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F&amp;O)'!$A$101:$B$312</definedName>
  </definedNames>
  <calcPr calcId="162913"/>
</workbook>
</file>

<file path=xl/calcChain.xml><?xml version="1.0" encoding="utf-8"?>
<calcChain xmlns="http://schemas.openxmlformats.org/spreadsheetml/2006/main">
  <c r="L38" i="6" l="1"/>
  <c r="K38" i="6"/>
  <c r="M38" i="6" s="1"/>
  <c r="L31" i="6"/>
  <c r="K31" i="6"/>
  <c r="M31" i="6" s="1"/>
  <c r="L27" i="6"/>
  <c r="K27" i="6"/>
  <c r="M27" i="6" s="1"/>
  <c r="L62" i="6" l="1"/>
  <c r="K62" i="6"/>
  <c r="M62" i="6" s="1"/>
  <c r="L33" i="6"/>
  <c r="K33" i="6"/>
  <c r="M33" i="6" s="1"/>
  <c r="P37" i="6"/>
  <c r="P36" i="6"/>
  <c r="L34" i="6" l="1"/>
  <c r="L28" i="6" l="1"/>
  <c r="K28" i="6"/>
  <c r="M28" i="6" s="1"/>
  <c r="K34" i="6"/>
  <c r="M34" i="6" s="1"/>
  <c r="K82" i="6" l="1"/>
  <c r="M82" i="6" s="1"/>
  <c r="L63" i="6"/>
  <c r="K63" i="6"/>
  <c r="L64" i="6"/>
  <c r="K64" i="6"/>
  <c r="K81" i="6"/>
  <c r="M81" i="6" s="1"/>
  <c r="P35" i="6"/>
  <c r="M63" i="6" l="1"/>
  <c r="M64" i="6"/>
  <c r="K79" i="6"/>
  <c r="L10" i="6" l="1"/>
  <c r="K10" i="6"/>
  <c r="M79" i="6"/>
  <c r="M10" i="6" l="1"/>
  <c r="L11" i="6"/>
  <c r="K11" i="6"/>
  <c r="M11" i="6" s="1"/>
  <c r="L30" i="6"/>
  <c r="K30" i="6"/>
  <c r="P32" i="6"/>
  <c r="L60" i="6"/>
  <c r="K60" i="6"/>
  <c r="L61" i="6"/>
  <c r="K61" i="6"/>
  <c r="L59" i="6"/>
  <c r="K59" i="6"/>
  <c r="M59" i="6" s="1"/>
  <c r="L58" i="6"/>
  <c r="K58" i="6"/>
  <c r="M58" i="6" s="1"/>
  <c r="L12" i="6"/>
  <c r="K12" i="6"/>
  <c r="M12" i="6" s="1"/>
  <c r="L25" i="6"/>
  <c r="K25" i="6"/>
  <c r="M25" i="6" s="1"/>
  <c r="L88" i="6"/>
  <c r="K88" i="6"/>
  <c r="M88" i="6" s="1"/>
  <c r="K315" i="6"/>
  <c r="L315" i="6" s="1"/>
  <c r="L57" i="6"/>
  <c r="K57" i="6"/>
  <c r="K80" i="6"/>
  <c r="M80" i="6" s="1"/>
  <c r="M60" i="6" l="1"/>
  <c r="M30" i="6"/>
  <c r="M61" i="6"/>
  <c r="M57" i="6"/>
  <c r="K301" i="6"/>
  <c r="L301" i="6" s="1"/>
  <c r="L14" i="6"/>
  <c r="K14" i="6"/>
  <c r="L26" i="6"/>
  <c r="K26" i="6"/>
  <c r="K78" i="6"/>
  <c r="M78" i="6" s="1"/>
  <c r="P29" i="6"/>
  <c r="K77" i="6"/>
  <c r="M77" i="6" s="1"/>
  <c r="K74" i="6"/>
  <c r="M74" i="6" s="1"/>
  <c r="M14" i="6" l="1"/>
  <c r="M26" i="6"/>
  <c r="L21" i="6"/>
  <c r="K21" i="6"/>
  <c r="L16" i="6"/>
  <c r="K16" i="6"/>
  <c r="M16" i="6" s="1"/>
  <c r="M21" i="6" l="1"/>
  <c r="K76" i="6"/>
  <c r="M76" i="6" s="1"/>
  <c r="K75" i="6"/>
  <c r="M75" i="6"/>
  <c r="L24" i="6"/>
  <c r="K24" i="6"/>
  <c r="L55" i="6"/>
  <c r="K55" i="6"/>
  <c r="M55" i="6" s="1"/>
  <c r="K54" i="6"/>
  <c r="L54" i="6"/>
  <c r="M54" i="6" s="1"/>
  <c r="M24" i="6" l="1"/>
  <c r="L56" i="6"/>
  <c r="K56" i="6"/>
  <c r="L53" i="6"/>
  <c r="K53" i="6"/>
  <c r="M53" i="6" s="1"/>
  <c r="M56" i="6" l="1"/>
  <c r="K73" i="6"/>
  <c r="M73" i="6" s="1"/>
  <c r="K71" i="6"/>
  <c r="L20" i="6"/>
  <c r="K20" i="6"/>
  <c r="M20" i="6" s="1"/>
  <c r="L22" i="6"/>
  <c r="K22" i="6"/>
  <c r="M22" i="6" s="1"/>
  <c r="M71" i="6" l="1"/>
  <c r="K72" i="6" l="1"/>
  <c r="M72" i="6" s="1"/>
  <c r="P23" i="6"/>
  <c r="P19" i="6" l="1"/>
  <c r="K316" i="6" l="1"/>
  <c r="L316" i="6" s="1"/>
  <c r="P18" i="6"/>
  <c r="P17" i="6" l="1"/>
  <c r="P15" i="6" l="1"/>
  <c r="P13" i="6" l="1"/>
  <c r="K313" i="6" l="1"/>
  <c r="L313" i="6" s="1"/>
  <c r="K290" i="6" l="1"/>
  <c r="L290" i="6" s="1"/>
  <c r="K311" i="6" l="1"/>
  <c r="L311" i="6" s="1"/>
  <c r="K312" i="6" l="1"/>
  <c r="L312" i="6" s="1"/>
  <c r="K278" i="6" l="1"/>
  <c r="L278" i="6" s="1"/>
  <c r="K297" i="6" l="1"/>
  <c r="L297" i="6" s="1"/>
  <c r="K303" i="6" l="1"/>
  <c r="L303" i="6" s="1"/>
  <c r="K309" i="6" l="1"/>
  <c r="L309" i="6" s="1"/>
  <c r="P87" i="6" l="1"/>
  <c r="K288" i="6" l="1"/>
  <c r="L288" i="6" s="1"/>
  <c r="K298" i="6" l="1"/>
  <c r="L298" i="6" s="1"/>
  <c r="K304" i="6" l="1"/>
  <c r="L304" i="6" s="1"/>
  <c r="K272" i="6" l="1"/>
  <c r="L272" i="6" s="1"/>
  <c r="K273" i="6" l="1"/>
  <c r="L273" i="6" s="1"/>
  <c r="K299" i="6" l="1"/>
  <c r="L299" i="6" s="1"/>
  <c r="K291" i="6" l="1"/>
  <c r="L291" i="6" s="1"/>
  <c r="K295" i="6" l="1"/>
  <c r="L295" i="6" s="1"/>
  <c r="K300" i="6" l="1"/>
  <c r="L300" i="6" s="1"/>
  <c r="K292" i="6" l="1"/>
  <c r="L292" i="6" s="1"/>
  <c r="K286" i="6"/>
  <c r="L286" i="6" s="1"/>
  <c r="K294" i="6" l="1"/>
  <c r="L294" i="6" s="1"/>
  <c r="K282" i="6" l="1"/>
  <c r="L282" i="6" s="1"/>
  <c r="K283" i="6" l="1"/>
  <c r="L283" i="6" s="1"/>
  <c r="K276" i="6"/>
  <c r="L276" i="6" s="1"/>
  <c r="K293" i="6" l="1"/>
  <c r="L293" i="6" s="1"/>
  <c r="K287" i="6"/>
  <c r="L287" i="6" s="1"/>
  <c r="K289" i="6" l="1"/>
  <c r="L289" i="6" s="1"/>
  <c r="L6" i="2" l="1"/>
  <c r="K6" i="3"/>
  <c r="D7" i="5" l="1"/>
  <c r="M7" i="6"/>
  <c r="K284" i="6" l="1"/>
  <c r="L284" i="6" s="1"/>
  <c r="K281" i="6" l="1"/>
  <c r="L281" i="6" s="1"/>
  <c r="K285" i="6" l="1"/>
  <c r="L285" i="6" s="1"/>
  <c r="K280" i="6"/>
  <c r="L280" i="6" s="1"/>
  <c r="K279" i="6"/>
  <c r="L279" i="6" s="1"/>
  <c r="K277" i="6"/>
  <c r="L277" i="6" s="1"/>
  <c r="H275" i="6"/>
  <c r="K275" i="6" s="1"/>
  <c r="L275" i="6" s="1"/>
  <c r="K274" i="6"/>
  <c r="L274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F237" i="6"/>
  <c r="K237" i="6" s="1"/>
  <c r="L237" i="6" s="1"/>
  <c r="F236" i="6"/>
  <c r="K236" i="6" s="1"/>
  <c r="L236" i="6" s="1"/>
  <c r="K235" i="6"/>
  <c r="L235" i="6" s="1"/>
  <c r="F234" i="6"/>
  <c r="K234" i="6" s="1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8" i="6"/>
  <c r="L218" i="6" s="1"/>
  <c r="K216" i="6"/>
  <c r="L216" i="6" s="1"/>
  <c r="K215" i="6"/>
  <c r="L215" i="6" s="1"/>
  <c r="F214" i="6"/>
  <c r="K214" i="6" s="1"/>
  <c r="L214" i="6" s="1"/>
  <c r="K213" i="6"/>
  <c r="L213" i="6" s="1"/>
  <c r="K210" i="6"/>
  <c r="L210" i="6" s="1"/>
  <c r="K209" i="6"/>
  <c r="L209" i="6" s="1"/>
  <c r="K208" i="6"/>
  <c r="L208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4" i="6"/>
  <c r="L184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L168" i="6" s="1"/>
  <c r="K167" i="6"/>
  <c r="L167" i="6" s="1"/>
  <c r="F166" i="6"/>
  <c r="K166" i="6" s="1"/>
  <c r="L166" i="6" s="1"/>
  <c r="H165" i="6"/>
  <c r="K165" i="6" s="1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H131" i="6"/>
  <c r="K131" i="6" s="1"/>
  <c r="L131" i="6" s="1"/>
  <c r="F130" i="6"/>
  <c r="K130" i="6" s="1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6" i="4"/>
</calcChain>
</file>

<file path=xl/sharedStrings.xml><?xml version="1.0" encoding="utf-8"?>
<sst xmlns="http://schemas.openxmlformats.org/spreadsheetml/2006/main" count="3545" uniqueCount="1233">
  <si>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</si>
  <si>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</si>
  <si>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</si>
  <si>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</si>
  <si>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</si>
  <si>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</si>
  <si>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</si>
  <si>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</si>
  <si>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</si>
  <si>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</si>
  <si>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</si>
  <si>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</si>
  <si>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</si>
  <si>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</si>
  <si>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</si>
  <si>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</si>
  <si>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</si>
  <si>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</si>
  <si>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</si>
  <si>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</si>
  <si>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</si>
  <si>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</si>
  <si>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</si>
  <si>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</si>
  <si>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</si>
  <si>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</si>
  <si>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</si>
  <si>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</si>
  <si>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</si>
  <si>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</si>
  <si>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</si>
  <si>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</si>
  <si>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</si>
  <si>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</si>
  <si>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</si>
  <si>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</si>
  <si>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</si>
  <si>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</si>
  <si>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</si>
  <si>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</si>
  <si>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</si>
  <si>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</si>
  <si>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</si>
  <si>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</si>
  <si>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</si>
  <si>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</si>
  <si>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</si>
  <si>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</si>
  <si>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</si>
  <si>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</si>
  <si>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</si>
  <si>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</si>
  <si>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</si>
  <si>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</si>
  <si>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</si>
  <si>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</si>
  <si>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</si>
  <si>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</si>
  <si>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</si>
  <si>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</si>
  <si>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</si>
  <si>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</si>
  <si>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</si>
  <si>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</si>
  <si>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</si>
  <si>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</si>
  <si>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</si>
  <si>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</si>
  <si>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</si>
  <si>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</si>
  <si>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</si>
  <si>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</si>
  <si>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</si>
  <si>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</si>
  <si>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</si>
  <si>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</si>
  <si>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</si>
  <si>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</si>
  <si>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</si>
  <si>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</si>
  <si>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</si>
  <si>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</si>
  <si>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</si>
  <si>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</si>
  <si>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</si>
  <si>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</si>
  <si>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</si>
  <si>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</si>
  <si>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</si>
  <si>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</si>
  <si>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</si>
  <si>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</si>
  <si>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</si>
  <si>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</si>
  <si>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</si>
  <si>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</si>
  <si>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</si>
  <si>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</si>
  <si>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</si>
  <si>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</si>
  <si>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</si>
  <si>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</si>
  <si>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</si>
  <si>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</si>
  <si>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</si>
  <si>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</si>
  <si>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</si>
  <si>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</si>
  <si>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</si>
  <si>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</si>
  <si>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</si>
  <si>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</si>
  <si>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</si>
  <si>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</si>
  <si>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</si>
  <si>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</si>
  <si>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</si>
  <si>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</si>
  <si>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</si>
  <si>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</si>
  <si>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</si>
  <si>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</si>
  <si>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</si>
  <si>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</si>
  <si>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</si>
  <si>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</si>
  <si>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</si>
  <si>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</si>
  <si>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</si>
  <si>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</si>
  <si>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</si>
  <si>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</si>
  <si>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</si>
  <si>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</si>
  <si>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</si>
  <si>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</si>
  <si>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</si>
  <si>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</si>
  <si>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</si>
  <si>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</si>
  <si>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</si>
  <si>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</si>
  <si>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</si>
  <si>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</si>
  <si>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</si>
  <si>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</si>
  <si>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</si>
  <si>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</si>
  <si>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</si>
  <si>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</si>
  <si>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</si>
  <si>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</si>
  <si>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</si>
  <si>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</si>
  <si>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</si>
  <si>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</si>
  <si>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</si>
  <si>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</si>
  <si>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</si>
  <si>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</si>
  <si>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</si>
  <si>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</si>
  <si>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</si>
  <si>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</si>
  <si>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</si>
  <si>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</si>
  <si>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</si>
  <si>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</si>
  <si>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</si>
  <si>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</si>
  <si>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</si>
  <si>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</si>
  <si>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</si>
  <si>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</si>
  <si>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</si>
  <si>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</si>
  <si>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</si>
  <si>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</si>
  <si>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</si>
  <si>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</si>
  <si>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</si>
  <si>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</si>
  <si>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</si>
  <si>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</si>
  <si>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</si>
  <si>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</si>
  <si>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</si>
  <si>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</si>
  <si>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</si>
  <si>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</si>
  <si>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</si>
  <si>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</si>
  <si>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</si>
  <si>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</si>
  <si>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</si>
  <si>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</si>
  <si>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</si>
  <si>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</si>
  <si>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</si>
  <si>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</si>
  <si>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</si>
  <si>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</si>
  <si>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</si>
  <si>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</si>
  <si>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</si>
  <si>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</si>
  <si>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</si>
  <si>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</si>
  <si>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</si>
  <si>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</si>
  <si>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</si>
  <si>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</si>
  <si>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</si>
  <si>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</si>
  <si>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</si>
  <si>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</si>
  <si>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</si>
  <si>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</si>
  <si>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</si>
  <si>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</si>
  <si>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</si>
  <si>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</si>
  <si>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</si>
  <si>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</si>
  <si>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</si>
  <si>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</si>
  <si>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</si>
  <si>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</si>
  <si>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</si>
  <si>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</si>
  <si>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</si>
  <si>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</si>
  <si>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</si>
  <si>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</si>
  <si>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</si>
  <si>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</si>
  <si>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</si>
  <si>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</si>
  <si>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</si>
  <si>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</si>
  <si>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</si>
  <si>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</si>
  <si>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</si>
  <si>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</si>
  <si>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</si>
  <si>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</si>
  <si>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</si>
  <si>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</si>
  <si>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</si>
  <si>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</si>
  <si>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</si>
  <si>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</si>
  <si>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</si>
  <si>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</si>
  <si>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</si>
  <si>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</si>
  <si>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</si>
  <si>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</si>
  <si>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</si>
  <si>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</si>
  <si>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</si>
  <si>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</si>
  <si>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</si>
  <si>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</si>
  <si>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</si>
  <si>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</si>
  <si>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</si>
  <si>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</si>
  <si>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</si>
  <si>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</si>
  <si>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</si>
  <si>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</si>
  <si>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</si>
  <si>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</si>
  <si>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</si>
  <si>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</si>
  <si>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</si>
  <si>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</si>
  <si>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</si>
  <si>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</si>
  <si>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</si>
  <si>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</si>
  <si>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</si>
  <si>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</si>
  <si>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</si>
  <si>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</si>
  <si>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</si>
  <si>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</si>
  <si>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</si>
  <si>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</si>
  <si>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</si>
  <si>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</si>
  <si>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</si>
  <si>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</si>
  <si>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</si>
  <si>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</si>
  <si>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</si>
  <si>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</si>
  <si>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</si>
  <si>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</si>
  <si>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</si>
  <si>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</si>
  <si>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</si>
  <si>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</si>
  <si>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</si>
  <si>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</si>
  <si>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</si>
  <si>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</si>
  <si>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</si>
  <si>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</si>
  <si>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</si>
  <si>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</si>
  <si>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</si>
  <si>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</si>
  <si>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</si>
  <si>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</si>
  <si>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</si>
  <si>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</si>
  <si>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</si>
  <si>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</si>
  <si>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</si>
  <si>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</si>
  <si>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</si>
  <si>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</si>
  <si>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</si>
  <si>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</si>
  <si>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</si>
  <si>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</si>
  <si>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</si>
  <si>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</si>
  <si>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</si>
  <si>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</si>
  <si>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</si>
  <si>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</si>
  <si>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</si>
  <si>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</si>
  <si>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</si>
  <si>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</si>
  <si>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</si>
  <si>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</si>
  <si>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</si>
  <si>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</si>
  <si>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</si>
  <si>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</si>
  <si>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</si>
  <si>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</si>
  <si>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</si>
  <si>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</si>
  <si>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</si>
  <si>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</si>
  <si>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</si>
  <si>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</si>
  <si>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</si>
  <si>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</si>
  <si>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</si>
  <si>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</si>
  <si>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</si>
  <si>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</si>
  <si>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</si>
  <si>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</si>
  <si>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</si>
  <si>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</si>
  <si>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</si>
  <si>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</si>
  <si>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</si>
  <si>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</si>
  <si>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</si>
  <si>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</si>
  <si>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</si>
  <si>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</si>
  <si>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</si>
  <si>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</si>
  <si>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</si>
  <si>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</si>
  <si>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</si>
  <si>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</si>
  <si>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</si>
  <si>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</si>
  <si>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</si>
  <si>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</si>
  <si>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</si>
  <si>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</si>
  <si>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</si>
  <si>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</si>
  <si>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</si>
  <si>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</si>
  <si>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</si>
  <si>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</si>
  <si>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</si>
  <si>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</si>
  <si>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</si>
  <si>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</si>
  <si>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</si>
  <si>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</si>
  <si>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</si>
  <si>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</si>
  <si>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</si>
  <si>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</si>
  <si>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</si>
  <si>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</si>
  <si>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</si>
  <si>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</si>
  <si>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</si>
  <si>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</si>
  <si>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</si>
  <si>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</si>
  <si>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</si>
  <si>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</si>
  <si>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</si>
  <si>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</si>
  <si>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</si>
  <si>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</si>
  <si>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</si>
  <si>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</si>
  <si>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</si>
  <si>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</si>
  <si>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</si>
  <si>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</si>
  <si>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</si>
  <si>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</si>
  <si>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</si>
  <si>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</si>
  <si>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</si>
  <si>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</si>
  <si>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</si>
  <si>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</si>
  <si>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</si>
  <si>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</si>
  <si>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</si>
  <si>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</si>
  <si>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</si>
  <si>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</si>
  <si>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</si>
  <si>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</si>
  <si>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</si>
  <si>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</si>
  <si>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</si>
  <si>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</si>
  <si>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</si>
  <si>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</si>
  <si>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</si>
  <si>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</si>
  <si>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</si>
  <si>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</si>
  <si>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</si>
  <si>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</si>
  <si>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</si>
  <si>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</si>
  <si>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</si>
  <si>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</si>
  <si>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</si>
  <si>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</si>
  <si>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</si>
  <si>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</si>
  <si>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</si>
  <si>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</si>
  <si>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</si>
  <si>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</si>
  <si>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</si>
  <si>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</si>
  <si>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</si>
  <si>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</si>
  <si>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</si>
  <si>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</si>
  <si>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</si>
  <si>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</si>
  <si>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</si>
  <si>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</si>
  <si>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</si>
  <si>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</si>
  <si>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</si>
  <si>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</si>
  <si>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</si>
  <si>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</si>
  <si>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</si>
  <si>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</si>
  <si>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</si>
  <si>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</si>
  <si>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</si>
  <si>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</si>
  <si>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</si>
  <si>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</si>
  <si>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</si>
  <si>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</si>
  <si>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</si>
  <si>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</si>
  <si>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</si>
  <si>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</si>
  <si>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</si>
  <si>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</si>
  <si>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</si>
  <si>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</si>
  <si>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</si>
  <si>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</si>
  <si>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</si>
  <si>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</si>
  <si>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</si>
  <si>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</si>
  <si>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</si>
  <si>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</si>
  <si>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</si>
  <si>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</si>
  <si>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</si>
  <si>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</si>
  <si>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</si>
  <si>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</si>
  <si>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</si>
  <si>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</si>
  <si>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</si>
  <si>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</si>
  <si>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</si>
  <si>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</si>
  <si>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</si>
  <si>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</si>
  <si>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</si>
  <si>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</si>
  <si>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</si>
  <si>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</si>
  <si>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</si>
  <si>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</si>
  <si>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</si>
  <si>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</si>
  <si>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</si>
  <si>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</si>
  <si>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</si>
  <si>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</si>
  <si>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</si>
  <si>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</si>
  <si>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</si>
  <si>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</si>
  <si>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</si>
  <si>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</si>
  <si>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</si>
  <si>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</si>
  <si>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</si>
  <si>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</si>
  <si>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</si>
  <si>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</si>
  <si>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</si>
  <si>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</si>
  <si>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</si>
  <si>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</si>
  <si>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</si>
  <si>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</si>
  <si>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</si>
  <si>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</si>
  <si>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</si>
  <si>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</si>
  <si>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</si>
  <si>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</si>
  <si>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</si>
  <si>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</si>
  <si>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</si>
  <si>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</si>
  <si>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</si>
  <si>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</si>
  <si>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</si>
  <si>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</si>
  <si>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</si>
  <si>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</si>
  <si>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</si>
  <si>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</si>
  <si>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</si>
  <si>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</si>
  <si>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</si>
  <si>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</si>
  <si>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</si>
  <si>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</si>
  <si>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</si>
  <si>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</si>
  <si>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</si>
  <si>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</si>
  <si>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</si>
  <si>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</si>
  <si>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</si>
  <si>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</si>
  <si>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</si>
  <si>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</si>
  <si>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</si>
  <si>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</si>
  <si>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</si>
  <si>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</si>
  <si>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</si>
  <si>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</si>
  <si>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</si>
  <si>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</si>
  <si>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</si>
  <si>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</si>
  <si>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</si>
  <si>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</si>
  <si>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</si>
  <si>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</si>
  <si>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</si>
  <si>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</si>
  <si>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</si>
  <si>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</si>
  <si>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</si>
  <si>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</si>
  <si>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</si>
  <si>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</si>
  <si>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</si>
  <si>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</si>
  <si>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</si>
  <si>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</si>
  <si>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</si>
  <si>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</si>
  <si>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</si>
  <si>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</si>
  <si>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</si>
  <si>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</si>
  <si>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</si>
  <si>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</si>
  <si>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</si>
  <si>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</si>
  <si>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</si>
  <si>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</si>
  <si>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</si>
  <si>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</si>
  <si>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</si>
  <si>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</si>
  <si>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</si>
  <si>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</si>
  <si>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</si>
  <si>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</si>
  <si>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</si>
  <si>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</si>
  <si>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</si>
  <si>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</si>
  <si>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</si>
  <si>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</si>
  <si>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</si>
  <si>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</si>
  <si>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</si>
  <si>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</si>
  <si>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</si>
  <si>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</si>
  <si>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</si>
  <si>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</si>
  <si>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</si>
  <si>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</si>
  <si>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</si>
  <si>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</si>
  <si>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</si>
  <si>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</si>
  <si>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</si>
  <si>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</si>
  <si>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</si>
  <si>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</si>
  <si>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</si>
  <si>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</si>
  <si>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</si>
  <si>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</si>
  <si>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</si>
  <si>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</si>
  <si>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</si>
  <si>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</si>
  <si>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</si>
  <si>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</si>
  <si>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</si>
  <si>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</si>
  <si>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</si>
  <si>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</si>
  <si>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</si>
  <si>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</si>
  <si>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</si>
  <si>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</si>
  <si>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</si>
  <si>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</si>
  <si>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</si>
  <si>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</si>
  <si>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</si>
  <si>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</si>
  <si>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</si>
  <si>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</si>
  <si>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</si>
  <si>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</si>
  <si>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</si>
  <si>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</si>
  <si>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</si>
  <si>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</si>
  <si>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</si>
  <si>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</si>
  <si>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</si>
  <si>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</si>
  <si>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</si>
  <si>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</si>
  <si>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</si>
  <si>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</si>
  <si>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</si>
  <si>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</si>
  <si>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</si>
  <si>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</si>
  <si>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</si>
  <si>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</si>
  <si>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</si>
  <si>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</si>
  <si>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</si>
  <si>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</si>
  <si>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</si>
  <si>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</si>
  <si>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</si>
  <si>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</si>
  <si>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</si>
  <si>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</si>
  <si>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</si>
  <si>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</si>
  <si>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</si>
  <si>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</si>
  <si>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</si>
  <si>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</si>
  <si>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</si>
  <si>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</si>
  <si>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</si>
  <si>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</si>
  <si>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</si>
  <si>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</si>
  <si>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</si>
  <si>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</si>
  <si>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</si>
  <si>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</si>
  <si>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</si>
  <si>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</si>
  <si>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</si>
  <si>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</si>
  <si>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</si>
  <si>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</si>
  <si>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</si>
  <si>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</si>
  <si>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</si>
  <si>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</si>
  <si>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</si>
  <si>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</si>
  <si>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</si>
  <si>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</si>
  <si>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</si>
  <si>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</si>
  <si>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</si>
  <si>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</si>
  <si>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</si>
  <si>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</si>
  <si>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</si>
  <si>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</si>
  <si>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</si>
  <si>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</si>
  <si>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</si>
  <si>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</si>
  <si>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</si>
  <si>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</si>
  <si>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</si>
  <si>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</si>
  <si>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</si>
  <si>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</si>
  <si>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</si>
  <si>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</si>
  <si>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</si>
  <si>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</si>
  <si>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</si>
  <si>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</si>
  <si>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</si>
  <si>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</si>
  <si>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</si>
  <si>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</si>
  <si>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</si>
  <si>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</si>
  <si>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</si>
  <si>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</si>
  <si>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</si>
  <si>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</si>
  <si>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</si>
  <si>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</si>
  <si>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</si>
  <si>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</si>
  <si>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</si>
  <si>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</si>
  <si>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</si>
  <si>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</si>
  <si>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</si>
  <si>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</si>
  <si>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</si>
  <si>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</si>
  <si>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</si>
  <si>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</si>
  <si>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</si>
  <si>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</si>
  <si>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</si>
  <si>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</si>
  <si>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</si>
  <si>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</si>
  <si>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</si>
  <si>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</si>
  <si>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</si>
  <si>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</si>
  <si>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</si>
  <si>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</si>
  <si>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</si>
  <si>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</si>
  <si>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</si>
  <si>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</si>
  <si>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</si>
  <si>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</si>
  <si>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</si>
  <si>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</si>
  <si>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</si>
  <si>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</si>
  <si>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</si>
  <si>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</si>
  <si>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</si>
  <si>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</si>
  <si>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</si>
  <si>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</si>
  <si>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</si>
  <si>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</si>
  <si>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</si>
  <si>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</si>
  <si>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</si>
  <si>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</si>
  <si>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</si>
  <si>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</si>
  <si>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</si>
  <si>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</si>
  <si>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</si>
  <si>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</si>
  <si>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</si>
  <si>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</si>
  <si>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</si>
  <si>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</si>
  <si>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</si>
  <si>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</si>
  <si>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</si>
  <si>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</si>
  <si>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</si>
  <si>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</si>
  <si>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</si>
  <si>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</si>
  <si>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</si>
  <si>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</si>
  <si>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</si>
  <si>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</si>
  <si>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</si>
  <si>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</si>
  <si>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</si>
  <si>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</si>
  <si>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</si>
  <si>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</si>
  <si>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</si>
  <si>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</si>
  <si>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</si>
  <si>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</si>
  <si>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</si>
  <si>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</si>
  <si>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</si>
  <si>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</si>
  <si>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</si>
  <si>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</si>
  <si>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</si>
  <si>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</si>
  <si>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</si>
  <si>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</si>
  <si>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</si>
  <si>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</si>
  <si>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</si>
  <si>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</si>
  <si>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</si>
  <si>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</si>
  <si>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</si>
  <si>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</si>
  <si>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</si>
  <si>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</si>
  <si>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</si>
  <si>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</si>
  <si>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</si>
  <si>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</si>
  <si>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</si>
  <si>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</si>
  <si>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</si>
  <si>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</si>
  <si>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</si>
  <si>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</si>
  <si>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</si>
  <si>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</si>
  <si>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</si>
  <si>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</si>
  <si>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</si>
  <si>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</si>
  <si>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</si>
  <si>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</si>
  <si>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</si>
  <si>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</si>
  <si>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</si>
  <si>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</si>
  <si>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</si>
  <si>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</si>
  <si>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</si>
  <si>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</si>
  <si>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117.5-120.5</t>
  </si>
  <si>
    <t>128-135</t>
  </si>
  <si>
    <t>500-530</t>
  </si>
  <si>
    <t>3320-3420</t>
  </si>
  <si>
    <t>3670-3900</t>
  </si>
  <si>
    <t>5800-6000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</si>
  <si>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</si>
  <si>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</si>
  <si>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</si>
  <si>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</si>
  <si>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</si>
  <si>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</si>
  <si>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</si>
  <si>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</si>
  <si>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</si>
  <si>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</si>
  <si>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</si>
  <si>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</si>
  <si>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</si>
  <si>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</si>
  <si>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</si>
  <si>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</si>
  <si>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</si>
  <si>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</si>
  <si>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</si>
  <si>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</si>
  <si>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</si>
  <si>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</si>
  <si>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</si>
  <si>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</si>
  <si>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</si>
  <si>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</si>
  <si>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</si>
  <si>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</si>
  <si>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</si>
  <si>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</si>
  <si>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</si>
  <si>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</si>
  <si>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</si>
  <si>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</si>
  <si>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</si>
  <si>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</si>
  <si>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</si>
  <si>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</si>
  <si>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</si>
  <si>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</si>
  <si>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</si>
  <si>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</si>
  <si>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</si>
  <si>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</si>
  <si>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</si>
  <si>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</si>
  <si>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</si>
  <si>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</si>
  <si>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</si>
  <si>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</si>
  <si>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</si>
  <si>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</si>
  <si>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</si>
  <si>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</si>
  <si>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</si>
  <si>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</si>
  <si>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</si>
  <si>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</si>
  <si>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</si>
  <si>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</si>
  <si>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</si>
  <si>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</si>
  <si>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</si>
  <si>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</si>
  <si>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</si>
  <si>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</si>
  <si>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</si>
  <si>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</si>
  <si>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</si>
  <si>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</si>
  <si>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</si>
  <si>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</si>
  <si>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</si>
  <si>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</si>
  <si>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</si>
  <si>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</si>
  <si>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</si>
  <si>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</si>
  <si>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</si>
  <si>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</si>
  <si>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</si>
  <si>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</si>
  <si>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1800-1950</t>
  </si>
  <si>
    <t>Loss of Rs.15/-</t>
  </si>
  <si>
    <t>414-426</t>
  </si>
  <si>
    <t>455-485</t>
  </si>
  <si>
    <t>Profit of Rs.18.5/-</t>
  </si>
  <si>
    <t>Profit of Rs.63/-</t>
  </si>
  <si>
    <t>Loss of Rs.32/-</t>
  </si>
  <si>
    <t>TRAPAL TRADING PRIVATE LIMITED</t>
  </si>
  <si>
    <t>VASUDHAGAM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</si>
  <si>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</si>
  <si>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</si>
  <si>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</si>
  <si>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</si>
  <si>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</si>
  <si>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</si>
  <si>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</si>
  <si>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</si>
  <si>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</si>
  <si>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</si>
  <si>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</si>
  <si>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</si>
  <si>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</si>
  <si>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</si>
  <si>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</si>
  <si>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</si>
  <si>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</si>
  <si>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LIESHA CORPORATION PRIVATE LIMITED .</t>
  </si>
  <si>
    <t>SABAR</t>
  </si>
  <si>
    <t>Sabar Flex India Limited</t>
  </si>
  <si>
    <t>Profit of Rs.20/-</t>
  </si>
  <si>
    <t>Profit of Rs.15/-</t>
  </si>
  <si>
    <t>322-333</t>
  </si>
  <si>
    <t>355-377</t>
  </si>
  <si>
    <t>CNIRESLTD</t>
  </si>
  <si>
    <t>NANDKISHOR CHATURVEDI (HUF)</t>
  </si>
  <si>
    <t>CAMELLIA TRADEX PRIVATE LIMITED</t>
  </si>
  <si>
    <t>HJS SECURITIES PRIVATE LIMITED</t>
  </si>
  <si>
    <t>GCONNECT</t>
  </si>
  <si>
    <t>VAXFAB ENTERPRISES LIMITED</t>
  </si>
  <si>
    <t>SETU SECURITIES PVT. LTD.</t>
  </si>
  <si>
    <t>PRAGNESH ROHITKUMAR PANDYA</t>
  </si>
  <si>
    <t>YOGESH JOTIRAM KALE</t>
  </si>
  <si>
    <t>AMBEY</t>
  </si>
  <si>
    <t>Ambey Laboratories Ltd</t>
  </si>
  <si>
    <t>805-837.5</t>
  </si>
  <si>
    <t>Profit of Rs.8/-</t>
  </si>
  <si>
    <t>615-660</t>
  </si>
  <si>
    <t>ACHYUT</t>
  </si>
  <si>
    <t>ISEM MEHMET</t>
  </si>
  <si>
    <t>SERA INVESTMENTS &amp; FINANCE INDIA LIMITED</t>
  </si>
  <si>
    <t>DHYAANITR</t>
  </si>
  <si>
    <t>YOGESHKUMARSHUKLA</t>
  </si>
  <si>
    <t>JACKSON</t>
  </si>
  <si>
    <t>KANUNGO</t>
  </si>
  <si>
    <t>JABALI COMMERCIAL COMPANY PRIVATE LIMITED .</t>
  </si>
  <si>
    <t>SALASAR AGENCIES</t>
  </si>
  <si>
    <t>MMLF</t>
  </si>
  <si>
    <t>SAHIL BIPIN MEHTA</t>
  </si>
  <si>
    <t>TEJESH HASMUKH SHAH</t>
  </si>
  <si>
    <t>REMLIFE</t>
  </si>
  <si>
    <t>SONALIS</t>
  </si>
  <si>
    <t>RAJESH KUMAR SINGH</t>
  </si>
  <si>
    <t>TITANIN</t>
  </si>
  <si>
    <t>MANGESH KASHINATH KAMBLE</t>
  </si>
  <si>
    <t>VEERHEALTH</t>
  </si>
  <si>
    <t>GAYATRIBEN NISHANT SHAH</t>
  </si>
  <si>
    <t>ACSAL</t>
  </si>
  <si>
    <t>Arvind and Company</t>
  </si>
  <si>
    <t>DEEPAK DHANJI PATEL</t>
  </si>
  <si>
    <t>INDRA KIRAN VENTURES</t>
  </si>
  <si>
    <t>GGBL</t>
  </si>
  <si>
    <t>Ganesh Green Bharat Ltd</t>
  </si>
  <si>
    <t>YUGA STOCKS AND COMMODITIES PRIVATE LIMITED  .</t>
  </si>
  <si>
    <t>IFCI</t>
  </si>
  <si>
    <t>IFCI Ltd.</t>
  </si>
  <si>
    <t>KAMOPAINTS</t>
  </si>
  <si>
    <t>Kamdhenu Ventures Limited</t>
  </si>
  <si>
    <t>HEMALI PATHIK THAKKAR</t>
  </si>
  <si>
    <t>KELLTONTEC</t>
  </si>
  <si>
    <t>Kellton Tech Sol Ltd</t>
  </si>
  <si>
    <t>MOS</t>
  </si>
  <si>
    <t>Mos Utility Limited</t>
  </si>
  <si>
    <t>SMITAL SURESH THAKKAR</t>
  </si>
  <si>
    <t>MTNL</t>
  </si>
  <si>
    <t>Maha Tel Nigam Ltd.</t>
  </si>
  <si>
    <t>KAMLESH BABALAL SHAH</t>
  </si>
  <si>
    <t>MUKKA</t>
  </si>
  <si>
    <t>Mukka Proteins Limited</t>
  </si>
  <si>
    <t>CLT RESEARCH TECH PRIVATE LTD</t>
  </si>
  <si>
    <t>VISHAL BIPINKUMAR DOSHI</t>
  </si>
  <si>
    <t>OCCL</t>
  </si>
  <si>
    <t>Oriental Carbn &amp; Chem Ltd</t>
  </si>
  <si>
    <t>HDFC MUTUAL FUND</t>
  </si>
  <si>
    <t>Profit of Rs.44.5/-</t>
  </si>
  <si>
    <t>Profit of Rs.75/-</t>
  </si>
  <si>
    <t>Profit of Rs.45/-</t>
  </si>
  <si>
    <t>1150-1180</t>
  </si>
  <si>
    <t>1260-1320</t>
  </si>
  <si>
    <t>3790-3930</t>
  </si>
  <si>
    <t>4250-4500</t>
  </si>
  <si>
    <t>319-323</t>
  </si>
  <si>
    <t>StockSplit ^</t>
  </si>
  <si>
    <t>PGEL ^</t>
  </si>
  <si>
    <t>CHATHA</t>
  </si>
  <si>
    <t>ALACRITY SECURITIES LIMITED</t>
  </si>
  <si>
    <t>DGL</t>
  </si>
  <si>
    <t>VINOD KHANDELWAL HUF</t>
  </si>
  <si>
    <t>SHIV SHAKTI TRADING COMPANY</t>
  </si>
  <si>
    <t>ESARIND</t>
  </si>
  <si>
    <t>IMRAN</t>
  </si>
  <si>
    <t>SPARK FINANCE</t>
  </si>
  <si>
    <t>FRONTCORP</t>
  </si>
  <si>
    <t>GAYATHRIRADHAKRISHNAN</t>
  </si>
  <si>
    <t>GIANLIFE</t>
  </si>
  <si>
    <t>GOYALASS</t>
  </si>
  <si>
    <t>RIDDHI TRADERS</t>
  </si>
  <si>
    <t>VANDANATIWARI</t>
  </si>
  <si>
    <t>SUMANCHEPURI</t>
  </si>
  <si>
    <t>IFL</t>
  </si>
  <si>
    <t>EAST BRIDGE CAPITAL MASTER FUND LIMITED</t>
  </si>
  <si>
    <t>EAST BRIDGE CAPITAL MASTER FUND I LIMITED</t>
  </si>
  <si>
    <t>VIKRAM JAIN</t>
  </si>
  <si>
    <t>SANJAY KUMAR PATWARI</t>
  </si>
  <si>
    <t>MONGIPA</t>
  </si>
  <si>
    <t>VIMAL KUMAR MEHTA</t>
  </si>
  <si>
    <t>KANCHAN SARAOGI</t>
  </si>
  <si>
    <t>RENU DEVI SARAOGI</t>
  </si>
  <si>
    <t>REKHA MODI</t>
  </si>
  <si>
    <t>RAJ KUMAR MODI</t>
  </si>
  <si>
    <t>NHCFOODS</t>
  </si>
  <si>
    <t>PRASHANT GUPTA</t>
  </si>
  <si>
    <t>ORIENTTR</t>
  </si>
  <si>
    <t>DAMINI COMMOSALES LLP</t>
  </si>
  <si>
    <t>PARAGONF</t>
  </si>
  <si>
    <t>BRITE ASBESTOS AND ENGINEERING PRIVATE LIMITED</t>
  </si>
  <si>
    <t>CTIL MEDIA PRIVATE LIMITED</t>
  </si>
  <si>
    <t>KOTVAK LOGISTICS LLP</t>
  </si>
  <si>
    <t>MANI SOFTWARE TECHNOLOGIES PVT LTD</t>
  </si>
  <si>
    <t>BRITE ASBESTOS &amp; ENGINEERING PVT LTD .</t>
  </si>
  <si>
    <t>PGIL</t>
  </si>
  <si>
    <t>SHAH SANJIV DHIRESHBHAI</t>
  </si>
  <si>
    <t>POPEES</t>
  </si>
  <si>
    <t>DHARMIK DILIP SHAH</t>
  </si>
  <si>
    <t>SAWABUSI</t>
  </si>
  <si>
    <t>SHUBHAM ASHOKBHAI PATEL</t>
  </si>
  <si>
    <t>SGFIN</t>
  </si>
  <si>
    <t>APL INFRASTRUCTURE PRIVATE LIMITED</t>
  </si>
  <si>
    <t>SUDARSHAN</t>
  </si>
  <si>
    <t>MAGICREMEDI PRIVATE LIMITED</t>
  </si>
  <si>
    <t>SVS</t>
  </si>
  <si>
    <t>SHASHIKANT VEDPRAKASH SHARMA</t>
  </si>
  <si>
    <t>ABDUL AHAD SHAKEEL MISTRY</t>
  </si>
  <si>
    <t>SWADHATURE</t>
  </si>
  <si>
    <t>INDRA KUMAR BAGRI</t>
  </si>
  <si>
    <t>TAAZAINT</t>
  </si>
  <si>
    <t>ABDURRAHMAN MOHD SHAFI TAIBANI</t>
  </si>
  <si>
    <t>TRICOMFRU</t>
  </si>
  <si>
    <t>LIMEGREEN TRADECOM PRIVATE LIMITED</t>
  </si>
  <si>
    <t>SANJAY DATTARAM KHANVILKAR</t>
  </si>
  <si>
    <t>SHALIN MAHESHBHAI SHAH</t>
  </si>
  <si>
    <t>BHUMIKABEN PATEL</t>
  </si>
  <si>
    <t>5PAISA</t>
  </si>
  <si>
    <t>5paisa Capital Limited</t>
  </si>
  <si>
    <t>AWHCL</t>
  </si>
  <si>
    <t>Antony Waste Hdg Cell Ltd</t>
  </si>
  <si>
    <t>BAIDFIN</t>
  </si>
  <si>
    <t>Baid Finserv Limited</t>
  </si>
  <si>
    <t>GADA SNEH HIRJI</t>
  </si>
  <si>
    <t>BIRLACABLE</t>
  </si>
  <si>
    <t>Birla Cable Limited</t>
  </si>
  <si>
    <t>CIGNITITEC</t>
  </si>
  <si>
    <t>Cigniti Technologies Ltd</t>
  </si>
  <si>
    <t>ASHIKA CREDIT CAPITAL LIMITED</t>
  </si>
  <si>
    <t>CMMIPL</t>
  </si>
  <si>
    <t>CMM Infraprojects Limited</t>
  </si>
  <si>
    <t>AKKALANENI MANIKANTA</t>
  </si>
  <si>
    <t>CYBERTECH</t>
  </si>
  <si>
    <t>Cybertech Systems &amp; Softw</t>
  </si>
  <si>
    <t>DEVIT</t>
  </si>
  <si>
    <t>Dev Info Technology Ltd</t>
  </si>
  <si>
    <t>AMRITA CHAKRABORTY</t>
  </si>
  <si>
    <t>Eris Lifesciences Limited</t>
  </si>
  <si>
    <t>FRANKLIN TEMPLETON MUTUAL FUND</t>
  </si>
  <si>
    <t>GEOJITFSL</t>
  </si>
  <si>
    <t>Geojit Fin Serv Ltd</t>
  </si>
  <si>
    <t>GRETEX</t>
  </si>
  <si>
    <t>Gretex Industries Ltd.</t>
  </si>
  <si>
    <t>PRADEEP MERTIA</t>
  </si>
  <si>
    <t>HARIOMPIPE</t>
  </si>
  <si>
    <t>Hariom Pipe Industries L</t>
  </si>
  <si>
    <t>HBL Power Systems Limited</t>
  </si>
  <si>
    <t>HITECH</t>
  </si>
  <si>
    <t>Hi-Tech Pipes Limited</t>
  </si>
  <si>
    <t>RAKESH RAJKRISHAN AGARWAL</t>
  </si>
  <si>
    <t>INVENT-RE</t>
  </si>
  <si>
    <t>Inventure Gro &amp; Sec Ltd</t>
  </si>
  <si>
    <t>AJAY KUMAR PANDEY</t>
  </si>
  <si>
    <t>JKTYRE</t>
  </si>
  <si>
    <t>JK Tyre &amp; Industries Ltd</t>
  </si>
  <si>
    <t>MINERVA VENTURES FUND</t>
  </si>
  <si>
    <t>BOFA SECURITIES EUROPE SA</t>
  </si>
  <si>
    <t>MASON</t>
  </si>
  <si>
    <t>Mason Infratech Limited</t>
  </si>
  <si>
    <t>PARTH INFIN BROKERS PVT LTD</t>
  </si>
  <si>
    <t>NANDANI-RE</t>
  </si>
  <si>
    <t>Nandani Creation Ltd</t>
  </si>
  <si>
    <t>PRAVEEN KUMAR AGNIHOTRI</t>
  </si>
  <si>
    <t>NDL</t>
  </si>
  <si>
    <t>Nandan Denim Limited</t>
  </si>
  <si>
    <t>STOCKFLAIR</t>
  </si>
  <si>
    <t>SETU SECURITIES PVT LTD</t>
  </si>
  <si>
    <t>ONMOBILE</t>
  </si>
  <si>
    <t>OnMobile Global Limited</t>
  </si>
  <si>
    <t>House of Pearl Fashions L</t>
  </si>
  <si>
    <t>PILITA</t>
  </si>
  <si>
    <t>PIL Italica Lifestyle Ltd</t>
  </si>
  <si>
    <t>UMA SHANKAR EXIM PRIVATE LIMITED</t>
  </si>
  <si>
    <t>SAJM GLOBAL IMPEX PRIVATE LIMITED</t>
  </si>
  <si>
    <t>PIXTRANS</t>
  </si>
  <si>
    <t>Pix Transmissions Limited</t>
  </si>
  <si>
    <t>PLATIND</t>
  </si>
  <si>
    <t>Platinum Industries Ltd</t>
  </si>
  <si>
    <t>DSN SECURITIES PRIVATE LIMITED</t>
  </si>
  <si>
    <t>SARTE-RE</t>
  </si>
  <si>
    <t>Sar Televenture Limited</t>
  </si>
  <si>
    <t>ABHILASHA SINGHANIA</t>
  </si>
  <si>
    <t>OVATA EQUITY STRATEGIES MASTER FUND</t>
  </si>
  <si>
    <t>JAISHREE SINGHANIA</t>
  </si>
  <si>
    <t>SCPL</t>
  </si>
  <si>
    <t>Sheetal Cool Products Ltd</t>
  </si>
  <si>
    <t>NASSER INVESTMENTS</t>
  </si>
  <si>
    <t>SUMEETINDS</t>
  </si>
  <si>
    <t>Sumeet Ind Limited</t>
  </si>
  <si>
    <t>CNM FINVEST PRIVATE LIMITED .</t>
  </si>
  <si>
    <t>SYLVANPLY</t>
  </si>
  <si>
    <t>Sylvan Plyboard (India) L</t>
  </si>
  <si>
    <t>Tanla Platforms Limited</t>
  </si>
  <si>
    <t>ANIKINDS</t>
  </si>
  <si>
    <t>Anik Industries Limited</t>
  </si>
  <si>
    <t>G R D SECURITIES LIMITED</t>
  </si>
  <si>
    <t>RAKESH SHAH</t>
  </si>
  <si>
    <t>Godrej Cons Products Ltd</t>
  </si>
  <si>
    <t>R K N ENTERPRISES</t>
  </si>
  <si>
    <t>SANDEEP AGARWAL</t>
  </si>
  <si>
    <t>TALENT INVESTMENT COMPANY PRIVATE LIMITED</t>
  </si>
  <si>
    <t>MOHTA SARITA</t>
  </si>
  <si>
    <t>MARSHALL</t>
  </si>
  <si>
    <t>Marshall Machines Ltd</t>
  </si>
  <si>
    <t>SAROJ GUPTA</t>
  </si>
  <si>
    <t>ANANT AGGARWAL</t>
  </si>
  <si>
    <t>RAHUL SAHDEV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</si>
</sst>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5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61" fillId="0" borderId="0" xfId="0" applyFont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24621.7</v>
      </c>
      <c r="F11" s="204">
        <v>24601.533333333336</v>
      </c>
      <c r="G11" s="203">
        <v>24563.166666666672</v>
      </c>
      <c r="H11" s="203">
        <v>24504.633333333335</v>
      </c>
      <c r="I11" s="203">
        <v>24466.26666666667</v>
      </c>
      <c r="J11" s="203">
        <v>24660.066666666673</v>
      </c>
      <c r="K11" s="203">
        <v>24698.433333333334</v>
      </c>
      <c r="L11" s="203">
        <v>24756.966666666674</v>
      </c>
      <c r="M11" s="202">
        <v>24639.9</v>
      </c>
      <c r="N11" s="202">
        <v>24543</v>
      </c>
      <c r="O11" s="202">
        <v>16574300</v>
      </c>
      <c r="P11" s="205">
        <v>3.3418390012672772E-2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52630.15</v>
      </c>
      <c r="F12" s="204">
        <v>52529.85</v>
      </c>
      <c r="G12" s="203">
        <v>52338.35</v>
      </c>
      <c r="H12" s="203">
        <v>52046.55</v>
      </c>
      <c r="I12" s="203">
        <v>51855.05</v>
      </c>
      <c r="J12" s="203">
        <v>52821.649999999994</v>
      </c>
      <c r="K12" s="203">
        <v>53013.149999999994</v>
      </c>
      <c r="L12" s="203">
        <v>53304.94999999999</v>
      </c>
      <c r="M12" s="202">
        <v>52721.35</v>
      </c>
      <c r="N12" s="202">
        <v>52238.05</v>
      </c>
      <c r="O12" s="202">
        <v>2540535</v>
      </c>
      <c r="P12" s="205">
        <v>4.5494107988320917E-2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23753.85</v>
      </c>
      <c r="F13" s="217">
        <v>23707.116666666669</v>
      </c>
      <c r="G13" s="219">
        <v>23614.233333333337</v>
      </c>
      <c r="H13" s="219">
        <v>23474.616666666669</v>
      </c>
      <c r="I13" s="219">
        <v>23381.733333333337</v>
      </c>
      <c r="J13" s="219">
        <v>23846.733333333337</v>
      </c>
      <c r="K13" s="219">
        <v>23939.616666666669</v>
      </c>
      <c r="L13" s="219">
        <v>24079.233333333337</v>
      </c>
      <c r="M13" s="220">
        <v>23800</v>
      </c>
      <c r="N13" s="220">
        <v>23567.5</v>
      </c>
      <c r="O13" s="220">
        <v>90250</v>
      </c>
      <c r="P13" s="221">
        <v>-1.3391637059305822E-2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12505.55</v>
      </c>
      <c r="F14" s="217">
        <v>12474.25</v>
      </c>
      <c r="G14" s="219">
        <v>12429.05</v>
      </c>
      <c r="H14" s="219">
        <v>12352.55</v>
      </c>
      <c r="I14" s="219">
        <v>12307.349999999999</v>
      </c>
      <c r="J14" s="219">
        <v>12550.75</v>
      </c>
      <c r="K14" s="219">
        <v>12595.95</v>
      </c>
      <c r="L14" s="219">
        <v>12672.45</v>
      </c>
      <c r="M14" s="220">
        <v>12519.45</v>
      </c>
      <c r="N14" s="220">
        <v>12397.75</v>
      </c>
      <c r="O14" s="220">
        <v>2389500</v>
      </c>
      <c r="P14" s="221">
        <v>6.0840824403696767E-3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74269.05</v>
      </c>
      <c r="F15" s="217">
        <v>74091.349999999991</v>
      </c>
      <c r="G15" s="219">
        <v>73882.699999999983</v>
      </c>
      <c r="H15" s="219">
        <v>73496.349999999991</v>
      </c>
      <c r="I15" s="219">
        <v>73287.699999999983</v>
      </c>
      <c r="J15" s="219">
        <v>74477.699999999983</v>
      </c>
      <c r="K15" s="219">
        <v>74686.349999999977</v>
      </c>
      <c r="L15" s="219">
        <v>75072.699999999983</v>
      </c>
      <c r="M15" s="220">
        <v>74300</v>
      </c>
      <c r="N15" s="220">
        <v>73705</v>
      </c>
      <c r="O15" s="220">
        <v>13220</v>
      </c>
      <c r="P15" s="221">
        <v>9.8006644518272429E-2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710.35</v>
      </c>
      <c r="F16" s="217">
        <v>709.85</v>
      </c>
      <c r="G16" s="219">
        <v>703.15000000000009</v>
      </c>
      <c r="H16" s="219">
        <v>695.95</v>
      </c>
      <c r="I16" s="219">
        <v>689.25000000000011</v>
      </c>
      <c r="J16" s="219">
        <v>717.05000000000007</v>
      </c>
      <c r="K16" s="219">
        <v>723.75000000000011</v>
      </c>
      <c r="L16" s="219">
        <v>730.95</v>
      </c>
      <c r="M16" s="220">
        <v>716.55</v>
      </c>
      <c r="N16" s="220">
        <v>702.65</v>
      </c>
      <c r="O16" s="220">
        <v>12313000</v>
      </c>
      <c r="P16" s="221">
        <v>7.7754133246030451E-3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8264.5499999999993</v>
      </c>
      <c r="F17" s="217">
        <v>8214.0833333333321</v>
      </c>
      <c r="G17" s="219">
        <v>8133.5166666666646</v>
      </c>
      <c r="H17" s="219">
        <v>8002.4833333333327</v>
      </c>
      <c r="I17" s="219">
        <v>7921.9166666666652</v>
      </c>
      <c r="J17" s="219">
        <v>8345.116666666665</v>
      </c>
      <c r="K17" s="219">
        <v>8425.6833333333307</v>
      </c>
      <c r="L17" s="219">
        <v>8556.7166666666635</v>
      </c>
      <c r="M17" s="220">
        <v>8294.65</v>
      </c>
      <c r="N17" s="220">
        <v>8083.05</v>
      </c>
      <c r="O17" s="220">
        <v>1531375</v>
      </c>
      <c r="P17" s="221">
        <v>-2.6052267361393795E-3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28285.7</v>
      </c>
      <c r="F18" s="217">
        <v>27969.016666666666</v>
      </c>
      <c r="G18" s="219">
        <v>27517.133333333331</v>
      </c>
      <c r="H18" s="219">
        <v>26748.566666666666</v>
      </c>
      <c r="I18" s="219">
        <v>26296.683333333331</v>
      </c>
      <c r="J18" s="219">
        <v>28737.583333333332</v>
      </c>
      <c r="K18" s="219">
        <v>29189.466666666671</v>
      </c>
      <c r="L18" s="219">
        <v>29958.033333333333</v>
      </c>
      <c r="M18" s="220">
        <v>28420.9</v>
      </c>
      <c r="N18" s="220">
        <v>27200.45</v>
      </c>
      <c r="O18" s="220">
        <v>156800</v>
      </c>
      <c r="P18" s="221">
        <v>-1.2738853503184713E-3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227.43</v>
      </c>
      <c r="F19" s="217">
        <v>226.16666666666666</v>
      </c>
      <c r="G19" s="219">
        <v>223.66333333333333</v>
      </c>
      <c r="H19" s="219">
        <v>219.89666666666668</v>
      </c>
      <c r="I19" s="219">
        <v>217.39333333333335</v>
      </c>
      <c r="J19" s="219">
        <v>229.93333333333331</v>
      </c>
      <c r="K19" s="219">
        <v>232.43666666666664</v>
      </c>
      <c r="L19" s="219">
        <v>236.20333333333329</v>
      </c>
      <c r="M19" s="220">
        <v>228.67</v>
      </c>
      <c r="N19" s="220">
        <v>222.4</v>
      </c>
      <c r="O19" s="220">
        <v>71604000</v>
      </c>
      <c r="P19" s="221">
        <v>6.6044181279890689E-3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329.4</v>
      </c>
      <c r="F20" s="217">
        <v>327.21666666666664</v>
      </c>
      <c r="G20" s="219">
        <v>323.68333333333328</v>
      </c>
      <c r="H20" s="219">
        <v>317.96666666666664</v>
      </c>
      <c r="I20" s="219">
        <v>314.43333333333328</v>
      </c>
      <c r="J20" s="219">
        <v>332.93333333333328</v>
      </c>
      <c r="K20" s="219">
        <v>336.4666666666667</v>
      </c>
      <c r="L20" s="219">
        <v>342.18333333333328</v>
      </c>
      <c r="M20" s="220">
        <v>330.75</v>
      </c>
      <c r="N20" s="220">
        <v>321.5</v>
      </c>
      <c r="O20" s="220">
        <v>39678600</v>
      </c>
      <c r="P20" s="221">
        <v>-1.0311284046692607E-2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2705.4</v>
      </c>
      <c r="F21" s="217">
        <v>2708.25</v>
      </c>
      <c r="G21" s="219">
        <v>2686.55</v>
      </c>
      <c r="H21" s="219">
        <v>2667.7000000000003</v>
      </c>
      <c r="I21" s="219">
        <v>2646.0000000000005</v>
      </c>
      <c r="J21" s="219">
        <v>2727.1</v>
      </c>
      <c r="K21" s="219">
        <v>2748.7999999999997</v>
      </c>
      <c r="L21" s="219">
        <v>2767.6499999999996</v>
      </c>
      <c r="M21" s="220">
        <v>2729.95</v>
      </c>
      <c r="N21" s="220">
        <v>2689.4</v>
      </c>
      <c r="O21" s="220">
        <v>4774500</v>
      </c>
      <c r="P21" s="221">
        <v>-1.1858934558549609E-2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3099.3</v>
      </c>
      <c r="F22" s="217">
        <v>3091.3166666666671</v>
      </c>
      <c r="G22" s="219">
        <v>3069.983333333334</v>
      </c>
      <c r="H22" s="219">
        <v>3040.666666666667</v>
      </c>
      <c r="I22" s="219">
        <v>3019.3333333333339</v>
      </c>
      <c r="J22" s="219">
        <v>3120.6333333333341</v>
      </c>
      <c r="K22" s="219">
        <v>3141.9666666666672</v>
      </c>
      <c r="L22" s="219">
        <v>3171.2833333333342</v>
      </c>
      <c r="M22" s="220">
        <v>3112.65</v>
      </c>
      <c r="N22" s="220">
        <v>3062</v>
      </c>
      <c r="O22" s="220">
        <v>17664900</v>
      </c>
      <c r="P22" s="221">
        <v>-1.8477081638188229E-3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1500.15</v>
      </c>
      <c r="F23" s="217">
        <v>1497.7666666666667</v>
      </c>
      <c r="G23" s="219">
        <v>1488.7833333333333</v>
      </c>
      <c r="H23" s="219">
        <v>1477.4166666666667</v>
      </c>
      <c r="I23" s="219">
        <v>1468.4333333333334</v>
      </c>
      <c r="J23" s="219">
        <v>1509.1333333333332</v>
      </c>
      <c r="K23" s="219">
        <v>1518.1166666666663</v>
      </c>
      <c r="L23" s="219">
        <v>1529.4833333333331</v>
      </c>
      <c r="M23" s="220">
        <v>1506.75</v>
      </c>
      <c r="N23" s="220">
        <v>1486.4</v>
      </c>
      <c r="O23" s="220">
        <v>29273600</v>
      </c>
      <c r="P23" s="221">
        <v>-1.1000297305332576E-2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5404.4</v>
      </c>
      <c r="F24" s="217">
        <v>5378.9333333333334</v>
      </c>
      <c r="G24" s="219">
        <v>5282.7666666666664</v>
      </c>
      <c r="H24" s="219">
        <v>5161.1333333333332</v>
      </c>
      <c r="I24" s="219">
        <v>5064.9666666666662</v>
      </c>
      <c r="J24" s="219">
        <v>5500.5666666666666</v>
      </c>
      <c r="K24" s="219">
        <v>5596.7333333333327</v>
      </c>
      <c r="L24" s="219">
        <v>5718.3666666666668</v>
      </c>
      <c r="M24" s="220">
        <v>5475.1</v>
      </c>
      <c r="N24" s="220">
        <v>5257.3</v>
      </c>
      <c r="O24" s="220">
        <v>1569400</v>
      </c>
      <c r="P24" s="221">
        <v>0.14104987639959285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686.5</v>
      </c>
      <c r="F25" s="217">
        <v>686.66666666666663</v>
      </c>
      <c r="G25" s="219">
        <v>681.83333333333326</v>
      </c>
      <c r="H25" s="219">
        <v>677.16666666666663</v>
      </c>
      <c r="I25" s="219">
        <v>672.33333333333326</v>
      </c>
      <c r="J25" s="219">
        <v>691.33333333333326</v>
      </c>
      <c r="K25" s="219">
        <v>696.16666666666652</v>
      </c>
      <c r="L25" s="219">
        <v>700.83333333333326</v>
      </c>
      <c r="M25" s="220">
        <v>691.5</v>
      </c>
      <c r="N25" s="220">
        <v>682</v>
      </c>
      <c r="O25" s="220">
        <v>33886800</v>
      </c>
      <c r="P25" s="221">
        <v>-9.5521120781150496E-4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6442.25</v>
      </c>
      <c r="F26" s="217">
        <v>6421.2333333333336</v>
      </c>
      <c r="G26" s="219">
        <v>6374.0666666666675</v>
      </c>
      <c r="H26" s="219">
        <v>6305.8833333333341</v>
      </c>
      <c r="I26" s="219">
        <v>6258.7166666666681</v>
      </c>
      <c r="J26" s="219">
        <v>6489.416666666667</v>
      </c>
      <c r="K26" s="219">
        <v>6536.583333333333</v>
      </c>
      <c r="L26" s="219">
        <v>6604.7666666666664</v>
      </c>
      <c r="M26" s="220">
        <v>6468.4</v>
      </c>
      <c r="N26" s="220">
        <v>6353.05</v>
      </c>
      <c r="O26" s="220">
        <v>1947625</v>
      </c>
      <c r="P26" s="221">
        <v>-3.2476403378042723E-2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541.79999999999995</v>
      </c>
      <c r="F27" s="217">
        <v>537.36666666666667</v>
      </c>
      <c r="G27" s="219">
        <v>525.13333333333333</v>
      </c>
      <c r="H27" s="219">
        <v>508.4666666666667</v>
      </c>
      <c r="I27" s="219">
        <v>496.23333333333335</v>
      </c>
      <c r="J27" s="219">
        <v>554.0333333333333</v>
      </c>
      <c r="K27" s="219">
        <v>566.26666666666665</v>
      </c>
      <c r="L27" s="219">
        <v>582.93333333333328</v>
      </c>
      <c r="M27" s="220">
        <v>549.6</v>
      </c>
      <c r="N27" s="220">
        <v>520.70000000000005</v>
      </c>
      <c r="O27" s="220">
        <v>14688000</v>
      </c>
      <c r="P27" s="221">
        <v>-7.5243497805843954E-2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228.36</v>
      </c>
      <c r="F28" s="217">
        <v>227.04666666666671</v>
      </c>
      <c r="G28" s="219">
        <v>225.12333333333342</v>
      </c>
      <c r="H28" s="219">
        <v>221.88666666666671</v>
      </c>
      <c r="I28" s="219">
        <v>219.96333333333342</v>
      </c>
      <c r="J28" s="219">
        <v>230.28333333333342</v>
      </c>
      <c r="K28" s="219">
        <v>232.20666666666671</v>
      </c>
      <c r="L28" s="219">
        <v>235.44333333333341</v>
      </c>
      <c r="M28" s="220">
        <v>228.97</v>
      </c>
      <c r="N28" s="220">
        <v>223.81</v>
      </c>
      <c r="O28" s="220">
        <v>93250000</v>
      </c>
      <c r="P28" s="221">
        <v>-2.6871901904513436E-2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2939.55</v>
      </c>
      <c r="F29" s="217">
        <v>2947.5</v>
      </c>
      <c r="G29" s="219">
        <v>2915.05</v>
      </c>
      <c r="H29" s="219">
        <v>2890.55</v>
      </c>
      <c r="I29" s="219">
        <v>2858.1000000000004</v>
      </c>
      <c r="J29" s="219">
        <v>2972</v>
      </c>
      <c r="K29" s="219">
        <v>3004.45</v>
      </c>
      <c r="L29" s="219">
        <v>3028.95</v>
      </c>
      <c r="M29" s="220">
        <v>2979.95</v>
      </c>
      <c r="N29" s="220">
        <v>2923</v>
      </c>
      <c r="O29" s="220">
        <v>16487000</v>
      </c>
      <c r="P29" s="221">
        <v>0.16652751637963972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2269.35</v>
      </c>
      <c r="F30" s="217">
        <v>2266.5166666666669</v>
      </c>
      <c r="G30" s="219">
        <v>2243.2833333333338</v>
      </c>
      <c r="H30" s="219">
        <v>2217.2166666666667</v>
      </c>
      <c r="I30" s="219">
        <v>2193.9833333333336</v>
      </c>
      <c r="J30" s="219">
        <v>2292.5833333333339</v>
      </c>
      <c r="K30" s="219">
        <v>2315.8166666666666</v>
      </c>
      <c r="L30" s="219">
        <v>2341.8833333333341</v>
      </c>
      <c r="M30" s="220">
        <v>2289.75</v>
      </c>
      <c r="N30" s="220">
        <v>2240.4499999999998</v>
      </c>
      <c r="O30" s="220">
        <v>3132712</v>
      </c>
      <c r="P30" s="221">
        <v>8.1492854612023151E-3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7065.85</v>
      </c>
      <c r="F31" s="217">
        <v>7061.0166666666664</v>
      </c>
      <c r="G31" s="219">
        <v>6997.2833333333328</v>
      </c>
      <c r="H31" s="219">
        <v>6928.7166666666662</v>
      </c>
      <c r="I31" s="219">
        <v>6864.9833333333327</v>
      </c>
      <c r="J31" s="219">
        <v>7129.583333333333</v>
      </c>
      <c r="K31" s="219">
        <v>7193.3166666666666</v>
      </c>
      <c r="L31" s="219">
        <v>7261.8833333333332</v>
      </c>
      <c r="M31" s="220">
        <v>7124.75</v>
      </c>
      <c r="N31" s="220">
        <v>6992.45</v>
      </c>
      <c r="O31" s="220">
        <v>1110700</v>
      </c>
      <c r="P31" s="221">
        <v>6.7071512734523699E-3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641.65</v>
      </c>
      <c r="F32" s="217">
        <v>643.38333333333333</v>
      </c>
      <c r="G32" s="219">
        <v>637.56666666666661</v>
      </c>
      <c r="H32" s="219">
        <v>633.48333333333323</v>
      </c>
      <c r="I32" s="219">
        <v>627.66666666666652</v>
      </c>
      <c r="J32" s="219">
        <v>647.4666666666667</v>
      </c>
      <c r="K32" s="219">
        <v>653.28333333333353</v>
      </c>
      <c r="L32" s="219">
        <v>657.36666666666679</v>
      </c>
      <c r="M32" s="220">
        <v>649.20000000000005</v>
      </c>
      <c r="N32" s="220">
        <v>639.29999999999995</v>
      </c>
      <c r="O32" s="220">
        <v>26708000</v>
      </c>
      <c r="P32" s="221">
        <v>-2.6321545752825373E-2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1379.4</v>
      </c>
      <c r="F33" s="217">
        <v>1379.6000000000001</v>
      </c>
      <c r="G33" s="219">
        <v>1344.7500000000002</v>
      </c>
      <c r="H33" s="219">
        <v>1310.1000000000001</v>
      </c>
      <c r="I33" s="219">
        <v>1275.2500000000002</v>
      </c>
      <c r="J33" s="219">
        <v>1414.2500000000002</v>
      </c>
      <c r="K33" s="219">
        <v>1449.1000000000001</v>
      </c>
      <c r="L33" s="219">
        <v>1483.7500000000002</v>
      </c>
      <c r="M33" s="220">
        <v>1414.45</v>
      </c>
      <c r="N33" s="220">
        <v>1344.95</v>
      </c>
      <c r="O33" s="220">
        <v>14383600</v>
      </c>
      <c r="P33" s="221">
        <v>9.4454906884285414E-2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1312.2</v>
      </c>
      <c r="F34" s="217">
        <v>1313.7333333333333</v>
      </c>
      <c r="G34" s="219">
        <v>1303.9666666666667</v>
      </c>
      <c r="H34" s="219">
        <v>1295.7333333333333</v>
      </c>
      <c r="I34" s="219">
        <v>1285.9666666666667</v>
      </c>
      <c r="J34" s="219">
        <v>1321.9666666666667</v>
      </c>
      <c r="K34" s="219">
        <v>1331.7333333333336</v>
      </c>
      <c r="L34" s="219">
        <v>1339.9666666666667</v>
      </c>
      <c r="M34" s="220">
        <v>1323.5</v>
      </c>
      <c r="N34" s="220">
        <v>1305.5</v>
      </c>
      <c r="O34" s="220">
        <v>47344375</v>
      </c>
      <c r="P34" s="221">
        <v>4.7499861718015374E-2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9697.65</v>
      </c>
      <c r="F35" s="217">
        <v>9619.6666666666661</v>
      </c>
      <c r="G35" s="219">
        <v>9494.9333333333325</v>
      </c>
      <c r="H35" s="219">
        <v>9292.2166666666672</v>
      </c>
      <c r="I35" s="219">
        <v>9167.4833333333336</v>
      </c>
      <c r="J35" s="219">
        <v>9822.3833333333314</v>
      </c>
      <c r="K35" s="219">
        <v>9947.116666666665</v>
      </c>
      <c r="L35" s="219">
        <v>10149.83333333333</v>
      </c>
      <c r="M35" s="220">
        <v>9744.4</v>
      </c>
      <c r="N35" s="220">
        <v>9416.9500000000007</v>
      </c>
      <c r="O35" s="220">
        <v>2248725</v>
      </c>
      <c r="P35" s="221">
        <v>-1.4333147046253986E-2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1608.35</v>
      </c>
      <c r="F36" s="217">
        <v>1604.1666666666667</v>
      </c>
      <c r="G36" s="219">
        <v>1596.5833333333335</v>
      </c>
      <c r="H36" s="219">
        <v>1584.8166666666668</v>
      </c>
      <c r="I36" s="219">
        <v>1577.2333333333336</v>
      </c>
      <c r="J36" s="219">
        <v>1615.9333333333334</v>
      </c>
      <c r="K36" s="219">
        <v>1623.5166666666669</v>
      </c>
      <c r="L36" s="219">
        <v>1635.2833333333333</v>
      </c>
      <c r="M36" s="220">
        <v>1611.75</v>
      </c>
      <c r="N36" s="220">
        <v>1592.4</v>
      </c>
      <c r="O36" s="220">
        <v>12862500</v>
      </c>
      <c r="P36" s="221">
        <v>-3.640729695185716E-3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7072</v>
      </c>
      <c r="F37" s="217">
        <v>7042.7</v>
      </c>
      <c r="G37" s="219">
        <v>6992.95</v>
      </c>
      <c r="H37" s="219">
        <v>6913.9</v>
      </c>
      <c r="I37" s="219">
        <v>6864.15</v>
      </c>
      <c r="J37" s="219">
        <v>7121.75</v>
      </c>
      <c r="K37" s="219">
        <v>7171.5</v>
      </c>
      <c r="L37" s="219">
        <v>7250.55</v>
      </c>
      <c r="M37" s="220">
        <v>7092.45</v>
      </c>
      <c r="N37" s="220">
        <v>6963.65</v>
      </c>
      <c r="O37" s="220">
        <v>9637750</v>
      </c>
      <c r="P37" s="221">
        <v>-1.4343424013090612E-2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3165.15</v>
      </c>
      <c r="F38" s="217">
        <v>3147.5166666666664</v>
      </c>
      <c r="G38" s="219">
        <v>3111.0333333333328</v>
      </c>
      <c r="H38" s="219">
        <v>3056.9166666666665</v>
      </c>
      <c r="I38" s="219">
        <v>3020.4333333333329</v>
      </c>
      <c r="J38" s="219">
        <v>3201.6333333333328</v>
      </c>
      <c r="K38" s="219">
        <v>3238.1166666666663</v>
      </c>
      <c r="L38" s="219">
        <v>3292.2333333333327</v>
      </c>
      <c r="M38" s="220">
        <v>3184</v>
      </c>
      <c r="N38" s="220">
        <v>3093.4</v>
      </c>
      <c r="O38" s="220">
        <v>2251800</v>
      </c>
      <c r="P38" s="221">
        <v>4.1921154913936699E-2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444.75</v>
      </c>
      <c r="F39" s="217">
        <v>443.98333333333335</v>
      </c>
      <c r="G39" s="219">
        <v>440.76666666666671</v>
      </c>
      <c r="H39" s="219">
        <v>436.78333333333336</v>
      </c>
      <c r="I39" s="219">
        <v>433.56666666666672</v>
      </c>
      <c r="J39" s="219">
        <v>447.9666666666667</v>
      </c>
      <c r="K39" s="219">
        <v>451.18333333333339</v>
      </c>
      <c r="L39" s="219">
        <v>455.16666666666669</v>
      </c>
      <c r="M39" s="220">
        <v>447.2</v>
      </c>
      <c r="N39" s="220">
        <v>440</v>
      </c>
      <c r="O39" s="220">
        <v>9947200</v>
      </c>
      <c r="P39" s="221">
        <v>-1.4894628426556806E-2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196.43</v>
      </c>
      <c r="F40" s="217">
        <v>194.72666666666669</v>
      </c>
      <c r="G40" s="219">
        <v>192.65333333333336</v>
      </c>
      <c r="H40" s="219">
        <v>188.87666666666667</v>
      </c>
      <c r="I40" s="219">
        <v>186.80333333333334</v>
      </c>
      <c r="J40" s="219">
        <v>198.50333333333339</v>
      </c>
      <c r="K40" s="219">
        <v>200.57666666666671</v>
      </c>
      <c r="L40" s="219">
        <v>204.35333333333341</v>
      </c>
      <c r="M40" s="220">
        <v>196.8</v>
      </c>
      <c r="N40" s="220">
        <v>190.95</v>
      </c>
      <c r="O40" s="220">
        <v>98285600</v>
      </c>
      <c r="P40" s="221">
        <v>-8.306023279466607E-3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259.60000000000002</v>
      </c>
      <c r="F41" s="217">
        <v>257.05</v>
      </c>
      <c r="G41" s="219">
        <v>253.90000000000003</v>
      </c>
      <c r="H41" s="219">
        <v>248.20000000000002</v>
      </c>
      <c r="I41" s="219">
        <v>245.05000000000004</v>
      </c>
      <c r="J41" s="219">
        <v>262.75</v>
      </c>
      <c r="K41" s="219">
        <v>265.89999999999998</v>
      </c>
      <c r="L41" s="219">
        <v>271.60000000000002</v>
      </c>
      <c r="M41" s="220">
        <v>260.2</v>
      </c>
      <c r="N41" s="220">
        <v>251.35</v>
      </c>
      <c r="O41" s="220">
        <v>170858025</v>
      </c>
      <c r="P41" s="221">
        <v>2.1099185400132853E-2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1529.6</v>
      </c>
      <c r="F42" s="217">
        <v>1527.4333333333334</v>
      </c>
      <c r="G42" s="219">
        <v>1516.1166666666668</v>
      </c>
      <c r="H42" s="219">
        <v>1502.6333333333334</v>
      </c>
      <c r="I42" s="219">
        <v>1491.3166666666668</v>
      </c>
      <c r="J42" s="219">
        <v>1540.9166666666667</v>
      </c>
      <c r="K42" s="219">
        <v>1552.2333333333333</v>
      </c>
      <c r="L42" s="219">
        <v>1565.7166666666667</v>
      </c>
      <c r="M42" s="220">
        <v>1538.75</v>
      </c>
      <c r="N42" s="220">
        <v>1513.95</v>
      </c>
      <c r="O42" s="220">
        <v>3949500</v>
      </c>
      <c r="P42" s="221">
        <v>7.1722291288132348E-3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332.65</v>
      </c>
      <c r="F43" s="217">
        <v>333.34999999999997</v>
      </c>
      <c r="G43" s="219">
        <v>330.79999999999995</v>
      </c>
      <c r="H43" s="219">
        <v>328.95</v>
      </c>
      <c r="I43" s="219">
        <v>326.39999999999998</v>
      </c>
      <c r="J43" s="219">
        <v>335.19999999999993</v>
      </c>
      <c r="K43" s="219">
        <v>337.75</v>
      </c>
      <c r="L43" s="219">
        <v>339.59999999999991</v>
      </c>
      <c r="M43" s="220">
        <v>335.9</v>
      </c>
      <c r="N43" s="220">
        <v>331.5</v>
      </c>
      <c r="O43" s="220">
        <v>140564850</v>
      </c>
      <c r="P43" s="221">
        <v>1.1775083594887891E-2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521</v>
      </c>
      <c r="F44" s="217">
        <v>525.55000000000007</v>
      </c>
      <c r="G44" s="219">
        <v>514.20000000000016</v>
      </c>
      <c r="H44" s="219">
        <v>507.40000000000009</v>
      </c>
      <c r="I44" s="219">
        <v>496.05000000000018</v>
      </c>
      <c r="J44" s="219">
        <v>532.35000000000014</v>
      </c>
      <c r="K44" s="219">
        <v>543.70000000000005</v>
      </c>
      <c r="L44" s="219">
        <v>550.50000000000011</v>
      </c>
      <c r="M44" s="220">
        <v>536.9</v>
      </c>
      <c r="N44" s="220">
        <v>518.75</v>
      </c>
      <c r="O44" s="220">
        <v>22247280</v>
      </c>
      <c r="P44" s="221">
        <v>3.646762191747125E-2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1639</v>
      </c>
      <c r="F45" s="217">
        <v>1629.55</v>
      </c>
      <c r="G45" s="219">
        <v>1616.8999999999999</v>
      </c>
      <c r="H45" s="219">
        <v>1594.8</v>
      </c>
      <c r="I45" s="219">
        <v>1582.1499999999999</v>
      </c>
      <c r="J45" s="219">
        <v>1651.6499999999999</v>
      </c>
      <c r="K45" s="219">
        <v>1664.3</v>
      </c>
      <c r="L45" s="219">
        <v>1686.3999999999999</v>
      </c>
      <c r="M45" s="220">
        <v>1642.2</v>
      </c>
      <c r="N45" s="220">
        <v>1607.45</v>
      </c>
      <c r="O45" s="220">
        <v>8665000</v>
      </c>
      <c r="P45" s="221">
        <v>1.4399438070709435E-2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1439.75</v>
      </c>
      <c r="F46" s="217">
        <v>1437.7333333333333</v>
      </c>
      <c r="G46" s="219">
        <v>1432.0166666666667</v>
      </c>
      <c r="H46" s="219">
        <v>1424.2833333333333</v>
      </c>
      <c r="I46" s="219">
        <v>1418.5666666666666</v>
      </c>
      <c r="J46" s="219">
        <v>1445.4666666666667</v>
      </c>
      <c r="K46" s="219">
        <v>1451.1833333333334</v>
      </c>
      <c r="L46" s="219">
        <v>1458.9166666666667</v>
      </c>
      <c r="M46" s="220">
        <v>1443.45</v>
      </c>
      <c r="N46" s="220">
        <v>1430</v>
      </c>
      <c r="O46" s="220">
        <v>47100050</v>
      </c>
      <c r="P46" s="221">
        <v>-3.2969463040025734E-3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326.60000000000002</v>
      </c>
      <c r="F47" s="217">
        <v>326.21666666666664</v>
      </c>
      <c r="G47" s="219">
        <v>323.0333333333333</v>
      </c>
      <c r="H47" s="219">
        <v>319.46666666666664</v>
      </c>
      <c r="I47" s="219">
        <v>316.2833333333333</v>
      </c>
      <c r="J47" s="219">
        <v>329.7833333333333</v>
      </c>
      <c r="K47" s="219">
        <v>332.96666666666658</v>
      </c>
      <c r="L47" s="219">
        <v>336.5333333333333</v>
      </c>
      <c r="M47" s="220">
        <v>329.4</v>
      </c>
      <c r="N47" s="220">
        <v>322.64999999999998</v>
      </c>
      <c r="O47" s="220">
        <v>80640000</v>
      </c>
      <c r="P47" s="221">
        <v>1.179105460773335E-2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359.3</v>
      </c>
      <c r="F48" s="217">
        <v>357.4666666666667</v>
      </c>
      <c r="G48" s="219">
        <v>353.28333333333342</v>
      </c>
      <c r="H48" s="219">
        <v>347.26666666666671</v>
      </c>
      <c r="I48" s="219">
        <v>343.08333333333343</v>
      </c>
      <c r="J48" s="219">
        <v>363.48333333333341</v>
      </c>
      <c r="K48" s="219">
        <v>367.66666666666669</v>
      </c>
      <c r="L48" s="219">
        <v>373.68333333333339</v>
      </c>
      <c r="M48" s="220">
        <v>361.65</v>
      </c>
      <c r="N48" s="220">
        <v>351.45</v>
      </c>
      <c r="O48" s="220">
        <v>52465000</v>
      </c>
      <c r="P48" s="221">
        <v>9.5310712924132673E-5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34983.050000000003</v>
      </c>
      <c r="F49" s="217">
        <v>35040.566666666673</v>
      </c>
      <c r="G49" s="219">
        <v>34811.483333333344</v>
      </c>
      <c r="H49" s="219">
        <v>34639.916666666672</v>
      </c>
      <c r="I49" s="219">
        <v>34410.833333333343</v>
      </c>
      <c r="J49" s="219">
        <v>35212.133333333346</v>
      </c>
      <c r="K49" s="219">
        <v>35441.216666666674</v>
      </c>
      <c r="L49" s="219">
        <v>35612.783333333347</v>
      </c>
      <c r="M49" s="220">
        <v>35269.65</v>
      </c>
      <c r="N49" s="220">
        <v>34869</v>
      </c>
      <c r="O49" s="220">
        <v>302150</v>
      </c>
      <c r="P49" s="221">
        <v>3.9477079212178551E-2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308.89999999999998</v>
      </c>
      <c r="F50" s="217">
        <v>307.93333333333334</v>
      </c>
      <c r="G50" s="219">
        <v>305.7166666666667</v>
      </c>
      <c r="H50" s="219">
        <v>302.53333333333336</v>
      </c>
      <c r="I50" s="219">
        <v>300.31666666666672</v>
      </c>
      <c r="J50" s="219">
        <v>311.11666666666667</v>
      </c>
      <c r="K50" s="219">
        <v>313.33333333333326</v>
      </c>
      <c r="L50" s="219">
        <v>316.51666666666665</v>
      </c>
      <c r="M50" s="220">
        <v>310.14999999999998</v>
      </c>
      <c r="N50" s="220">
        <v>304.75</v>
      </c>
      <c r="O50" s="220">
        <v>76235400</v>
      </c>
      <c r="P50" s="221">
        <v>3.3983545323600498E-2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5814.45</v>
      </c>
      <c r="F51" s="217">
        <v>5820.8833333333341</v>
      </c>
      <c r="G51" s="219">
        <v>5791.9166666666679</v>
      </c>
      <c r="H51" s="219">
        <v>5769.3833333333341</v>
      </c>
      <c r="I51" s="219">
        <v>5740.4166666666679</v>
      </c>
      <c r="J51" s="219">
        <v>5843.4166666666679</v>
      </c>
      <c r="K51" s="219">
        <v>5872.3833333333332</v>
      </c>
      <c r="L51" s="219">
        <v>5894.9166666666679</v>
      </c>
      <c r="M51" s="220">
        <v>5849.85</v>
      </c>
      <c r="N51" s="220">
        <v>5798.35</v>
      </c>
      <c r="O51" s="220">
        <v>2481600</v>
      </c>
      <c r="P51" s="221">
        <v>-1.8502131767355805E-3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735.85</v>
      </c>
      <c r="F52" s="217">
        <v>740.98333333333323</v>
      </c>
      <c r="G52" s="219">
        <v>728.11666666666645</v>
      </c>
      <c r="H52" s="219">
        <v>720.38333333333321</v>
      </c>
      <c r="I52" s="219">
        <v>707.51666666666642</v>
      </c>
      <c r="J52" s="219">
        <v>748.71666666666647</v>
      </c>
      <c r="K52" s="219">
        <v>761.58333333333326</v>
      </c>
      <c r="L52" s="219">
        <v>769.31666666666649</v>
      </c>
      <c r="M52" s="220">
        <v>753.85</v>
      </c>
      <c r="N52" s="220">
        <v>733.25</v>
      </c>
      <c r="O52" s="220">
        <v>12505000</v>
      </c>
      <c r="P52" s="221">
        <v>-1.9061813617822405E-2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117.71</v>
      </c>
      <c r="F53" s="217">
        <v>116.11000000000001</v>
      </c>
      <c r="G53" s="219">
        <v>114.25000000000003</v>
      </c>
      <c r="H53" s="219">
        <v>110.79000000000002</v>
      </c>
      <c r="I53" s="219">
        <v>108.93000000000004</v>
      </c>
      <c r="J53" s="219">
        <v>119.57000000000002</v>
      </c>
      <c r="K53" s="219">
        <v>121.43</v>
      </c>
      <c r="L53" s="219">
        <v>124.89000000000001</v>
      </c>
      <c r="M53" s="220">
        <v>117.97</v>
      </c>
      <c r="N53" s="220">
        <v>112.65</v>
      </c>
      <c r="O53" s="220">
        <v>302082750</v>
      </c>
      <c r="P53" s="221">
        <v>1.455419283171998E-2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875.05</v>
      </c>
      <c r="F54" s="217">
        <v>868.55000000000007</v>
      </c>
      <c r="G54" s="219">
        <v>858.35000000000014</v>
      </c>
      <c r="H54" s="219">
        <v>841.65000000000009</v>
      </c>
      <c r="I54" s="219">
        <v>831.45000000000016</v>
      </c>
      <c r="J54" s="219">
        <v>885.25000000000011</v>
      </c>
      <c r="K54" s="219">
        <v>895.45000000000016</v>
      </c>
      <c r="L54" s="219">
        <v>912.15000000000009</v>
      </c>
      <c r="M54" s="220">
        <v>878.75</v>
      </c>
      <c r="N54" s="220">
        <v>851.85</v>
      </c>
      <c r="O54" s="220">
        <v>6109350</v>
      </c>
      <c r="P54" s="221">
        <v>3.3652259980204553E-2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509.25</v>
      </c>
      <c r="F55" s="217">
        <v>506.05</v>
      </c>
      <c r="G55" s="219">
        <v>499.80000000000007</v>
      </c>
      <c r="H55" s="219">
        <v>490.35000000000008</v>
      </c>
      <c r="I55" s="219">
        <v>484.10000000000014</v>
      </c>
      <c r="J55" s="219">
        <v>515.5</v>
      </c>
      <c r="K55" s="219">
        <v>521.74999999999989</v>
      </c>
      <c r="L55" s="219">
        <v>531.19999999999993</v>
      </c>
      <c r="M55" s="220">
        <v>512.29999999999995</v>
      </c>
      <c r="N55" s="220">
        <v>496.6</v>
      </c>
      <c r="O55" s="220">
        <v>11367700</v>
      </c>
      <c r="P55" s="221">
        <v>-1.8053504021007714E-2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1418.1</v>
      </c>
      <c r="F56" s="217">
        <v>1405.5</v>
      </c>
      <c r="G56" s="219">
        <v>1389.1</v>
      </c>
      <c r="H56" s="219">
        <v>1360.1</v>
      </c>
      <c r="I56" s="219">
        <v>1343.6999999999998</v>
      </c>
      <c r="J56" s="219">
        <v>1434.5</v>
      </c>
      <c r="K56" s="219">
        <v>1450.9</v>
      </c>
      <c r="L56" s="219">
        <v>1479.9</v>
      </c>
      <c r="M56" s="220">
        <v>1421.9</v>
      </c>
      <c r="N56" s="220">
        <v>1376.5</v>
      </c>
      <c r="O56" s="220">
        <v>8938125</v>
      </c>
      <c r="P56" s="221">
        <v>8.8177200902934544E-3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1522.1</v>
      </c>
      <c r="F57" s="217">
        <v>1523.8833333333332</v>
      </c>
      <c r="G57" s="219">
        <v>1511.9166666666665</v>
      </c>
      <c r="H57" s="219">
        <v>1501.7333333333333</v>
      </c>
      <c r="I57" s="219">
        <v>1489.7666666666667</v>
      </c>
      <c r="J57" s="219">
        <v>1534.0666666666664</v>
      </c>
      <c r="K57" s="219">
        <v>1546.0333333333331</v>
      </c>
      <c r="L57" s="219">
        <v>1556.2166666666662</v>
      </c>
      <c r="M57" s="220">
        <v>1535.85</v>
      </c>
      <c r="N57" s="220">
        <v>1513.7</v>
      </c>
      <c r="O57" s="220">
        <v>10612550</v>
      </c>
      <c r="P57" s="221">
        <v>1.8718412678604853E-2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499.45</v>
      </c>
      <c r="F58" s="217">
        <v>498.7833333333333</v>
      </c>
      <c r="G58" s="219">
        <v>493.71666666666658</v>
      </c>
      <c r="H58" s="219">
        <v>487.98333333333329</v>
      </c>
      <c r="I58" s="219">
        <v>482.91666666666657</v>
      </c>
      <c r="J58" s="219">
        <v>504.51666666666659</v>
      </c>
      <c r="K58" s="219">
        <v>509.58333333333331</v>
      </c>
      <c r="L58" s="219">
        <v>515.31666666666661</v>
      </c>
      <c r="M58" s="220">
        <v>503.85</v>
      </c>
      <c r="N58" s="220">
        <v>493.05</v>
      </c>
      <c r="O58" s="220">
        <v>55517700</v>
      </c>
      <c r="P58" s="221">
        <v>1.4194191890129283E-2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5885.65</v>
      </c>
      <c r="F59" s="217">
        <v>5924.55</v>
      </c>
      <c r="G59" s="219">
        <v>5814.1</v>
      </c>
      <c r="H59" s="219">
        <v>5742.55</v>
      </c>
      <c r="I59" s="219">
        <v>5632.1</v>
      </c>
      <c r="J59" s="219">
        <v>5996.1</v>
      </c>
      <c r="K59" s="219">
        <v>6106.5499999999993</v>
      </c>
      <c r="L59" s="219">
        <v>6178.1</v>
      </c>
      <c r="M59" s="220">
        <v>6035</v>
      </c>
      <c r="N59" s="220">
        <v>5853</v>
      </c>
      <c r="O59" s="220">
        <v>2115600</v>
      </c>
      <c r="P59" s="221">
        <v>-6.41070799577316E-3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3099.8</v>
      </c>
      <c r="F60" s="217">
        <v>3077.65</v>
      </c>
      <c r="G60" s="219">
        <v>3045.4</v>
      </c>
      <c r="H60" s="219">
        <v>2991</v>
      </c>
      <c r="I60" s="219">
        <v>2958.75</v>
      </c>
      <c r="J60" s="219">
        <v>3132.05</v>
      </c>
      <c r="K60" s="219">
        <v>3164.3</v>
      </c>
      <c r="L60" s="219">
        <v>3218.7000000000003</v>
      </c>
      <c r="M60" s="220">
        <v>3109.9</v>
      </c>
      <c r="N60" s="220">
        <v>3023.25</v>
      </c>
      <c r="O60" s="220">
        <v>3237850</v>
      </c>
      <c r="P60" s="221">
        <v>5.7015539305301642E-2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1059.55</v>
      </c>
      <c r="F61" s="217">
        <v>1056.8999999999999</v>
      </c>
      <c r="G61" s="219">
        <v>1049.6999999999998</v>
      </c>
      <c r="H61" s="219">
        <v>1039.8499999999999</v>
      </c>
      <c r="I61" s="219">
        <v>1032.6499999999999</v>
      </c>
      <c r="J61" s="219">
        <v>1066.7499999999998</v>
      </c>
      <c r="K61" s="219">
        <v>1073.95</v>
      </c>
      <c r="L61" s="219">
        <v>1083.7999999999997</v>
      </c>
      <c r="M61" s="220">
        <v>1064.0999999999999</v>
      </c>
      <c r="N61" s="220">
        <v>1047.05</v>
      </c>
      <c r="O61" s="220">
        <v>17520000</v>
      </c>
      <c r="P61" s="221">
        <v>1.9444126729955393E-3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1599.2</v>
      </c>
      <c r="F62" s="217">
        <v>1598.8166666666666</v>
      </c>
      <c r="G62" s="219">
        <v>1584.6333333333332</v>
      </c>
      <c r="H62" s="219">
        <v>1570.0666666666666</v>
      </c>
      <c r="I62" s="219">
        <v>1555.8833333333332</v>
      </c>
      <c r="J62" s="219">
        <v>1613.3833333333332</v>
      </c>
      <c r="K62" s="219">
        <v>1627.5666666666666</v>
      </c>
      <c r="L62" s="219">
        <v>1642.1333333333332</v>
      </c>
      <c r="M62" s="220">
        <v>1613</v>
      </c>
      <c r="N62" s="220">
        <v>1584.25</v>
      </c>
      <c r="O62" s="220">
        <v>4338600</v>
      </c>
      <c r="P62" s="221">
        <v>-4.9767217851982666E-3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432.55</v>
      </c>
      <c r="F63" s="217">
        <v>432.66666666666669</v>
      </c>
      <c r="G63" s="219">
        <v>429.78333333333336</v>
      </c>
      <c r="H63" s="219">
        <v>427.01666666666665</v>
      </c>
      <c r="I63" s="219">
        <v>424.13333333333333</v>
      </c>
      <c r="J63" s="219">
        <v>435.43333333333339</v>
      </c>
      <c r="K63" s="219">
        <v>438.31666666666672</v>
      </c>
      <c r="L63" s="219">
        <v>441.08333333333343</v>
      </c>
      <c r="M63" s="220">
        <v>435.55</v>
      </c>
      <c r="N63" s="220">
        <v>429.9</v>
      </c>
      <c r="O63" s="220">
        <v>25365600</v>
      </c>
      <c r="P63" s="221">
        <v>4.7771836007130123E-3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162.75</v>
      </c>
      <c r="F64" s="217">
        <v>162.07333333333335</v>
      </c>
      <c r="G64" s="219">
        <v>160.94666666666672</v>
      </c>
      <c r="H64" s="219">
        <v>159.14333333333337</v>
      </c>
      <c r="I64" s="219">
        <v>158.01666666666674</v>
      </c>
      <c r="J64" s="219">
        <v>163.87666666666669</v>
      </c>
      <c r="K64" s="219">
        <v>165.0033333333333</v>
      </c>
      <c r="L64" s="219">
        <v>166.80666666666667</v>
      </c>
      <c r="M64" s="220">
        <v>163.19999999999999</v>
      </c>
      <c r="N64" s="220">
        <v>160.27000000000001</v>
      </c>
      <c r="O64" s="220">
        <v>31565000</v>
      </c>
      <c r="P64" s="221">
        <v>2.8175895765472313E-2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3886.45</v>
      </c>
      <c r="F65" s="217">
        <v>3904.7999999999997</v>
      </c>
      <c r="G65" s="219">
        <v>3840.6499999999996</v>
      </c>
      <c r="H65" s="219">
        <v>3794.85</v>
      </c>
      <c r="I65" s="219">
        <v>3730.7</v>
      </c>
      <c r="J65" s="219">
        <v>3950.5999999999995</v>
      </c>
      <c r="K65" s="219">
        <v>4014.75</v>
      </c>
      <c r="L65" s="219">
        <v>4060.5499999999993</v>
      </c>
      <c r="M65" s="220">
        <v>3968.95</v>
      </c>
      <c r="N65" s="220">
        <v>3859</v>
      </c>
      <c r="O65" s="220">
        <v>4588800</v>
      </c>
      <c r="P65" s="221">
        <v>4.1110808603321537E-2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630.20000000000005</v>
      </c>
      <c r="F66" s="217">
        <v>631.9666666666667</v>
      </c>
      <c r="G66" s="219">
        <v>626.18333333333339</v>
      </c>
      <c r="H66" s="219">
        <v>622.16666666666674</v>
      </c>
      <c r="I66" s="219">
        <v>616.38333333333344</v>
      </c>
      <c r="J66" s="219">
        <v>635.98333333333335</v>
      </c>
      <c r="K66" s="219">
        <v>641.76666666666665</v>
      </c>
      <c r="L66" s="219">
        <v>645.7833333333333</v>
      </c>
      <c r="M66" s="220">
        <v>637.75</v>
      </c>
      <c r="N66" s="220">
        <v>627.95000000000005</v>
      </c>
      <c r="O66" s="220">
        <v>17561250</v>
      </c>
      <c r="P66" s="221">
        <v>-5.8028448092845514E-3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1934.05</v>
      </c>
      <c r="F67" s="217">
        <v>1940.25</v>
      </c>
      <c r="G67" s="219">
        <v>1913.8</v>
      </c>
      <c r="H67" s="219">
        <v>1893.55</v>
      </c>
      <c r="I67" s="219">
        <v>1867.1</v>
      </c>
      <c r="J67" s="219">
        <v>1960.5</v>
      </c>
      <c r="K67" s="219">
        <v>1986.9499999999998</v>
      </c>
      <c r="L67" s="219">
        <v>2007.2</v>
      </c>
      <c r="M67" s="220">
        <v>1966.7</v>
      </c>
      <c r="N67" s="220">
        <v>1920</v>
      </c>
      <c r="O67" s="220">
        <v>3967700</v>
      </c>
      <c r="P67" s="221">
        <v>6.2601266755044932E-2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2812.3</v>
      </c>
      <c r="F68" s="217">
        <v>2800.9666666666667</v>
      </c>
      <c r="G68" s="219">
        <v>2770.4833333333336</v>
      </c>
      <c r="H68" s="219">
        <v>2728.666666666667</v>
      </c>
      <c r="I68" s="219">
        <v>2698.1833333333338</v>
      </c>
      <c r="J68" s="219">
        <v>2842.7833333333333</v>
      </c>
      <c r="K68" s="219">
        <v>2873.266666666666</v>
      </c>
      <c r="L68" s="219">
        <v>2915.083333333333</v>
      </c>
      <c r="M68" s="220">
        <v>2831.45</v>
      </c>
      <c r="N68" s="220">
        <v>2759.15</v>
      </c>
      <c r="O68" s="220">
        <v>2370000</v>
      </c>
      <c r="P68" s="221">
        <v>1.4511365095672274E-2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4593.1499999999996</v>
      </c>
      <c r="F69" s="217">
        <v>4584.3833333333332</v>
      </c>
      <c r="G69" s="219">
        <v>4553.7666666666664</v>
      </c>
      <c r="H69" s="219">
        <v>4514.3833333333332</v>
      </c>
      <c r="I69" s="219">
        <v>4483.7666666666664</v>
      </c>
      <c r="J69" s="219">
        <v>4623.7666666666664</v>
      </c>
      <c r="K69" s="219">
        <v>4654.3833333333332</v>
      </c>
      <c r="L69" s="219">
        <v>4693.7666666666664</v>
      </c>
      <c r="M69" s="220">
        <v>4615</v>
      </c>
      <c r="N69" s="220">
        <v>4545</v>
      </c>
      <c r="O69" s="220">
        <v>2710600</v>
      </c>
      <c r="P69" s="221">
        <v>-2.0736994219653179E-2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12705.85</v>
      </c>
      <c r="F70" s="217">
        <v>12619.183333333334</v>
      </c>
      <c r="G70" s="219">
        <v>12509.116666666669</v>
      </c>
      <c r="H70" s="219">
        <v>12312.383333333335</v>
      </c>
      <c r="I70" s="219">
        <v>12202.316666666669</v>
      </c>
      <c r="J70" s="219">
        <v>12815.916666666668</v>
      </c>
      <c r="K70" s="219">
        <v>12925.983333333334</v>
      </c>
      <c r="L70" s="219">
        <v>13122.716666666667</v>
      </c>
      <c r="M70" s="220">
        <v>12729.25</v>
      </c>
      <c r="N70" s="220">
        <v>12422.45</v>
      </c>
      <c r="O70" s="220">
        <v>1953600</v>
      </c>
      <c r="P70" s="221">
        <v>-2.5975968489804057E-2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835.25</v>
      </c>
      <c r="F71" s="217">
        <v>831.16666666666663</v>
      </c>
      <c r="G71" s="219">
        <v>823.73333333333323</v>
      </c>
      <c r="H71" s="219">
        <v>812.21666666666658</v>
      </c>
      <c r="I71" s="219">
        <v>804.78333333333319</v>
      </c>
      <c r="J71" s="219">
        <v>842.68333333333328</v>
      </c>
      <c r="K71" s="219">
        <v>850.11666666666667</v>
      </c>
      <c r="L71" s="219">
        <v>861.63333333333333</v>
      </c>
      <c r="M71" s="220">
        <v>838.6</v>
      </c>
      <c r="N71" s="220">
        <v>819.65</v>
      </c>
      <c r="O71" s="220">
        <v>43974150</v>
      </c>
      <c r="P71" s="221">
        <v>-1.0745903008481654E-2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6696.55</v>
      </c>
      <c r="F72" s="217">
        <v>6709.5166666666664</v>
      </c>
      <c r="G72" s="219">
        <v>6624.2333333333327</v>
      </c>
      <c r="H72" s="219">
        <v>6551.9166666666661</v>
      </c>
      <c r="I72" s="219">
        <v>6466.6333333333323</v>
      </c>
      <c r="J72" s="219">
        <v>6781.833333333333</v>
      </c>
      <c r="K72" s="219">
        <v>6867.1166666666659</v>
      </c>
      <c r="L72" s="219">
        <v>6939.4333333333334</v>
      </c>
      <c r="M72" s="220">
        <v>6794.8</v>
      </c>
      <c r="N72" s="220">
        <v>6637.2</v>
      </c>
      <c r="O72" s="220">
        <v>3381000</v>
      </c>
      <c r="P72" s="221">
        <v>4.8087728135777115E-2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4887.3999999999996</v>
      </c>
      <c r="F73" s="217">
        <v>4883.166666666667</v>
      </c>
      <c r="G73" s="219">
        <v>4845.0333333333338</v>
      </c>
      <c r="H73" s="219">
        <v>4802.666666666667</v>
      </c>
      <c r="I73" s="219">
        <v>4764.5333333333338</v>
      </c>
      <c r="J73" s="219">
        <v>4925.5333333333338</v>
      </c>
      <c r="K73" s="219">
        <v>4963.666666666667</v>
      </c>
      <c r="L73" s="219">
        <v>5006.0333333333338</v>
      </c>
      <c r="M73" s="220">
        <v>4921.3</v>
      </c>
      <c r="N73" s="220">
        <v>4840.8</v>
      </c>
      <c r="O73" s="220">
        <v>3248700</v>
      </c>
      <c r="P73" s="221">
        <v>3.0799157075701088E-3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3994.8</v>
      </c>
      <c r="F74" s="217">
        <v>3965.0166666666664</v>
      </c>
      <c r="G74" s="219">
        <v>3922.7833333333328</v>
      </c>
      <c r="H74" s="219">
        <v>3850.7666666666664</v>
      </c>
      <c r="I74" s="219">
        <v>3808.5333333333328</v>
      </c>
      <c r="J74" s="219">
        <v>4037.0333333333328</v>
      </c>
      <c r="K74" s="219">
        <v>4079.2666666666664</v>
      </c>
      <c r="L74" s="219">
        <v>4151.2833333333328</v>
      </c>
      <c r="M74" s="220">
        <v>4007.25</v>
      </c>
      <c r="N74" s="220">
        <v>3893</v>
      </c>
      <c r="O74" s="220">
        <v>1522125</v>
      </c>
      <c r="P74" s="221">
        <v>6.5242494226327941E-2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562.9</v>
      </c>
      <c r="F75" s="217">
        <v>562.63333333333333</v>
      </c>
      <c r="G75" s="219">
        <v>557.81666666666661</v>
      </c>
      <c r="H75" s="219">
        <v>552.73333333333323</v>
      </c>
      <c r="I75" s="219">
        <v>547.91666666666652</v>
      </c>
      <c r="J75" s="219">
        <v>567.7166666666667</v>
      </c>
      <c r="K75" s="219">
        <v>572.53333333333353</v>
      </c>
      <c r="L75" s="219">
        <v>577.61666666666679</v>
      </c>
      <c r="M75" s="220">
        <v>567.45000000000005</v>
      </c>
      <c r="N75" s="220">
        <v>557.54999999999995</v>
      </c>
      <c r="O75" s="220">
        <v>28836000</v>
      </c>
      <c r="P75" s="221">
        <v>6.0286360211002261E-3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195.42</v>
      </c>
      <c r="F76" s="217">
        <v>195.25666666666666</v>
      </c>
      <c r="G76" s="219">
        <v>193.71333333333331</v>
      </c>
      <c r="H76" s="219">
        <v>192.00666666666666</v>
      </c>
      <c r="I76" s="219">
        <v>190.46333333333331</v>
      </c>
      <c r="J76" s="219">
        <v>196.96333333333331</v>
      </c>
      <c r="K76" s="219">
        <v>198.50666666666666</v>
      </c>
      <c r="L76" s="219">
        <v>200.21333333333331</v>
      </c>
      <c r="M76" s="220">
        <v>196.8</v>
      </c>
      <c r="N76" s="220">
        <v>193.55</v>
      </c>
      <c r="O76" s="220">
        <v>95045000</v>
      </c>
      <c r="P76" s="221">
        <v>6.51276077517738E-3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237.75</v>
      </c>
      <c r="F77" s="217">
        <v>234.9</v>
      </c>
      <c r="G77" s="219">
        <v>231.04000000000002</v>
      </c>
      <c r="H77" s="219">
        <v>224.33</v>
      </c>
      <c r="I77" s="219">
        <v>220.47000000000003</v>
      </c>
      <c r="J77" s="219">
        <v>241.61</v>
      </c>
      <c r="K77" s="219">
        <v>245.46999999999997</v>
      </c>
      <c r="L77" s="219">
        <v>252.18</v>
      </c>
      <c r="M77" s="220">
        <v>238.76</v>
      </c>
      <c r="N77" s="220">
        <v>228.19</v>
      </c>
      <c r="O77" s="220">
        <v>126860175</v>
      </c>
      <c r="P77" s="221">
        <v>-4.0519031141868514E-2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1408.95</v>
      </c>
      <c r="F78" s="217">
        <v>1402.6833333333334</v>
      </c>
      <c r="G78" s="219">
        <v>1388.4666666666667</v>
      </c>
      <c r="H78" s="219">
        <v>1367.9833333333333</v>
      </c>
      <c r="I78" s="219">
        <v>1353.7666666666667</v>
      </c>
      <c r="J78" s="219">
        <v>1423.1666666666667</v>
      </c>
      <c r="K78" s="219">
        <v>1437.3833333333334</v>
      </c>
      <c r="L78" s="219">
        <v>1457.8666666666668</v>
      </c>
      <c r="M78" s="220">
        <v>1416.9</v>
      </c>
      <c r="N78" s="220">
        <v>1382.2</v>
      </c>
      <c r="O78" s="220">
        <v>5435325</v>
      </c>
      <c r="P78" s="221">
        <v>-4.3628013777267508E-2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98.3</v>
      </c>
      <c r="F79" s="217">
        <v>97.83</v>
      </c>
      <c r="G79" s="219">
        <v>96.86999999999999</v>
      </c>
      <c r="H79" s="219">
        <v>95.44</v>
      </c>
      <c r="I79" s="219">
        <v>94.47999999999999</v>
      </c>
      <c r="J79" s="219">
        <v>99.259999999999991</v>
      </c>
      <c r="K79" s="219">
        <v>100.22</v>
      </c>
      <c r="L79" s="219">
        <v>101.64999999999999</v>
      </c>
      <c r="M79" s="220">
        <v>98.79</v>
      </c>
      <c r="N79" s="220">
        <v>96.4</v>
      </c>
      <c r="O79" s="220">
        <v>241425000</v>
      </c>
      <c r="P79" s="221">
        <v>-2.6359965518805862E-2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681.4</v>
      </c>
      <c r="F80" s="217">
        <v>682.26666666666654</v>
      </c>
      <c r="G80" s="219">
        <v>675.98333333333312</v>
      </c>
      <c r="H80" s="219">
        <v>670.56666666666661</v>
      </c>
      <c r="I80" s="219">
        <v>664.28333333333319</v>
      </c>
      <c r="J80" s="219">
        <v>687.68333333333305</v>
      </c>
      <c r="K80" s="219">
        <v>693.96666666666658</v>
      </c>
      <c r="L80" s="219">
        <v>699.38333333333298</v>
      </c>
      <c r="M80" s="220">
        <v>688.55</v>
      </c>
      <c r="N80" s="220">
        <v>676.85</v>
      </c>
      <c r="O80" s="220">
        <v>7363200</v>
      </c>
      <c r="P80" s="221">
        <v>-1.2896479609620077E-2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1440.85</v>
      </c>
      <c r="F81" s="217">
        <v>1446.6666666666667</v>
      </c>
      <c r="G81" s="219">
        <v>1430.3333333333335</v>
      </c>
      <c r="H81" s="219">
        <v>1419.8166666666668</v>
      </c>
      <c r="I81" s="219">
        <v>1403.4833333333336</v>
      </c>
      <c r="J81" s="219">
        <v>1457.1833333333334</v>
      </c>
      <c r="K81" s="219">
        <v>1473.5166666666669</v>
      </c>
      <c r="L81" s="219">
        <v>1484.0333333333333</v>
      </c>
      <c r="M81" s="220">
        <v>1463</v>
      </c>
      <c r="N81" s="220">
        <v>1436.15</v>
      </c>
      <c r="O81" s="220">
        <v>5861000</v>
      </c>
      <c r="P81" s="221">
        <v>2.2148587373561214E-2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3299.35</v>
      </c>
      <c r="F82" s="217">
        <v>3273.3166666666671</v>
      </c>
      <c r="G82" s="219">
        <v>3230.8333333333339</v>
      </c>
      <c r="H82" s="219">
        <v>3162.3166666666671</v>
      </c>
      <c r="I82" s="219">
        <v>3119.8333333333339</v>
      </c>
      <c r="J82" s="219">
        <v>3341.8333333333339</v>
      </c>
      <c r="K82" s="219">
        <v>3384.3166666666666</v>
      </c>
      <c r="L82" s="219">
        <v>3452.8333333333339</v>
      </c>
      <c r="M82" s="220">
        <v>3315.8</v>
      </c>
      <c r="N82" s="220">
        <v>3204.8</v>
      </c>
      <c r="O82" s="220">
        <v>3402900</v>
      </c>
      <c r="P82" s="221">
        <v>-1.3695056736663623E-2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522.45000000000005</v>
      </c>
      <c r="F83" s="217">
        <v>521.13333333333333</v>
      </c>
      <c r="G83" s="219">
        <v>515.86666666666667</v>
      </c>
      <c r="H83" s="219">
        <v>509.2833333333333</v>
      </c>
      <c r="I83" s="219">
        <v>504.01666666666665</v>
      </c>
      <c r="J83" s="219">
        <v>527.7166666666667</v>
      </c>
      <c r="K83" s="219">
        <v>532.98333333333335</v>
      </c>
      <c r="L83" s="219">
        <v>539.56666666666672</v>
      </c>
      <c r="M83" s="220">
        <v>526.4</v>
      </c>
      <c r="N83" s="220">
        <v>514.54999999999995</v>
      </c>
      <c r="O83" s="220">
        <v>11348000</v>
      </c>
      <c r="P83" s="221">
        <v>-8.8043669660151438E-4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2810.25</v>
      </c>
      <c r="F84" s="217">
        <v>2818.9</v>
      </c>
      <c r="G84" s="219">
        <v>2785.5</v>
      </c>
      <c r="H84" s="219">
        <v>2760.75</v>
      </c>
      <c r="I84" s="219">
        <v>2727.35</v>
      </c>
      <c r="J84" s="219">
        <v>2843.65</v>
      </c>
      <c r="K84" s="219">
        <v>2877.0500000000006</v>
      </c>
      <c r="L84" s="219">
        <v>2901.8</v>
      </c>
      <c r="M84" s="220">
        <v>2852.3</v>
      </c>
      <c r="N84" s="220">
        <v>2794.15</v>
      </c>
      <c r="O84" s="220">
        <v>10403250</v>
      </c>
      <c r="P84" s="221">
        <v>-5.1512319649898573E-2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641.54999999999995</v>
      </c>
      <c r="F85" s="217">
        <v>639.69999999999993</v>
      </c>
      <c r="G85" s="219">
        <v>631.84999999999991</v>
      </c>
      <c r="H85" s="219">
        <v>622.15</v>
      </c>
      <c r="I85" s="219">
        <v>614.29999999999995</v>
      </c>
      <c r="J85" s="219">
        <v>649.39999999999986</v>
      </c>
      <c r="K85" s="219">
        <v>657.25</v>
      </c>
      <c r="L85" s="219">
        <v>666.94999999999982</v>
      </c>
      <c r="M85" s="220">
        <v>647.54999999999995</v>
      </c>
      <c r="N85" s="220">
        <v>630</v>
      </c>
      <c r="O85" s="220">
        <v>10243750</v>
      </c>
      <c r="P85" s="221">
        <v>3.3026597756208247E-2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5526.15</v>
      </c>
      <c r="F86" s="217">
        <v>5506.7</v>
      </c>
      <c r="G86" s="219">
        <v>5464.45</v>
      </c>
      <c r="H86" s="219">
        <v>5402.75</v>
      </c>
      <c r="I86" s="219">
        <v>5360.5</v>
      </c>
      <c r="J86" s="219">
        <v>5568.4</v>
      </c>
      <c r="K86" s="219">
        <v>5610.65</v>
      </c>
      <c r="L86" s="219">
        <v>5672.3499999999995</v>
      </c>
      <c r="M86" s="220">
        <v>5548.95</v>
      </c>
      <c r="N86" s="220">
        <v>5445</v>
      </c>
      <c r="O86" s="220">
        <v>14082000</v>
      </c>
      <c r="P86" s="221">
        <v>2.5844208547811786E-3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1893.85</v>
      </c>
      <c r="F87" s="217">
        <v>1906.6000000000001</v>
      </c>
      <c r="G87" s="219">
        <v>1869.3000000000002</v>
      </c>
      <c r="H87" s="219">
        <v>1844.75</v>
      </c>
      <c r="I87" s="219">
        <v>1807.45</v>
      </c>
      <c r="J87" s="219">
        <v>1931.1500000000003</v>
      </c>
      <c r="K87" s="219">
        <v>1968.45</v>
      </c>
      <c r="L87" s="219">
        <v>1993.0000000000005</v>
      </c>
      <c r="M87" s="220">
        <v>1943.9</v>
      </c>
      <c r="N87" s="220">
        <v>1882.05</v>
      </c>
      <c r="O87" s="220">
        <v>8082500</v>
      </c>
      <c r="P87" s="221">
        <v>1.2210394489668128E-2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1563.1</v>
      </c>
      <c r="F88" s="217">
        <v>1582.8666666666666</v>
      </c>
      <c r="G88" s="219">
        <v>1540.9333333333332</v>
      </c>
      <c r="H88" s="219">
        <v>1518.7666666666667</v>
      </c>
      <c r="I88" s="219">
        <v>1476.8333333333333</v>
      </c>
      <c r="J88" s="219">
        <v>1605.0333333333331</v>
      </c>
      <c r="K88" s="219">
        <v>1646.9666666666665</v>
      </c>
      <c r="L88" s="219">
        <v>1669.133333333333</v>
      </c>
      <c r="M88" s="220">
        <v>1624.8</v>
      </c>
      <c r="N88" s="220">
        <v>1560.7</v>
      </c>
      <c r="O88" s="220">
        <v>18734800</v>
      </c>
      <c r="P88" s="221">
        <v>3.5518068559931906E-2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4213.3999999999996</v>
      </c>
      <c r="F89" s="217">
        <v>4220.5666666666666</v>
      </c>
      <c r="G89" s="219">
        <v>4131.3833333333332</v>
      </c>
      <c r="H89" s="219">
        <v>4049.3666666666668</v>
      </c>
      <c r="I89" s="219">
        <v>3960.1833333333334</v>
      </c>
      <c r="J89" s="219">
        <v>4302.583333333333</v>
      </c>
      <c r="K89" s="219">
        <v>4391.7666666666655</v>
      </c>
      <c r="L89" s="219">
        <v>4473.7833333333328</v>
      </c>
      <c r="M89" s="220">
        <v>4309.75</v>
      </c>
      <c r="N89" s="220">
        <v>4138.55</v>
      </c>
      <c r="O89" s="220">
        <v>3013050</v>
      </c>
      <c r="P89" s="221">
        <v>0.14736962357913977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1629.35</v>
      </c>
      <c r="F90" s="217">
        <v>1628.5833333333333</v>
      </c>
      <c r="G90" s="219">
        <v>1621.5666666666666</v>
      </c>
      <c r="H90" s="219">
        <v>1613.7833333333333</v>
      </c>
      <c r="I90" s="219">
        <v>1606.7666666666667</v>
      </c>
      <c r="J90" s="219">
        <v>1636.3666666666666</v>
      </c>
      <c r="K90" s="219">
        <v>1643.3833333333334</v>
      </c>
      <c r="L90" s="219">
        <v>1651.1666666666665</v>
      </c>
      <c r="M90" s="220">
        <v>1635.6</v>
      </c>
      <c r="N90" s="220">
        <v>1620.8</v>
      </c>
      <c r="O90" s="220">
        <v>175676050</v>
      </c>
      <c r="P90" s="221">
        <v>1.2059378019993346E-2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638.45000000000005</v>
      </c>
      <c r="F91" s="217">
        <v>639.61666666666667</v>
      </c>
      <c r="G91" s="219">
        <v>630.73333333333335</v>
      </c>
      <c r="H91" s="219">
        <v>623.01666666666665</v>
      </c>
      <c r="I91" s="219">
        <v>614.13333333333333</v>
      </c>
      <c r="J91" s="219">
        <v>647.33333333333337</v>
      </c>
      <c r="K91" s="219">
        <v>656.21666666666681</v>
      </c>
      <c r="L91" s="219">
        <v>663.93333333333339</v>
      </c>
      <c r="M91" s="220">
        <v>648.5</v>
      </c>
      <c r="N91" s="220">
        <v>631.9</v>
      </c>
      <c r="O91" s="220">
        <v>28526300</v>
      </c>
      <c r="P91" s="221">
        <v>-5.3194596568090544E-2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5623.95</v>
      </c>
      <c r="F92" s="217">
        <v>5603.55</v>
      </c>
      <c r="G92" s="219">
        <v>5558.8</v>
      </c>
      <c r="H92" s="219">
        <v>5493.65</v>
      </c>
      <c r="I92" s="219">
        <v>5448.9</v>
      </c>
      <c r="J92" s="219">
        <v>5668.7000000000007</v>
      </c>
      <c r="K92" s="219">
        <v>5713.4500000000007</v>
      </c>
      <c r="L92" s="219">
        <v>5778.6000000000013</v>
      </c>
      <c r="M92" s="220">
        <v>5648.3</v>
      </c>
      <c r="N92" s="220">
        <v>5538.4</v>
      </c>
      <c r="O92" s="220">
        <v>4102200</v>
      </c>
      <c r="P92" s="221">
        <v>9.4492839214528283E-3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700.75</v>
      </c>
      <c r="F93" s="217">
        <v>697.30000000000007</v>
      </c>
      <c r="G93" s="219">
        <v>692.60000000000014</v>
      </c>
      <c r="H93" s="219">
        <v>684.45</v>
      </c>
      <c r="I93" s="219">
        <v>679.75000000000011</v>
      </c>
      <c r="J93" s="219">
        <v>705.45000000000016</v>
      </c>
      <c r="K93" s="219">
        <v>710.1500000000002</v>
      </c>
      <c r="L93" s="219">
        <v>718.30000000000018</v>
      </c>
      <c r="M93" s="220">
        <v>702</v>
      </c>
      <c r="N93" s="220">
        <v>689.15</v>
      </c>
      <c r="O93" s="220">
        <v>42064400</v>
      </c>
      <c r="P93" s="221">
        <v>-1.9418426291570118E-2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332.75</v>
      </c>
      <c r="F94" s="217">
        <v>332.81666666666666</v>
      </c>
      <c r="G94" s="219">
        <v>328.68333333333334</v>
      </c>
      <c r="H94" s="219">
        <v>324.61666666666667</v>
      </c>
      <c r="I94" s="219">
        <v>320.48333333333335</v>
      </c>
      <c r="J94" s="219">
        <v>336.88333333333333</v>
      </c>
      <c r="K94" s="219">
        <v>341.01666666666665</v>
      </c>
      <c r="L94" s="219">
        <v>345.08333333333331</v>
      </c>
      <c r="M94" s="220">
        <v>336.95</v>
      </c>
      <c r="N94" s="220">
        <v>328.75</v>
      </c>
      <c r="O94" s="220">
        <v>41069700</v>
      </c>
      <c r="P94" s="221">
        <v>2.1083146659638952E-2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348.6</v>
      </c>
      <c r="F95" s="217">
        <v>347.18333333333334</v>
      </c>
      <c r="G95" s="219">
        <v>343.16666666666669</v>
      </c>
      <c r="H95" s="219">
        <v>337.73333333333335</v>
      </c>
      <c r="I95" s="219">
        <v>333.7166666666667</v>
      </c>
      <c r="J95" s="219">
        <v>352.61666666666667</v>
      </c>
      <c r="K95" s="219">
        <v>356.63333333333333</v>
      </c>
      <c r="L95" s="219">
        <v>362.06666666666666</v>
      </c>
      <c r="M95" s="220">
        <v>351.2</v>
      </c>
      <c r="N95" s="220">
        <v>341.75</v>
      </c>
      <c r="O95" s="220">
        <v>46435275</v>
      </c>
      <c r="P95" s="221">
        <v>-2.6532518254372559E-2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2622.45</v>
      </c>
      <c r="F96" s="217">
        <v>2622.95</v>
      </c>
      <c r="G96" s="219">
        <v>2615.2999999999997</v>
      </c>
      <c r="H96" s="219">
        <v>2608.15</v>
      </c>
      <c r="I96" s="219">
        <v>2600.5</v>
      </c>
      <c r="J96" s="219">
        <v>2630.0999999999995</v>
      </c>
      <c r="K96" s="219">
        <v>2637.7499999999991</v>
      </c>
      <c r="L96" s="219">
        <v>2644.8999999999992</v>
      </c>
      <c r="M96" s="220">
        <v>2630.6</v>
      </c>
      <c r="N96" s="220">
        <v>2615.8000000000002</v>
      </c>
      <c r="O96" s="220">
        <v>17891700</v>
      </c>
      <c r="P96" s="221">
        <v>-9.4341189562675443E-3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1234.45</v>
      </c>
      <c r="F97" s="217">
        <v>1234.1166666666668</v>
      </c>
      <c r="G97" s="219">
        <v>1227.6333333333337</v>
      </c>
      <c r="H97" s="219">
        <v>1220.8166666666668</v>
      </c>
      <c r="I97" s="219">
        <v>1214.3333333333337</v>
      </c>
      <c r="J97" s="219">
        <v>1240.9333333333336</v>
      </c>
      <c r="K97" s="219">
        <v>1247.4166666666667</v>
      </c>
      <c r="L97" s="219">
        <v>1254.2333333333336</v>
      </c>
      <c r="M97" s="220">
        <v>1240.5999999999999</v>
      </c>
      <c r="N97" s="220">
        <v>1227.3</v>
      </c>
      <c r="O97" s="220">
        <v>90423200</v>
      </c>
      <c r="P97" s="221">
        <v>2.7530525394742076E-2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1879.9</v>
      </c>
      <c r="F98" s="217">
        <v>1873.8833333333332</v>
      </c>
      <c r="G98" s="219">
        <v>1864.8666666666663</v>
      </c>
      <c r="H98" s="219">
        <v>1849.833333333333</v>
      </c>
      <c r="I98" s="219">
        <v>1840.8166666666662</v>
      </c>
      <c r="J98" s="219">
        <v>1888.9166666666665</v>
      </c>
      <c r="K98" s="219">
        <v>1897.9333333333334</v>
      </c>
      <c r="L98" s="219">
        <v>1912.9666666666667</v>
      </c>
      <c r="M98" s="220">
        <v>1882.9</v>
      </c>
      <c r="N98" s="220">
        <v>1858.85</v>
      </c>
      <c r="O98" s="220">
        <v>4382000</v>
      </c>
      <c r="P98" s="221">
        <v>3.4242666362287411E-4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654.79999999999995</v>
      </c>
      <c r="F99" s="217">
        <v>656.36666666666667</v>
      </c>
      <c r="G99" s="219">
        <v>650.23333333333335</v>
      </c>
      <c r="H99" s="219">
        <v>645.66666666666663</v>
      </c>
      <c r="I99" s="219">
        <v>639.5333333333333</v>
      </c>
      <c r="J99" s="219">
        <v>660.93333333333339</v>
      </c>
      <c r="K99" s="219">
        <v>667.06666666666683</v>
      </c>
      <c r="L99" s="219">
        <v>671.63333333333344</v>
      </c>
      <c r="M99" s="220">
        <v>662.5</v>
      </c>
      <c r="N99" s="220">
        <v>651.79999999999995</v>
      </c>
      <c r="O99" s="220">
        <v>11775000</v>
      </c>
      <c r="P99" s="221">
        <v>2.2135416666666668E-2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16.72</v>
      </c>
      <c r="F100" s="217">
        <v>16.446666666666665</v>
      </c>
      <c r="G100" s="219">
        <v>16.103333333333332</v>
      </c>
      <c r="H100" s="219">
        <v>15.486666666666666</v>
      </c>
      <c r="I100" s="219">
        <v>15.143333333333333</v>
      </c>
      <c r="J100" s="219">
        <v>17.063333333333333</v>
      </c>
      <c r="K100" s="219">
        <v>17.406666666666666</v>
      </c>
      <c r="L100" s="219">
        <v>18.02333333333333</v>
      </c>
      <c r="M100" s="220">
        <v>16.79</v>
      </c>
      <c r="N100" s="220">
        <v>15.83</v>
      </c>
      <c r="O100" s="220">
        <v>4466000000</v>
      </c>
      <c r="P100" s="221">
        <v>6.9262819934705361E-3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117.23</v>
      </c>
      <c r="F101" s="217">
        <v>117.06333333333333</v>
      </c>
      <c r="G101" s="219">
        <v>116.26666666666667</v>
      </c>
      <c r="H101" s="219">
        <v>115.30333333333333</v>
      </c>
      <c r="I101" s="219">
        <v>114.50666666666666</v>
      </c>
      <c r="J101" s="219">
        <v>118.02666666666667</v>
      </c>
      <c r="K101" s="219">
        <v>118.82333333333335</v>
      </c>
      <c r="L101" s="219">
        <v>119.78666666666668</v>
      </c>
      <c r="M101" s="220">
        <v>117.86</v>
      </c>
      <c r="N101" s="220">
        <v>116.1</v>
      </c>
      <c r="O101" s="220">
        <v>115455000</v>
      </c>
      <c r="P101" s="221">
        <v>6.8018312622629166E-3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78.38</v>
      </c>
      <c r="F102" s="217">
        <v>78.249999999999986</v>
      </c>
      <c r="G102" s="219">
        <v>77.789999999999978</v>
      </c>
      <c r="H102" s="219">
        <v>77.199999999999989</v>
      </c>
      <c r="I102" s="219">
        <v>76.739999999999981</v>
      </c>
      <c r="J102" s="219">
        <v>78.839999999999975</v>
      </c>
      <c r="K102" s="219">
        <v>79.299999999999983</v>
      </c>
      <c r="L102" s="219">
        <v>79.889999999999972</v>
      </c>
      <c r="M102" s="220">
        <v>78.709999999999994</v>
      </c>
      <c r="N102" s="220">
        <v>77.66</v>
      </c>
      <c r="O102" s="220">
        <v>464122500</v>
      </c>
      <c r="P102" s="221">
        <v>-3.7991596773933899E-3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178.37</v>
      </c>
      <c r="F103" s="217">
        <v>177.34</v>
      </c>
      <c r="G103" s="219">
        <v>175.43</v>
      </c>
      <c r="H103" s="219">
        <v>172.49</v>
      </c>
      <c r="I103" s="219">
        <v>170.58</v>
      </c>
      <c r="J103" s="219">
        <v>180.28</v>
      </c>
      <c r="K103" s="219">
        <v>182.19000000000003</v>
      </c>
      <c r="L103" s="219">
        <v>185.13</v>
      </c>
      <c r="M103" s="220">
        <v>179.25</v>
      </c>
      <c r="N103" s="220">
        <v>174.4</v>
      </c>
      <c r="O103" s="220">
        <v>73998750</v>
      </c>
      <c r="P103" s="221">
        <v>-2.0694789081885857E-2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534.95000000000005</v>
      </c>
      <c r="F104" s="217">
        <v>531.93333333333339</v>
      </c>
      <c r="G104" s="219">
        <v>524.91666666666674</v>
      </c>
      <c r="H104" s="219">
        <v>514.88333333333333</v>
      </c>
      <c r="I104" s="219">
        <v>507.86666666666667</v>
      </c>
      <c r="J104" s="219">
        <v>541.96666666666681</v>
      </c>
      <c r="K104" s="219">
        <v>548.98333333333346</v>
      </c>
      <c r="L104" s="219">
        <v>559.01666666666688</v>
      </c>
      <c r="M104" s="220">
        <v>538.95000000000005</v>
      </c>
      <c r="N104" s="220">
        <v>521.9</v>
      </c>
      <c r="O104" s="220">
        <v>12419000</v>
      </c>
      <c r="P104" s="221">
        <v>-4.4333932917151625E-2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591.95000000000005</v>
      </c>
      <c r="F105" s="217">
        <v>590.55000000000007</v>
      </c>
      <c r="G105" s="219">
        <v>586.05000000000018</v>
      </c>
      <c r="H105" s="219">
        <v>580.15000000000009</v>
      </c>
      <c r="I105" s="219">
        <v>575.6500000000002</v>
      </c>
      <c r="J105" s="219">
        <v>596.45000000000016</v>
      </c>
      <c r="K105" s="219">
        <v>600.94999999999993</v>
      </c>
      <c r="L105" s="219">
        <v>606.85000000000014</v>
      </c>
      <c r="M105" s="220">
        <v>595.04999999999995</v>
      </c>
      <c r="N105" s="220">
        <v>584.65</v>
      </c>
      <c r="O105" s="220">
        <v>22345000</v>
      </c>
      <c r="P105" s="221">
        <v>-6.7123044096728309E-3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306.85000000000002</v>
      </c>
      <c r="F106" s="217">
        <v>308.36666666666667</v>
      </c>
      <c r="G106" s="219">
        <v>298.88333333333333</v>
      </c>
      <c r="H106" s="219">
        <v>290.91666666666663</v>
      </c>
      <c r="I106" s="219">
        <v>281.43333333333328</v>
      </c>
      <c r="J106" s="219">
        <v>316.33333333333337</v>
      </c>
      <c r="K106" s="219">
        <v>325.81666666666672</v>
      </c>
      <c r="L106" s="219">
        <v>333.78333333333342</v>
      </c>
      <c r="M106" s="220">
        <v>317.85000000000002</v>
      </c>
      <c r="N106" s="220">
        <v>300.39999999999998</v>
      </c>
      <c r="O106" s="220">
        <v>13864900</v>
      </c>
      <c r="P106" s="221">
        <v>-6.3283699059561133E-2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2899.8</v>
      </c>
      <c r="F107" s="217">
        <v>2893.7833333333333</v>
      </c>
      <c r="G107" s="219">
        <v>2827.5666666666666</v>
      </c>
      <c r="H107" s="219">
        <v>2755.3333333333335</v>
      </c>
      <c r="I107" s="219">
        <v>2689.1166666666668</v>
      </c>
      <c r="J107" s="219">
        <v>2966.0166666666664</v>
      </c>
      <c r="K107" s="219">
        <v>3032.2333333333327</v>
      </c>
      <c r="L107" s="219">
        <v>3104.4666666666662</v>
      </c>
      <c r="M107" s="220">
        <v>2960</v>
      </c>
      <c r="N107" s="220">
        <v>2821.55</v>
      </c>
      <c r="O107" s="220">
        <v>1575000</v>
      </c>
      <c r="P107" s="221">
        <v>0.1638217690090889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4402.6000000000004</v>
      </c>
      <c r="F108" s="217">
        <v>4391.5999999999995</v>
      </c>
      <c r="G108" s="219">
        <v>4344.1999999999989</v>
      </c>
      <c r="H108" s="219">
        <v>4285.7999999999993</v>
      </c>
      <c r="I108" s="219">
        <v>4238.3999999999987</v>
      </c>
      <c r="J108" s="219">
        <v>4449.9999999999991</v>
      </c>
      <c r="K108" s="219">
        <v>4497.3999999999987</v>
      </c>
      <c r="L108" s="219">
        <v>4555.7999999999993</v>
      </c>
      <c r="M108" s="220">
        <v>4439</v>
      </c>
      <c r="N108" s="220">
        <v>4333.2</v>
      </c>
      <c r="O108" s="220">
        <v>8115900</v>
      </c>
      <c r="P108" s="221">
        <v>-1.0708219481574478E-3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1448.8</v>
      </c>
      <c r="F109" s="217">
        <v>1445.6666666666667</v>
      </c>
      <c r="G109" s="219">
        <v>1437.5333333333335</v>
      </c>
      <c r="H109" s="219">
        <v>1426.2666666666669</v>
      </c>
      <c r="I109" s="219">
        <v>1418.1333333333337</v>
      </c>
      <c r="J109" s="219">
        <v>1456.9333333333334</v>
      </c>
      <c r="K109" s="219">
        <v>1465.0666666666666</v>
      </c>
      <c r="L109" s="219">
        <v>1476.3333333333333</v>
      </c>
      <c r="M109" s="220">
        <v>1453.8</v>
      </c>
      <c r="N109" s="220">
        <v>1434.4</v>
      </c>
      <c r="O109" s="220">
        <v>29670000</v>
      </c>
      <c r="P109" s="221">
        <v>-7.8416291862428728E-3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397.15</v>
      </c>
      <c r="F110" s="217">
        <v>394.98333333333329</v>
      </c>
      <c r="G110" s="219">
        <v>391.81666666666661</v>
      </c>
      <c r="H110" s="219">
        <v>386.48333333333329</v>
      </c>
      <c r="I110" s="219">
        <v>383.31666666666661</v>
      </c>
      <c r="J110" s="219">
        <v>400.31666666666661</v>
      </c>
      <c r="K110" s="219">
        <v>403.48333333333323</v>
      </c>
      <c r="L110" s="219">
        <v>408.81666666666661</v>
      </c>
      <c r="M110" s="220">
        <v>398.15</v>
      </c>
      <c r="N110" s="220">
        <v>389.65</v>
      </c>
      <c r="O110" s="220">
        <v>93190600</v>
      </c>
      <c r="P110" s="221">
        <v>-1.5410589841224226E-2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1709.05</v>
      </c>
      <c r="F111" s="217">
        <v>1712.8499999999997</v>
      </c>
      <c r="G111" s="219">
        <v>1698.7999999999993</v>
      </c>
      <c r="H111" s="219">
        <v>1688.5499999999995</v>
      </c>
      <c r="I111" s="219">
        <v>1674.4999999999991</v>
      </c>
      <c r="J111" s="219">
        <v>1723.0999999999995</v>
      </c>
      <c r="K111" s="219">
        <v>1737.15</v>
      </c>
      <c r="L111" s="219">
        <v>1747.3999999999996</v>
      </c>
      <c r="M111" s="220">
        <v>1726.9</v>
      </c>
      <c r="N111" s="220">
        <v>1702.6</v>
      </c>
      <c r="O111" s="220">
        <v>54349200</v>
      </c>
      <c r="P111" s="221">
        <v>-5.6060129245676564E-3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170.24</v>
      </c>
      <c r="F112" s="217">
        <v>169.31333333333336</v>
      </c>
      <c r="G112" s="219">
        <v>167.77666666666673</v>
      </c>
      <c r="H112" s="219">
        <v>165.31333333333336</v>
      </c>
      <c r="I112" s="219">
        <v>163.77666666666673</v>
      </c>
      <c r="J112" s="219">
        <v>171.77666666666673</v>
      </c>
      <c r="K112" s="219">
        <v>173.31333333333336</v>
      </c>
      <c r="L112" s="219">
        <v>175.77666666666673</v>
      </c>
      <c r="M112" s="220">
        <v>170.85</v>
      </c>
      <c r="N112" s="220">
        <v>166.85</v>
      </c>
      <c r="O112" s="220">
        <v>164765250</v>
      </c>
      <c r="P112" s="221">
        <v>2.1942830032024669E-3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1229.75</v>
      </c>
      <c r="F113" s="217">
        <v>1231.1166666666668</v>
      </c>
      <c r="G113" s="219">
        <v>1221.3333333333335</v>
      </c>
      <c r="H113" s="219">
        <v>1212.9166666666667</v>
      </c>
      <c r="I113" s="219">
        <v>1203.1333333333334</v>
      </c>
      <c r="J113" s="219">
        <v>1239.5333333333335</v>
      </c>
      <c r="K113" s="219">
        <v>1249.3166666666668</v>
      </c>
      <c r="L113" s="219">
        <v>1257.7333333333336</v>
      </c>
      <c r="M113" s="220">
        <v>1240.9000000000001</v>
      </c>
      <c r="N113" s="220">
        <v>1222.7</v>
      </c>
      <c r="O113" s="220">
        <v>2442050</v>
      </c>
      <c r="P113" s="221">
        <v>6.4291454594160189E-3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1041.8</v>
      </c>
      <c r="F114" s="217">
        <v>1042.5</v>
      </c>
      <c r="G114" s="219">
        <v>1035</v>
      </c>
      <c r="H114" s="219">
        <v>1028.2</v>
      </c>
      <c r="I114" s="219">
        <v>1020.7</v>
      </c>
      <c r="J114" s="219">
        <v>1049.3</v>
      </c>
      <c r="K114" s="219">
        <v>1056.8</v>
      </c>
      <c r="L114" s="219">
        <v>1063.5999999999999</v>
      </c>
      <c r="M114" s="220">
        <v>1050</v>
      </c>
      <c r="N114" s="220">
        <v>1035.7</v>
      </c>
      <c r="O114" s="220">
        <v>21909125</v>
      </c>
      <c r="P114" s="221">
        <v>4.090307575089225E-3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464.6</v>
      </c>
      <c r="F115" s="217">
        <v>463.73333333333335</v>
      </c>
      <c r="G115" s="219">
        <v>459.41666666666669</v>
      </c>
      <c r="H115" s="219">
        <v>454.23333333333335</v>
      </c>
      <c r="I115" s="219">
        <v>449.91666666666669</v>
      </c>
      <c r="J115" s="219">
        <v>468.91666666666669</v>
      </c>
      <c r="K115" s="219">
        <v>473.23333333333329</v>
      </c>
      <c r="L115" s="219">
        <v>478.41666666666669</v>
      </c>
      <c r="M115" s="220">
        <v>468.05</v>
      </c>
      <c r="N115" s="220">
        <v>458.55</v>
      </c>
      <c r="O115" s="220">
        <v>133542400</v>
      </c>
      <c r="P115" s="221">
        <v>5.8986233584977482E-2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1012.5</v>
      </c>
      <c r="F116" s="217">
        <v>1014.0833333333334</v>
      </c>
      <c r="G116" s="219">
        <v>1003.7666666666667</v>
      </c>
      <c r="H116" s="219">
        <v>995.0333333333333</v>
      </c>
      <c r="I116" s="219">
        <v>984.71666666666658</v>
      </c>
      <c r="J116" s="219">
        <v>1022.8166666666667</v>
      </c>
      <c r="K116" s="219">
        <v>1033.1333333333337</v>
      </c>
      <c r="L116" s="219">
        <v>1041.8666666666668</v>
      </c>
      <c r="M116" s="220">
        <v>1024.4000000000001</v>
      </c>
      <c r="N116" s="220">
        <v>1005.35</v>
      </c>
      <c r="O116" s="220">
        <v>15110000</v>
      </c>
      <c r="P116" s="221">
        <v>2.7323333191688268E-2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4357.55</v>
      </c>
      <c r="F117" s="217">
        <v>4358.05</v>
      </c>
      <c r="G117" s="219">
        <v>4317.55</v>
      </c>
      <c r="H117" s="219">
        <v>4277.55</v>
      </c>
      <c r="I117" s="219">
        <v>4237.05</v>
      </c>
      <c r="J117" s="219">
        <v>4398.05</v>
      </c>
      <c r="K117" s="219">
        <v>4438.55</v>
      </c>
      <c r="L117" s="219">
        <v>4478.55</v>
      </c>
      <c r="M117" s="220">
        <v>4398.55</v>
      </c>
      <c r="N117" s="220">
        <v>4318.05</v>
      </c>
      <c r="O117" s="220">
        <v>688375</v>
      </c>
      <c r="P117" s="221">
        <v>-2.1151795236402416E-2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932.5</v>
      </c>
      <c r="F118" s="217">
        <v>933.2833333333333</v>
      </c>
      <c r="G118" s="219">
        <v>927.31666666666661</v>
      </c>
      <c r="H118" s="219">
        <v>922.13333333333333</v>
      </c>
      <c r="I118" s="219">
        <v>916.16666666666663</v>
      </c>
      <c r="J118" s="219">
        <v>938.46666666666658</v>
      </c>
      <c r="K118" s="219">
        <v>944.43333333333328</v>
      </c>
      <c r="L118" s="219">
        <v>949.61666666666656</v>
      </c>
      <c r="M118" s="220">
        <v>939.25</v>
      </c>
      <c r="N118" s="220">
        <v>928.1</v>
      </c>
      <c r="O118" s="220">
        <v>17808525</v>
      </c>
      <c r="P118" s="221">
        <v>-6.3648689364266342E-3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575.29999999999995</v>
      </c>
      <c r="F119" s="217">
        <v>576.4</v>
      </c>
      <c r="G119" s="219">
        <v>572.79999999999995</v>
      </c>
      <c r="H119" s="219">
        <v>570.29999999999995</v>
      </c>
      <c r="I119" s="219">
        <v>566.69999999999993</v>
      </c>
      <c r="J119" s="219">
        <v>578.9</v>
      </c>
      <c r="K119" s="219">
        <v>582.50000000000011</v>
      </c>
      <c r="L119" s="219">
        <v>585</v>
      </c>
      <c r="M119" s="220">
        <v>580</v>
      </c>
      <c r="N119" s="220">
        <v>573.9</v>
      </c>
      <c r="O119" s="220">
        <v>21722500</v>
      </c>
      <c r="P119" s="221">
        <v>3.0012697679787604E-3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1847.8</v>
      </c>
      <c r="F120" s="217">
        <v>1844.7</v>
      </c>
      <c r="G120" s="219">
        <v>1832.1000000000001</v>
      </c>
      <c r="H120" s="219">
        <v>1816.4</v>
      </c>
      <c r="I120" s="219">
        <v>1803.8000000000002</v>
      </c>
      <c r="J120" s="219">
        <v>1860.4</v>
      </c>
      <c r="K120" s="219">
        <v>1873</v>
      </c>
      <c r="L120" s="219">
        <v>1888.7</v>
      </c>
      <c r="M120" s="220">
        <v>1857.3</v>
      </c>
      <c r="N120" s="220">
        <v>1829</v>
      </c>
      <c r="O120" s="220">
        <v>36562400</v>
      </c>
      <c r="P120" s="221">
        <v>5.301130614579209E-3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186.55</v>
      </c>
      <c r="F121" s="217">
        <v>184.65</v>
      </c>
      <c r="G121" s="219">
        <v>182.5</v>
      </c>
      <c r="H121" s="219">
        <v>178.45</v>
      </c>
      <c r="I121" s="219">
        <v>176.29999999999998</v>
      </c>
      <c r="J121" s="219">
        <v>188.70000000000002</v>
      </c>
      <c r="K121" s="219">
        <v>190.85000000000005</v>
      </c>
      <c r="L121" s="219">
        <v>194.90000000000003</v>
      </c>
      <c r="M121" s="220">
        <v>186.8</v>
      </c>
      <c r="N121" s="220">
        <v>180.6</v>
      </c>
      <c r="O121" s="220">
        <v>77915444</v>
      </c>
      <c r="P121" s="221">
        <v>3.2704476905789814E-2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3008.75</v>
      </c>
      <c r="F122" s="217">
        <v>3006.6166666666668</v>
      </c>
      <c r="G122" s="219">
        <v>2956.7333333333336</v>
      </c>
      <c r="H122" s="219">
        <v>2904.7166666666667</v>
      </c>
      <c r="I122" s="219">
        <v>2854.8333333333335</v>
      </c>
      <c r="J122" s="219">
        <v>3058.6333333333337</v>
      </c>
      <c r="K122" s="219">
        <v>3108.5166666666669</v>
      </c>
      <c r="L122" s="219">
        <v>3160.5333333333338</v>
      </c>
      <c r="M122" s="220">
        <v>3056.5</v>
      </c>
      <c r="N122" s="220">
        <v>2954.6</v>
      </c>
      <c r="O122" s="220">
        <v>1168500</v>
      </c>
      <c r="P122" s="221">
        <v>2.9334038054968287E-2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467.75</v>
      </c>
      <c r="F123" s="217">
        <v>467.75</v>
      </c>
      <c r="G123" s="219">
        <v>463.55</v>
      </c>
      <c r="H123" s="219">
        <v>459.35</v>
      </c>
      <c r="I123" s="219">
        <v>455.15000000000003</v>
      </c>
      <c r="J123" s="219">
        <v>471.95</v>
      </c>
      <c r="K123" s="219">
        <v>476.15000000000003</v>
      </c>
      <c r="L123" s="219">
        <v>480.34999999999997</v>
      </c>
      <c r="M123" s="220">
        <v>471.95</v>
      </c>
      <c r="N123" s="220">
        <v>463.55</v>
      </c>
      <c r="O123" s="220">
        <v>19510900</v>
      </c>
      <c r="P123" s="221">
        <v>1.0566170643655896E-2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803.65</v>
      </c>
      <c r="F124" s="217">
        <v>792.93333333333339</v>
      </c>
      <c r="G124" s="219">
        <v>778.21666666666681</v>
      </c>
      <c r="H124" s="219">
        <v>752.78333333333342</v>
      </c>
      <c r="I124" s="219">
        <v>738.06666666666683</v>
      </c>
      <c r="J124" s="219">
        <v>818.36666666666679</v>
      </c>
      <c r="K124" s="219">
        <v>833.08333333333348</v>
      </c>
      <c r="L124" s="219">
        <v>858.51666666666677</v>
      </c>
      <c r="M124" s="220">
        <v>807.65</v>
      </c>
      <c r="N124" s="220">
        <v>767.5</v>
      </c>
      <c r="O124" s="220">
        <v>27495000</v>
      </c>
      <c r="P124" s="221">
        <v>-1.8771635559045003E-2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3662.35</v>
      </c>
      <c r="F125" s="217">
        <v>3662.6166666666668</v>
      </c>
      <c r="G125" s="219">
        <v>3647.8333333333335</v>
      </c>
      <c r="H125" s="219">
        <v>3633.3166666666666</v>
      </c>
      <c r="I125" s="219">
        <v>3618.5333333333333</v>
      </c>
      <c r="J125" s="219">
        <v>3677.1333333333337</v>
      </c>
      <c r="K125" s="219">
        <v>3691.9166666666665</v>
      </c>
      <c r="L125" s="219">
        <v>3706.4333333333338</v>
      </c>
      <c r="M125" s="220">
        <v>3677.4</v>
      </c>
      <c r="N125" s="220">
        <v>3648.1</v>
      </c>
      <c r="O125" s="220">
        <v>16730550</v>
      </c>
      <c r="P125" s="221">
        <v>3.2110091743119268E-3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5493.05</v>
      </c>
      <c r="F126" s="217">
        <v>5537.5333333333328</v>
      </c>
      <c r="G126" s="219">
        <v>5422.8166666666657</v>
      </c>
      <c r="H126" s="219">
        <v>5352.583333333333</v>
      </c>
      <c r="I126" s="219">
        <v>5237.8666666666659</v>
      </c>
      <c r="J126" s="219">
        <v>5607.7666666666655</v>
      </c>
      <c r="K126" s="219">
        <v>5722.4833333333327</v>
      </c>
      <c r="L126" s="219">
        <v>5792.7166666666653</v>
      </c>
      <c r="M126" s="220">
        <v>5652.25</v>
      </c>
      <c r="N126" s="220">
        <v>5467.3</v>
      </c>
      <c r="O126" s="220">
        <v>3651150</v>
      </c>
      <c r="P126" s="221">
        <v>5.9095793040747167E-3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4983.3999999999996</v>
      </c>
      <c r="F127" s="217">
        <v>4995.6166666666668</v>
      </c>
      <c r="G127" s="219">
        <v>4931.8833333333332</v>
      </c>
      <c r="H127" s="219">
        <v>4880.3666666666668</v>
      </c>
      <c r="I127" s="219">
        <v>4816.6333333333332</v>
      </c>
      <c r="J127" s="219">
        <v>5047.1333333333332</v>
      </c>
      <c r="K127" s="219">
        <v>5110.8666666666668</v>
      </c>
      <c r="L127" s="219">
        <v>5162.3833333333332</v>
      </c>
      <c r="M127" s="220">
        <v>5059.3500000000004</v>
      </c>
      <c r="N127" s="220">
        <v>4944.1000000000004</v>
      </c>
      <c r="O127" s="220">
        <v>1329700</v>
      </c>
      <c r="P127" s="221">
        <v>-3.770444347951947E-2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1828.45</v>
      </c>
      <c r="F128" s="217">
        <v>1821.4666666666665</v>
      </c>
      <c r="G128" s="219">
        <v>1806.9833333333329</v>
      </c>
      <c r="H128" s="219">
        <v>1785.5166666666664</v>
      </c>
      <c r="I128" s="219">
        <v>1771.0333333333328</v>
      </c>
      <c r="J128" s="219">
        <v>1842.9333333333329</v>
      </c>
      <c r="K128" s="219">
        <v>1857.4166666666665</v>
      </c>
      <c r="L128" s="219">
        <v>1878.883333333333</v>
      </c>
      <c r="M128" s="220">
        <v>1835.95</v>
      </c>
      <c r="N128" s="220">
        <v>1800</v>
      </c>
      <c r="O128" s="220">
        <v>11411250</v>
      </c>
      <c r="P128" s="221">
        <v>-5.0396501889868823E-3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2741.3</v>
      </c>
      <c r="F129" s="217">
        <v>2734.4333333333329</v>
      </c>
      <c r="G129" s="219">
        <v>2720.8666666666659</v>
      </c>
      <c r="H129" s="219">
        <v>2700.4333333333329</v>
      </c>
      <c r="I129" s="219">
        <v>2686.8666666666659</v>
      </c>
      <c r="J129" s="219">
        <v>2754.8666666666659</v>
      </c>
      <c r="K129" s="219">
        <v>2768.4333333333325</v>
      </c>
      <c r="L129" s="219">
        <v>2788.8666666666659</v>
      </c>
      <c r="M129" s="220">
        <v>2748</v>
      </c>
      <c r="N129" s="220">
        <v>2714</v>
      </c>
      <c r="O129" s="220">
        <v>16773400</v>
      </c>
      <c r="P129" s="221">
        <v>-3.172101668889158E-2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299.5</v>
      </c>
      <c r="F130" s="217">
        <v>297.31666666666666</v>
      </c>
      <c r="G130" s="219">
        <v>293.63333333333333</v>
      </c>
      <c r="H130" s="219">
        <v>287.76666666666665</v>
      </c>
      <c r="I130" s="219">
        <v>284.08333333333331</v>
      </c>
      <c r="J130" s="219">
        <v>303.18333333333334</v>
      </c>
      <c r="K130" s="219">
        <v>306.86666666666662</v>
      </c>
      <c r="L130" s="219">
        <v>312.73333333333335</v>
      </c>
      <c r="M130" s="220">
        <v>301</v>
      </c>
      <c r="N130" s="220">
        <v>291.45</v>
      </c>
      <c r="O130" s="220">
        <v>50822000</v>
      </c>
      <c r="P130" s="221">
        <v>5.6151288445552783E-2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222.9</v>
      </c>
      <c r="F131" s="217">
        <v>225.13</v>
      </c>
      <c r="G131" s="219">
        <v>220.03</v>
      </c>
      <c r="H131" s="219">
        <v>217.16</v>
      </c>
      <c r="I131" s="219">
        <v>212.06</v>
      </c>
      <c r="J131" s="219">
        <v>228</v>
      </c>
      <c r="K131" s="219">
        <v>233.10000000000002</v>
      </c>
      <c r="L131" s="219">
        <v>235.97</v>
      </c>
      <c r="M131" s="220">
        <v>230.23</v>
      </c>
      <c r="N131" s="220">
        <v>222.26</v>
      </c>
      <c r="O131" s="220">
        <v>57162000</v>
      </c>
      <c r="P131" s="221">
        <v>2.0021413276231262E-2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653.45000000000005</v>
      </c>
      <c r="F132" s="217">
        <v>652.9</v>
      </c>
      <c r="G132" s="219">
        <v>647.84999999999991</v>
      </c>
      <c r="H132" s="219">
        <v>642.24999999999989</v>
      </c>
      <c r="I132" s="219">
        <v>637.19999999999982</v>
      </c>
      <c r="J132" s="219">
        <v>658.5</v>
      </c>
      <c r="K132" s="219">
        <v>663.55</v>
      </c>
      <c r="L132" s="219">
        <v>669.15000000000009</v>
      </c>
      <c r="M132" s="220">
        <v>657.95</v>
      </c>
      <c r="N132" s="220">
        <v>647.29999999999995</v>
      </c>
      <c r="O132" s="220">
        <v>13452000</v>
      </c>
      <c r="P132" s="221">
        <v>-1.6580401789630668E-2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12691.2</v>
      </c>
      <c r="F133" s="217">
        <v>12684.049999999997</v>
      </c>
      <c r="G133" s="219">
        <v>12557.199999999995</v>
      </c>
      <c r="H133" s="219">
        <v>12423.199999999997</v>
      </c>
      <c r="I133" s="219">
        <v>12296.349999999995</v>
      </c>
      <c r="J133" s="219">
        <v>12818.049999999996</v>
      </c>
      <c r="K133" s="219">
        <v>12944.899999999998</v>
      </c>
      <c r="L133" s="219">
        <v>13078.899999999996</v>
      </c>
      <c r="M133" s="220">
        <v>12810.9</v>
      </c>
      <c r="N133" s="220">
        <v>12550.05</v>
      </c>
      <c r="O133" s="220">
        <v>3504850</v>
      </c>
      <c r="P133" s="221">
        <v>9.8320328413399771E-2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1306.75</v>
      </c>
      <c r="F134" s="217">
        <v>1298.2666666666667</v>
      </c>
      <c r="G134" s="219">
        <v>1286.9333333333334</v>
      </c>
      <c r="H134" s="219">
        <v>1267.1166666666668</v>
      </c>
      <c r="I134" s="219">
        <v>1255.7833333333335</v>
      </c>
      <c r="J134" s="219">
        <v>1318.0833333333333</v>
      </c>
      <c r="K134" s="219">
        <v>1329.4166666666667</v>
      </c>
      <c r="L134" s="219">
        <v>1349.2333333333331</v>
      </c>
      <c r="M134" s="220">
        <v>1309.5999999999999</v>
      </c>
      <c r="N134" s="220">
        <v>1278.45</v>
      </c>
      <c r="O134" s="220">
        <v>13085100</v>
      </c>
      <c r="P134" s="221">
        <v>9.5593000648088143E-3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3920.6</v>
      </c>
      <c r="F135" s="217">
        <v>3878.9833333333336</v>
      </c>
      <c r="G135" s="219">
        <v>3811.6166666666672</v>
      </c>
      <c r="H135" s="219">
        <v>3702.6333333333337</v>
      </c>
      <c r="I135" s="219">
        <v>3635.2666666666673</v>
      </c>
      <c r="J135" s="219">
        <v>3987.9666666666672</v>
      </c>
      <c r="K135" s="219">
        <v>4055.3333333333339</v>
      </c>
      <c r="L135" s="219">
        <v>4164.3166666666675</v>
      </c>
      <c r="M135" s="220">
        <v>3946.35</v>
      </c>
      <c r="N135" s="220">
        <v>3770</v>
      </c>
      <c r="O135" s="220">
        <v>2592600</v>
      </c>
      <c r="P135" s="221">
        <v>-4.4942164591468353E-2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2082.0500000000002</v>
      </c>
      <c r="F136" s="217">
        <v>2089.1666666666665</v>
      </c>
      <c r="G136" s="219">
        <v>2057.333333333333</v>
      </c>
      <c r="H136" s="219">
        <v>2032.6166666666663</v>
      </c>
      <c r="I136" s="219">
        <v>2000.7833333333328</v>
      </c>
      <c r="J136" s="219">
        <v>2113.8833333333332</v>
      </c>
      <c r="K136" s="219">
        <v>2145.7166666666662</v>
      </c>
      <c r="L136" s="219">
        <v>2170.4333333333334</v>
      </c>
      <c r="M136" s="220">
        <v>2121</v>
      </c>
      <c r="N136" s="220">
        <v>2064.4499999999998</v>
      </c>
      <c r="O136" s="220">
        <v>1667600</v>
      </c>
      <c r="P136" s="221">
        <v>6.3249171129813819E-2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1038.25</v>
      </c>
      <c r="F137" s="217">
        <v>1029.7666666666667</v>
      </c>
      <c r="G137" s="219">
        <v>1010.5333333333333</v>
      </c>
      <c r="H137" s="219">
        <v>982.81666666666661</v>
      </c>
      <c r="I137" s="219">
        <v>963.58333333333326</v>
      </c>
      <c r="J137" s="219">
        <v>1057.4833333333333</v>
      </c>
      <c r="K137" s="219">
        <v>1076.7166666666665</v>
      </c>
      <c r="L137" s="219">
        <v>1104.4333333333334</v>
      </c>
      <c r="M137" s="220">
        <v>1049</v>
      </c>
      <c r="N137" s="220">
        <v>1002.05</v>
      </c>
      <c r="O137" s="220">
        <v>4153600</v>
      </c>
      <c r="P137" s="221">
        <v>-2.0746887966804978E-2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1748.75</v>
      </c>
      <c r="F138" s="217">
        <v>1731.8999999999999</v>
      </c>
      <c r="G138" s="219">
        <v>1707.0999999999997</v>
      </c>
      <c r="H138" s="219">
        <v>1665.4499999999998</v>
      </c>
      <c r="I138" s="219">
        <v>1640.6499999999996</v>
      </c>
      <c r="J138" s="219">
        <v>1773.5499999999997</v>
      </c>
      <c r="K138" s="219">
        <v>1798.35</v>
      </c>
      <c r="L138" s="219">
        <v>1839.9999999999998</v>
      </c>
      <c r="M138" s="220">
        <v>1756.7</v>
      </c>
      <c r="N138" s="220">
        <v>1690.25</v>
      </c>
      <c r="O138" s="220">
        <v>2639600</v>
      </c>
      <c r="P138" s="221">
        <v>2.8201932066064195E-2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202.37</v>
      </c>
      <c r="F139" s="217">
        <v>200.8066666666667</v>
      </c>
      <c r="G139" s="219">
        <v>198.76333333333341</v>
      </c>
      <c r="H139" s="219">
        <v>195.15666666666669</v>
      </c>
      <c r="I139" s="219">
        <v>193.1133333333334</v>
      </c>
      <c r="J139" s="219">
        <v>204.41333333333341</v>
      </c>
      <c r="K139" s="219">
        <v>206.45666666666671</v>
      </c>
      <c r="L139" s="219">
        <v>210.06333333333342</v>
      </c>
      <c r="M139" s="220">
        <v>202.85</v>
      </c>
      <c r="N139" s="220">
        <v>197.2</v>
      </c>
      <c r="O139" s="220">
        <v>121033700</v>
      </c>
      <c r="P139" s="221">
        <v>4.4354591680450896E-2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2738.5</v>
      </c>
      <c r="F140" s="217">
        <v>2735.4833333333336</v>
      </c>
      <c r="G140" s="219">
        <v>2700.9666666666672</v>
      </c>
      <c r="H140" s="219">
        <v>2663.4333333333334</v>
      </c>
      <c r="I140" s="219">
        <v>2628.916666666667</v>
      </c>
      <c r="J140" s="219">
        <v>2773.0166666666673</v>
      </c>
      <c r="K140" s="219">
        <v>2807.5333333333338</v>
      </c>
      <c r="L140" s="219">
        <v>2845.0666666666675</v>
      </c>
      <c r="M140" s="220">
        <v>2770</v>
      </c>
      <c r="N140" s="220">
        <v>2697.95</v>
      </c>
      <c r="O140" s="220">
        <v>4442075</v>
      </c>
      <c r="P140" s="221">
        <v>-8.3101549639552699E-2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131501.95000000001</v>
      </c>
      <c r="F141" s="217">
        <v>132202.05000000002</v>
      </c>
      <c r="G141" s="219">
        <v>129804.90000000002</v>
      </c>
      <c r="H141" s="219">
        <v>128107.85</v>
      </c>
      <c r="I141" s="219">
        <v>125710.70000000001</v>
      </c>
      <c r="J141" s="219">
        <v>133899.10000000003</v>
      </c>
      <c r="K141" s="219">
        <v>136296.25</v>
      </c>
      <c r="L141" s="219">
        <v>137993.30000000005</v>
      </c>
      <c r="M141" s="220">
        <v>134599.20000000001</v>
      </c>
      <c r="N141" s="220">
        <v>130505</v>
      </c>
      <c r="O141" s="220">
        <v>70060</v>
      </c>
      <c r="P141" s="221">
        <v>6.4271941726772833E-4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1843.2</v>
      </c>
      <c r="F142" s="217">
        <v>1844.8166666666666</v>
      </c>
      <c r="G142" s="219">
        <v>1831.8833333333332</v>
      </c>
      <c r="H142" s="219">
        <v>1820.5666666666666</v>
      </c>
      <c r="I142" s="219">
        <v>1807.6333333333332</v>
      </c>
      <c r="J142" s="219">
        <v>1856.1333333333332</v>
      </c>
      <c r="K142" s="219">
        <v>1869.0666666666666</v>
      </c>
      <c r="L142" s="219">
        <v>1880.3833333333332</v>
      </c>
      <c r="M142" s="220">
        <v>1857.75</v>
      </c>
      <c r="N142" s="220">
        <v>1833.5</v>
      </c>
      <c r="O142" s="220">
        <v>4651350</v>
      </c>
      <c r="P142" s="221">
        <v>1.4028776978417265E-2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199.43</v>
      </c>
      <c r="F143" s="217">
        <v>199.11666666666667</v>
      </c>
      <c r="G143" s="219">
        <v>196.58333333333334</v>
      </c>
      <c r="H143" s="219">
        <v>193.73666666666668</v>
      </c>
      <c r="I143" s="219">
        <v>191.20333333333335</v>
      </c>
      <c r="J143" s="219">
        <v>201.96333333333334</v>
      </c>
      <c r="K143" s="219">
        <v>204.49666666666664</v>
      </c>
      <c r="L143" s="219">
        <v>207.34333333333333</v>
      </c>
      <c r="M143" s="220">
        <v>201.65</v>
      </c>
      <c r="N143" s="220">
        <v>196.27</v>
      </c>
      <c r="O143" s="220">
        <v>61863750</v>
      </c>
      <c r="P143" s="221">
        <v>1.407671502335874E-2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6851.95</v>
      </c>
      <c r="F144" s="217">
        <v>6891.3</v>
      </c>
      <c r="G144" s="219">
        <v>6785.6500000000005</v>
      </c>
      <c r="H144" s="219">
        <v>6719.35</v>
      </c>
      <c r="I144" s="219">
        <v>6613.7000000000007</v>
      </c>
      <c r="J144" s="219">
        <v>6957.6</v>
      </c>
      <c r="K144" s="219">
        <v>7063.25</v>
      </c>
      <c r="L144" s="219">
        <v>7129.55</v>
      </c>
      <c r="M144" s="220">
        <v>6996.95</v>
      </c>
      <c r="N144" s="220">
        <v>6825</v>
      </c>
      <c r="O144" s="220">
        <v>1126500</v>
      </c>
      <c r="P144" s="221">
        <v>-2.6560424966799467E-3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3674.15</v>
      </c>
      <c r="F145" s="217">
        <v>3667.4166666666665</v>
      </c>
      <c r="G145" s="219">
        <v>3637.6333333333332</v>
      </c>
      <c r="H145" s="219">
        <v>3601.1166666666668</v>
      </c>
      <c r="I145" s="219">
        <v>3571.3333333333335</v>
      </c>
      <c r="J145" s="219">
        <v>3703.9333333333329</v>
      </c>
      <c r="K145" s="219">
        <v>3733.7166666666667</v>
      </c>
      <c r="L145" s="219">
        <v>3770.2333333333327</v>
      </c>
      <c r="M145" s="220">
        <v>3697.2</v>
      </c>
      <c r="N145" s="220">
        <v>3630.9</v>
      </c>
      <c r="O145" s="220">
        <v>1567650</v>
      </c>
      <c r="P145" s="221">
        <v>6.1625977719838826E-2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2595.6999999999998</v>
      </c>
      <c r="F146" s="217">
        <v>2597.65</v>
      </c>
      <c r="G146" s="219">
        <v>2586.1000000000004</v>
      </c>
      <c r="H146" s="219">
        <v>2576.5000000000005</v>
      </c>
      <c r="I146" s="219">
        <v>2564.9500000000007</v>
      </c>
      <c r="J146" s="219">
        <v>2607.25</v>
      </c>
      <c r="K146" s="219">
        <v>2618.8000000000002</v>
      </c>
      <c r="L146" s="219">
        <v>2628.3999999999996</v>
      </c>
      <c r="M146" s="220">
        <v>2609.1999999999998</v>
      </c>
      <c r="N146" s="220">
        <v>2588.0500000000002</v>
      </c>
      <c r="O146" s="220">
        <v>6757600</v>
      </c>
      <c r="P146" s="221">
        <v>2.2886897553887141E-2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247.98</v>
      </c>
      <c r="F147" s="217">
        <v>247.03666666666666</v>
      </c>
      <c r="G147" s="219">
        <v>245.49333333333331</v>
      </c>
      <c r="H147" s="219">
        <v>243.00666666666666</v>
      </c>
      <c r="I147" s="219">
        <v>241.46333333333331</v>
      </c>
      <c r="J147" s="219">
        <v>249.52333333333331</v>
      </c>
      <c r="K147" s="219">
        <v>251.06666666666666</v>
      </c>
      <c r="L147" s="219">
        <v>253.55333333333331</v>
      </c>
      <c r="M147" s="220">
        <v>248.58</v>
      </c>
      <c r="N147" s="220">
        <v>244.55</v>
      </c>
      <c r="O147" s="220">
        <v>103446000</v>
      </c>
      <c r="P147" s="221">
        <v>-3.5975900481123486E-3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387.05</v>
      </c>
      <c r="F148" s="217">
        <v>384.5333333333333</v>
      </c>
      <c r="G148" s="219">
        <v>379.36666666666662</v>
      </c>
      <c r="H148" s="219">
        <v>371.68333333333334</v>
      </c>
      <c r="I148" s="219">
        <v>366.51666666666665</v>
      </c>
      <c r="J148" s="219">
        <v>392.21666666666658</v>
      </c>
      <c r="K148" s="219">
        <v>397.38333333333333</v>
      </c>
      <c r="L148" s="219">
        <v>405.06666666666655</v>
      </c>
      <c r="M148" s="220">
        <v>389.7</v>
      </c>
      <c r="N148" s="220">
        <v>376.85</v>
      </c>
      <c r="O148" s="220">
        <v>106978500</v>
      </c>
      <c r="P148" s="221">
        <v>-1.750929880148781E-2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1717</v>
      </c>
      <c r="F149" s="217">
        <v>1709.8833333333332</v>
      </c>
      <c r="G149" s="219">
        <v>1689.7666666666664</v>
      </c>
      <c r="H149" s="219">
        <v>1662.5333333333333</v>
      </c>
      <c r="I149" s="219">
        <v>1642.4166666666665</v>
      </c>
      <c r="J149" s="219">
        <v>1737.1166666666663</v>
      </c>
      <c r="K149" s="219">
        <v>1757.2333333333331</v>
      </c>
      <c r="L149" s="219">
        <v>1784.4666666666662</v>
      </c>
      <c r="M149" s="220">
        <v>1730</v>
      </c>
      <c r="N149" s="220">
        <v>1682.65</v>
      </c>
      <c r="O149" s="220">
        <v>7953400</v>
      </c>
      <c r="P149" s="221">
        <v>-2.922077922077922E-2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10930.2</v>
      </c>
      <c r="F150" s="217">
        <v>10901.366666666667</v>
      </c>
      <c r="G150" s="219">
        <v>10628.833333333334</v>
      </c>
      <c r="H150" s="219">
        <v>10327.466666666667</v>
      </c>
      <c r="I150" s="219">
        <v>10054.933333333334</v>
      </c>
      <c r="J150" s="219">
        <v>11202.733333333334</v>
      </c>
      <c r="K150" s="219">
        <v>11475.266666666666</v>
      </c>
      <c r="L150" s="219">
        <v>11776.633333333333</v>
      </c>
      <c r="M150" s="220">
        <v>11173.9</v>
      </c>
      <c r="N150" s="220">
        <v>10600</v>
      </c>
      <c r="O150" s="220">
        <v>1875800</v>
      </c>
      <c r="P150" s="221">
        <v>-1.9958202716823407E-2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323.3</v>
      </c>
      <c r="F151" s="217">
        <v>318.93333333333334</v>
      </c>
      <c r="G151" s="219">
        <v>313.4666666666667</v>
      </c>
      <c r="H151" s="219">
        <v>303.63333333333338</v>
      </c>
      <c r="I151" s="219">
        <v>298.16666666666674</v>
      </c>
      <c r="J151" s="219">
        <v>328.76666666666665</v>
      </c>
      <c r="K151" s="219">
        <v>334.23333333333323</v>
      </c>
      <c r="L151" s="219">
        <v>344.06666666666661</v>
      </c>
      <c r="M151" s="220">
        <v>324.39999999999998</v>
      </c>
      <c r="N151" s="220">
        <v>309.10000000000002</v>
      </c>
      <c r="O151" s="220">
        <v>100987425</v>
      </c>
      <c r="P151" s="221">
        <v>0.10775370581527936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40020.1</v>
      </c>
      <c r="F152" s="217">
        <v>39774.25</v>
      </c>
      <c r="G152" s="219">
        <v>39323.35</v>
      </c>
      <c r="H152" s="219">
        <v>38626.6</v>
      </c>
      <c r="I152" s="219">
        <v>38175.699999999997</v>
      </c>
      <c r="J152" s="219">
        <v>40471</v>
      </c>
      <c r="K152" s="219">
        <v>40921.899999999994</v>
      </c>
      <c r="L152" s="219">
        <v>41618.65</v>
      </c>
      <c r="M152" s="220">
        <v>40225.15</v>
      </c>
      <c r="N152" s="220">
        <v>39077.5</v>
      </c>
      <c r="O152" s="220">
        <v>191340</v>
      </c>
      <c r="P152" s="221">
        <v>8.1658611040447721E-2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946.3</v>
      </c>
      <c r="F153" s="217">
        <v>944.08333333333337</v>
      </c>
      <c r="G153" s="219">
        <v>938.16666666666674</v>
      </c>
      <c r="H153" s="219">
        <v>930.03333333333342</v>
      </c>
      <c r="I153" s="219">
        <v>924.11666666666679</v>
      </c>
      <c r="J153" s="219">
        <v>952.2166666666667</v>
      </c>
      <c r="K153" s="219">
        <v>958.13333333333344</v>
      </c>
      <c r="L153" s="219">
        <v>966.26666666666665</v>
      </c>
      <c r="M153" s="220">
        <v>950</v>
      </c>
      <c r="N153" s="220">
        <v>935.95</v>
      </c>
      <c r="O153" s="220">
        <v>14407500</v>
      </c>
      <c r="P153" s="221">
        <v>-1.4164015190393103E-2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4796.1499999999996</v>
      </c>
      <c r="F154" s="217">
        <v>4813.1333333333332</v>
      </c>
      <c r="G154" s="219">
        <v>4756.2666666666664</v>
      </c>
      <c r="H154" s="219">
        <v>4716.3833333333332</v>
      </c>
      <c r="I154" s="219">
        <v>4659.5166666666664</v>
      </c>
      <c r="J154" s="219">
        <v>4853.0166666666664</v>
      </c>
      <c r="K154" s="219">
        <v>4909.8833333333332</v>
      </c>
      <c r="L154" s="219">
        <v>4949.7666666666664</v>
      </c>
      <c r="M154" s="220">
        <v>4870</v>
      </c>
      <c r="N154" s="220">
        <v>4773.25</v>
      </c>
      <c r="O154" s="220">
        <v>2368000</v>
      </c>
      <c r="P154" s="221">
        <v>-1.5712029262615345E-2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350.7</v>
      </c>
      <c r="F155" s="217">
        <v>346.83333333333331</v>
      </c>
      <c r="G155" s="219">
        <v>342.26666666666665</v>
      </c>
      <c r="H155" s="219">
        <v>333.83333333333331</v>
      </c>
      <c r="I155" s="219">
        <v>329.26666666666665</v>
      </c>
      <c r="J155" s="219">
        <v>355.26666666666665</v>
      </c>
      <c r="K155" s="219">
        <v>359.83333333333337</v>
      </c>
      <c r="L155" s="219">
        <v>368.26666666666665</v>
      </c>
      <c r="M155" s="220">
        <v>351.4</v>
      </c>
      <c r="N155" s="220">
        <v>338.4</v>
      </c>
      <c r="O155" s="220">
        <v>30588000</v>
      </c>
      <c r="P155" s="221">
        <v>-2.6076989206227912E-2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559.85</v>
      </c>
      <c r="F156" s="217">
        <v>560.5</v>
      </c>
      <c r="G156" s="219">
        <v>554.35</v>
      </c>
      <c r="H156" s="219">
        <v>548.85</v>
      </c>
      <c r="I156" s="219">
        <v>542.70000000000005</v>
      </c>
      <c r="J156" s="219">
        <v>566</v>
      </c>
      <c r="K156" s="219">
        <v>572.15000000000009</v>
      </c>
      <c r="L156" s="219">
        <v>577.65</v>
      </c>
      <c r="M156" s="220">
        <v>566.65</v>
      </c>
      <c r="N156" s="220">
        <v>555</v>
      </c>
      <c r="O156" s="220">
        <v>51563200</v>
      </c>
      <c r="P156" s="221">
        <v>-2.4255842558425583E-2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3160.1</v>
      </c>
      <c r="F157" s="217">
        <v>3157.0333333333333</v>
      </c>
      <c r="G157" s="219">
        <v>3132.0666666666666</v>
      </c>
      <c r="H157" s="219">
        <v>3104.0333333333333</v>
      </c>
      <c r="I157" s="219">
        <v>3079.0666666666666</v>
      </c>
      <c r="J157" s="219">
        <v>3185.0666666666666</v>
      </c>
      <c r="K157" s="219">
        <v>3210.0333333333328</v>
      </c>
      <c r="L157" s="219">
        <v>3238.0666666666666</v>
      </c>
      <c r="M157" s="220">
        <v>3182</v>
      </c>
      <c r="N157" s="220">
        <v>3129</v>
      </c>
      <c r="O157" s="220">
        <v>2753750</v>
      </c>
      <c r="P157" s="221">
        <v>2.9631706861095532E-2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3870.25</v>
      </c>
      <c r="F158" s="217">
        <v>3882.3000000000006</v>
      </c>
      <c r="G158" s="219">
        <v>3838.7500000000014</v>
      </c>
      <c r="H158" s="219">
        <v>3807.2500000000009</v>
      </c>
      <c r="I158" s="219">
        <v>3763.7000000000016</v>
      </c>
      <c r="J158" s="219">
        <v>3913.8000000000011</v>
      </c>
      <c r="K158" s="219">
        <v>3957.3500000000004</v>
      </c>
      <c r="L158" s="219">
        <v>3988.8500000000008</v>
      </c>
      <c r="M158" s="220">
        <v>3925.85</v>
      </c>
      <c r="N158" s="220">
        <v>3850.8</v>
      </c>
      <c r="O158" s="220">
        <v>1755750</v>
      </c>
      <c r="P158" s="221">
        <v>3.3554083885209716E-2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121.42</v>
      </c>
      <c r="F159" s="217">
        <v>120.27333333333333</v>
      </c>
      <c r="G159" s="219">
        <v>118.75666666666665</v>
      </c>
      <c r="H159" s="219">
        <v>116.09333333333332</v>
      </c>
      <c r="I159" s="219">
        <v>114.57666666666664</v>
      </c>
      <c r="J159" s="219">
        <v>122.93666666666665</v>
      </c>
      <c r="K159" s="219">
        <v>124.45333333333333</v>
      </c>
      <c r="L159" s="219">
        <v>127.11666666666666</v>
      </c>
      <c r="M159" s="220">
        <v>121.79</v>
      </c>
      <c r="N159" s="220">
        <v>117.61</v>
      </c>
      <c r="O159" s="220">
        <v>275256000</v>
      </c>
      <c r="P159" s="221">
        <v>-1.4916399450297756E-2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6672.15</v>
      </c>
      <c r="F160" s="217">
        <v>6632.6833333333334</v>
      </c>
      <c r="G160" s="219">
        <v>6565.4666666666672</v>
      </c>
      <c r="H160" s="219">
        <v>6458.7833333333338</v>
      </c>
      <c r="I160" s="219">
        <v>6391.5666666666675</v>
      </c>
      <c r="J160" s="219">
        <v>6739.3666666666668</v>
      </c>
      <c r="K160" s="219">
        <v>6806.5833333333321</v>
      </c>
      <c r="L160" s="219">
        <v>6913.2666666666664</v>
      </c>
      <c r="M160" s="220">
        <v>6699.9</v>
      </c>
      <c r="N160" s="220">
        <v>6526</v>
      </c>
      <c r="O160" s="220">
        <v>3756500</v>
      </c>
      <c r="P160" s="221">
        <v>-5.5473489015306285E-2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345.05</v>
      </c>
      <c r="F161" s="217">
        <v>344.2</v>
      </c>
      <c r="G161" s="219">
        <v>342.15</v>
      </c>
      <c r="H161" s="219">
        <v>339.25</v>
      </c>
      <c r="I161" s="219">
        <v>337.2</v>
      </c>
      <c r="J161" s="219">
        <v>347.09999999999997</v>
      </c>
      <c r="K161" s="219">
        <v>349.15000000000003</v>
      </c>
      <c r="L161" s="219">
        <v>352.04999999999995</v>
      </c>
      <c r="M161" s="220">
        <v>346.25</v>
      </c>
      <c r="N161" s="220">
        <v>341.3</v>
      </c>
      <c r="O161" s="220">
        <v>66553200</v>
      </c>
      <c r="P161" s="221">
        <v>5.4121340044379501E-4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1452.9</v>
      </c>
      <c r="F162" s="217">
        <v>1463.4166666666667</v>
      </c>
      <c r="G162" s="219">
        <v>1440.1833333333334</v>
      </c>
      <c r="H162" s="219">
        <v>1427.4666666666667</v>
      </c>
      <c r="I162" s="219">
        <v>1404.2333333333333</v>
      </c>
      <c r="J162" s="219">
        <v>1476.1333333333334</v>
      </c>
      <c r="K162" s="219">
        <v>1499.3666666666666</v>
      </c>
      <c r="L162" s="219">
        <v>1512.0833333333335</v>
      </c>
      <c r="M162" s="220">
        <v>1486.65</v>
      </c>
      <c r="N162" s="220">
        <v>1450.7</v>
      </c>
      <c r="O162" s="220">
        <v>5547410</v>
      </c>
      <c r="P162" s="221">
        <v>5.007704160246533E-2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798.5</v>
      </c>
      <c r="F163" s="217">
        <v>798.81666666666661</v>
      </c>
      <c r="G163" s="219">
        <v>792.68333333333317</v>
      </c>
      <c r="H163" s="219">
        <v>786.86666666666656</v>
      </c>
      <c r="I163" s="219">
        <v>780.73333333333312</v>
      </c>
      <c r="J163" s="219">
        <v>804.63333333333321</v>
      </c>
      <c r="K163" s="219">
        <v>810.76666666666665</v>
      </c>
      <c r="L163" s="219">
        <v>816.58333333333326</v>
      </c>
      <c r="M163" s="220">
        <v>804.95</v>
      </c>
      <c r="N163" s="220">
        <v>793</v>
      </c>
      <c r="O163" s="220">
        <v>11171550</v>
      </c>
      <c r="P163" s="221">
        <v>1.9232260566110895E-2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247.2</v>
      </c>
      <c r="F164" s="217">
        <v>246</v>
      </c>
      <c r="G164" s="219">
        <v>243.75</v>
      </c>
      <c r="H164" s="219">
        <v>240.3</v>
      </c>
      <c r="I164" s="219">
        <v>238.05</v>
      </c>
      <c r="J164" s="219">
        <v>249.45</v>
      </c>
      <c r="K164" s="219">
        <v>251.7</v>
      </c>
      <c r="L164" s="219">
        <v>255.14999999999998</v>
      </c>
      <c r="M164" s="220">
        <v>248.25</v>
      </c>
      <c r="N164" s="220">
        <v>242.55</v>
      </c>
      <c r="O164" s="220">
        <v>66210000</v>
      </c>
      <c r="P164" s="221">
        <v>-1.344756937977277E-2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636.15</v>
      </c>
      <c r="F165" s="217">
        <v>637.85</v>
      </c>
      <c r="G165" s="219">
        <v>630.30000000000007</v>
      </c>
      <c r="H165" s="219">
        <v>624.45000000000005</v>
      </c>
      <c r="I165" s="219">
        <v>616.90000000000009</v>
      </c>
      <c r="J165" s="219">
        <v>643.70000000000005</v>
      </c>
      <c r="K165" s="219">
        <v>651.25</v>
      </c>
      <c r="L165" s="219">
        <v>657.1</v>
      </c>
      <c r="M165" s="220">
        <v>645.4</v>
      </c>
      <c r="N165" s="220">
        <v>632</v>
      </c>
      <c r="O165" s="220">
        <v>50128000</v>
      </c>
      <c r="P165" s="221">
        <v>-7.9789356099896279E-5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3197.65</v>
      </c>
      <c r="F166" s="217">
        <v>3196.2166666666672</v>
      </c>
      <c r="G166" s="219">
        <v>3179.4833333333345</v>
      </c>
      <c r="H166" s="219">
        <v>3161.3166666666675</v>
      </c>
      <c r="I166" s="219">
        <v>3144.5833333333348</v>
      </c>
      <c r="J166" s="219">
        <v>3214.3833333333341</v>
      </c>
      <c r="K166" s="219">
        <v>3231.1166666666668</v>
      </c>
      <c r="L166" s="219">
        <v>3249.2833333333338</v>
      </c>
      <c r="M166" s="220">
        <v>3212.95</v>
      </c>
      <c r="N166" s="220">
        <v>3178.05</v>
      </c>
      <c r="O166" s="220">
        <v>35221500</v>
      </c>
      <c r="P166" s="221">
        <v>9.7328134854652824E-3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152.61000000000001</v>
      </c>
      <c r="F167" s="217">
        <v>151.76333333333335</v>
      </c>
      <c r="G167" s="219">
        <v>149.84666666666669</v>
      </c>
      <c r="H167" s="219">
        <v>147.08333333333334</v>
      </c>
      <c r="I167" s="219">
        <v>145.16666666666669</v>
      </c>
      <c r="J167" s="219">
        <v>154.5266666666667</v>
      </c>
      <c r="K167" s="219">
        <v>156.44333333333338</v>
      </c>
      <c r="L167" s="219">
        <v>159.20666666666671</v>
      </c>
      <c r="M167" s="220">
        <v>153.68</v>
      </c>
      <c r="N167" s="220">
        <v>149</v>
      </c>
      <c r="O167" s="220">
        <v>156704000</v>
      </c>
      <c r="P167" s="221">
        <v>5.1829424744701596E-3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738.85</v>
      </c>
      <c r="F168" s="217">
        <v>736.5333333333333</v>
      </c>
      <c r="G168" s="219">
        <v>732.31666666666661</v>
      </c>
      <c r="H168" s="219">
        <v>725.7833333333333</v>
      </c>
      <c r="I168" s="219">
        <v>721.56666666666661</v>
      </c>
      <c r="J168" s="219">
        <v>743.06666666666661</v>
      </c>
      <c r="K168" s="219">
        <v>747.2833333333333</v>
      </c>
      <c r="L168" s="219">
        <v>753.81666666666661</v>
      </c>
      <c r="M168" s="220">
        <v>740.75</v>
      </c>
      <c r="N168" s="220">
        <v>730</v>
      </c>
      <c r="O168" s="220">
        <v>22033600</v>
      </c>
      <c r="P168" s="221">
        <v>-2.932338992868262E-3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1614.2</v>
      </c>
      <c r="F169" s="217">
        <v>1598.7666666666664</v>
      </c>
      <c r="G169" s="219">
        <v>1576.2833333333328</v>
      </c>
      <c r="H169" s="219">
        <v>1538.3666666666663</v>
      </c>
      <c r="I169" s="219">
        <v>1515.8833333333328</v>
      </c>
      <c r="J169" s="219">
        <v>1636.6833333333329</v>
      </c>
      <c r="K169" s="219">
        <v>1659.1666666666665</v>
      </c>
      <c r="L169" s="219">
        <v>1697.083333333333</v>
      </c>
      <c r="M169" s="220">
        <v>1621.25</v>
      </c>
      <c r="N169" s="220">
        <v>1560.85</v>
      </c>
      <c r="O169" s="220">
        <v>7893375</v>
      </c>
      <c r="P169" s="221">
        <v>-3.8682864450127877E-2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884.8</v>
      </c>
      <c r="F170" s="217">
        <v>877.88333333333333</v>
      </c>
      <c r="G170" s="219">
        <v>867.56666666666661</v>
      </c>
      <c r="H170" s="219">
        <v>850.33333333333326</v>
      </c>
      <c r="I170" s="219">
        <v>840.01666666666654</v>
      </c>
      <c r="J170" s="219">
        <v>895.11666666666667</v>
      </c>
      <c r="K170" s="219">
        <v>905.43333333333351</v>
      </c>
      <c r="L170" s="219">
        <v>922.66666666666674</v>
      </c>
      <c r="M170" s="220">
        <v>888.2</v>
      </c>
      <c r="N170" s="220">
        <v>860.65</v>
      </c>
      <c r="O170" s="220">
        <v>99687750</v>
      </c>
      <c r="P170" s="221">
        <v>3.1515800583597195E-2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27620.15</v>
      </c>
      <c r="F171" s="217">
        <v>27402.900000000005</v>
      </c>
      <c r="G171" s="219">
        <v>27005.850000000009</v>
      </c>
      <c r="H171" s="219">
        <v>26391.550000000003</v>
      </c>
      <c r="I171" s="219">
        <v>25994.500000000007</v>
      </c>
      <c r="J171" s="219">
        <v>28017.200000000012</v>
      </c>
      <c r="K171" s="219">
        <v>28414.250000000007</v>
      </c>
      <c r="L171" s="219">
        <v>29028.550000000014</v>
      </c>
      <c r="M171" s="220">
        <v>27799.95</v>
      </c>
      <c r="N171" s="220">
        <v>26788.6</v>
      </c>
      <c r="O171" s="220">
        <v>247075</v>
      </c>
      <c r="P171" s="221">
        <v>-5.5794401452183048E-2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7665.85</v>
      </c>
      <c r="F172" s="217">
        <v>7642.2</v>
      </c>
      <c r="G172" s="219">
        <v>7599.5</v>
      </c>
      <c r="H172" s="219">
        <v>7533.1500000000005</v>
      </c>
      <c r="I172" s="219">
        <v>7490.4500000000007</v>
      </c>
      <c r="J172" s="219">
        <v>7708.5499999999993</v>
      </c>
      <c r="K172" s="219">
        <v>7751.2499999999982</v>
      </c>
      <c r="L172" s="219">
        <v>7817.5999999999985</v>
      </c>
      <c r="M172" s="220">
        <v>7684.9</v>
      </c>
      <c r="N172" s="220">
        <v>7575.85</v>
      </c>
      <c r="O172" s="220">
        <v>1935450</v>
      </c>
      <c r="P172" s="221">
        <v>-4.0138942493245849E-3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2394.75</v>
      </c>
      <c r="F173" s="217">
        <v>2393.3833333333332</v>
      </c>
      <c r="G173" s="219">
        <v>2379.7666666666664</v>
      </c>
      <c r="H173" s="219">
        <v>2364.7833333333333</v>
      </c>
      <c r="I173" s="219">
        <v>2351.1666666666665</v>
      </c>
      <c r="J173" s="219">
        <v>2408.3666666666663</v>
      </c>
      <c r="K173" s="219">
        <v>2421.9833333333331</v>
      </c>
      <c r="L173" s="219">
        <v>2436.9666666666662</v>
      </c>
      <c r="M173" s="220">
        <v>2407</v>
      </c>
      <c r="N173" s="220">
        <v>2378.4</v>
      </c>
      <c r="O173" s="220">
        <v>5159625</v>
      </c>
      <c r="P173" s="221">
        <v>3.5601384916453413E-2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2870.6</v>
      </c>
      <c r="F174" s="217">
        <v>2848.3333333333335</v>
      </c>
      <c r="G174" s="219">
        <v>2820.8666666666668</v>
      </c>
      <c r="H174" s="219">
        <v>2771.1333333333332</v>
      </c>
      <c r="I174" s="219">
        <v>2743.6666666666665</v>
      </c>
      <c r="J174" s="219">
        <v>2898.0666666666671</v>
      </c>
      <c r="K174" s="219">
        <v>2925.5333333333333</v>
      </c>
      <c r="L174" s="219">
        <v>2975.2666666666673</v>
      </c>
      <c r="M174" s="220">
        <v>2875.8</v>
      </c>
      <c r="N174" s="220">
        <v>2798.6</v>
      </c>
      <c r="O174" s="220">
        <v>7943700</v>
      </c>
      <c r="P174" s="221">
        <v>-2.3599690254065414E-2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1587.6</v>
      </c>
      <c r="F175" s="217">
        <v>1588.2166666666665</v>
      </c>
      <c r="G175" s="219">
        <v>1581.083333333333</v>
      </c>
      <c r="H175" s="219">
        <v>1574.5666666666666</v>
      </c>
      <c r="I175" s="219">
        <v>1567.4333333333332</v>
      </c>
      <c r="J175" s="219">
        <v>1594.7333333333329</v>
      </c>
      <c r="K175" s="219">
        <v>1601.8666666666666</v>
      </c>
      <c r="L175" s="219">
        <v>1608.3833333333328</v>
      </c>
      <c r="M175" s="220">
        <v>1595.35</v>
      </c>
      <c r="N175" s="220">
        <v>1581.7</v>
      </c>
      <c r="O175" s="220">
        <v>16784950</v>
      </c>
      <c r="P175" s="221">
        <v>-1.0767548835578292E-2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815.75</v>
      </c>
      <c r="F176" s="217">
        <v>815.93333333333339</v>
      </c>
      <c r="G176" s="219">
        <v>806.91666666666674</v>
      </c>
      <c r="H176" s="219">
        <v>798.08333333333337</v>
      </c>
      <c r="I176" s="219">
        <v>789.06666666666672</v>
      </c>
      <c r="J176" s="219">
        <v>824.76666666666677</v>
      </c>
      <c r="K176" s="219">
        <v>833.78333333333342</v>
      </c>
      <c r="L176" s="219">
        <v>842.61666666666679</v>
      </c>
      <c r="M176" s="220">
        <v>824.95</v>
      </c>
      <c r="N176" s="220">
        <v>807.1</v>
      </c>
      <c r="O176" s="220">
        <v>6694500</v>
      </c>
      <c r="P176" s="221">
        <v>-2.3199824906981834E-2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733.9</v>
      </c>
      <c r="F177" s="217">
        <v>733.75</v>
      </c>
      <c r="G177" s="219">
        <v>727.5</v>
      </c>
      <c r="H177" s="219">
        <v>721.1</v>
      </c>
      <c r="I177" s="219">
        <v>714.85</v>
      </c>
      <c r="J177" s="219">
        <v>740.15</v>
      </c>
      <c r="K177" s="219">
        <v>746.4</v>
      </c>
      <c r="L177" s="219">
        <v>752.8</v>
      </c>
      <c r="M177" s="220">
        <v>740</v>
      </c>
      <c r="N177" s="220">
        <v>727.35</v>
      </c>
      <c r="O177" s="220">
        <v>7809000</v>
      </c>
      <c r="P177" s="221">
        <v>1.600312256049961E-2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1069.5</v>
      </c>
      <c r="F178" s="217">
        <v>1067.0166666666667</v>
      </c>
      <c r="G178" s="219">
        <v>1061.9333333333334</v>
      </c>
      <c r="H178" s="219">
        <v>1054.3666666666668</v>
      </c>
      <c r="I178" s="219">
        <v>1049.2833333333335</v>
      </c>
      <c r="J178" s="219">
        <v>1074.5833333333333</v>
      </c>
      <c r="K178" s="219">
        <v>1079.6666666666667</v>
      </c>
      <c r="L178" s="219">
        <v>1087.2333333333331</v>
      </c>
      <c r="M178" s="220">
        <v>1072.0999999999999</v>
      </c>
      <c r="N178" s="220">
        <v>1059.45</v>
      </c>
      <c r="O178" s="220">
        <v>12463000</v>
      </c>
      <c r="P178" s="221">
        <v>8.365966536133855E-3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1877.55</v>
      </c>
      <c r="F179" s="217">
        <v>1870.7833333333335</v>
      </c>
      <c r="G179" s="219">
        <v>1858.7666666666671</v>
      </c>
      <c r="H179" s="219">
        <v>1839.9833333333336</v>
      </c>
      <c r="I179" s="219">
        <v>1827.9666666666672</v>
      </c>
      <c r="J179" s="219">
        <v>1889.5666666666671</v>
      </c>
      <c r="K179" s="219">
        <v>1901.5833333333335</v>
      </c>
      <c r="L179" s="219">
        <v>1920.366666666667</v>
      </c>
      <c r="M179" s="220">
        <v>1882.8</v>
      </c>
      <c r="N179" s="220">
        <v>1852</v>
      </c>
      <c r="O179" s="220">
        <v>7101000</v>
      </c>
      <c r="P179" s="221">
        <v>-1.6141323172843784E-2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1151.6500000000001</v>
      </c>
      <c r="F180" s="217">
        <v>1151.0166666666667</v>
      </c>
      <c r="G180" s="219">
        <v>1143.0833333333333</v>
      </c>
      <c r="H180" s="219">
        <v>1134.5166666666667</v>
      </c>
      <c r="I180" s="219">
        <v>1126.5833333333333</v>
      </c>
      <c r="J180" s="219">
        <v>1159.5833333333333</v>
      </c>
      <c r="K180" s="219">
        <v>1167.5166666666667</v>
      </c>
      <c r="L180" s="219">
        <v>1176.0833333333333</v>
      </c>
      <c r="M180" s="220">
        <v>1158.95</v>
      </c>
      <c r="N180" s="220">
        <v>1142.45</v>
      </c>
      <c r="O180" s="220">
        <v>11319300</v>
      </c>
      <c r="P180" s="221">
        <v>-1.627307005358206E-3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1028.3</v>
      </c>
      <c r="F181" s="217">
        <v>1026.9833333333333</v>
      </c>
      <c r="G181" s="219">
        <v>1021.3666666666668</v>
      </c>
      <c r="H181" s="219">
        <v>1014.4333333333334</v>
      </c>
      <c r="I181" s="219">
        <v>1008.8166666666668</v>
      </c>
      <c r="J181" s="219">
        <v>1033.9166666666667</v>
      </c>
      <c r="K181" s="219">
        <v>1039.5333333333331</v>
      </c>
      <c r="L181" s="219">
        <v>1046.4666666666667</v>
      </c>
      <c r="M181" s="220">
        <v>1032.5999999999999</v>
      </c>
      <c r="N181" s="220">
        <v>1020.05</v>
      </c>
      <c r="O181" s="220">
        <v>61390450</v>
      </c>
      <c r="P181" s="221">
        <v>2.296701584595786E-2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440.85</v>
      </c>
      <c r="F182" s="217">
        <v>438.68333333333334</v>
      </c>
      <c r="G182" s="219">
        <v>433.36666666666667</v>
      </c>
      <c r="H182" s="219">
        <v>425.88333333333333</v>
      </c>
      <c r="I182" s="219">
        <v>420.56666666666666</v>
      </c>
      <c r="J182" s="219">
        <v>446.16666666666669</v>
      </c>
      <c r="K182" s="219">
        <v>451.48333333333341</v>
      </c>
      <c r="L182" s="219">
        <v>458.9666666666667</v>
      </c>
      <c r="M182" s="220">
        <v>444</v>
      </c>
      <c r="N182" s="220">
        <v>431.2</v>
      </c>
      <c r="O182" s="220">
        <v>94775400</v>
      </c>
      <c r="P182" s="221">
        <v>-1.9894176939507742E-2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167.39</v>
      </c>
      <c r="F183" s="217">
        <v>167.66666666666666</v>
      </c>
      <c r="G183" s="219">
        <v>165.7833333333333</v>
      </c>
      <c r="H183" s="219">
        <v>164.17666666666665</v>
      </c>
      <c r="I183" s="219">
        <v>162.29333333333329</v>
      </c>
      <c r="J183" s="219">
        <v>169.27333333333331</v>
      </c>
      <c r="K183" s="219">
        <v>171.15666666666669</v>
      </c>
      <c r="L183" s="219">
        <v>172.76333333333332</v>
      </c>
      <c r="M183" s="220">
        <v>169.55</v>
      </c>
      <c r="N183" s="220">
        <v>166.06</v>
      </c>
      <c r="O183" s="220">
        <v>252840500</v>
      </c>
      <c r="P183" s="221">
        <v>8.998924518777025E-3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4165.8</v>
      </c>
      <c r="F184" s="217">
        <v>4189.0666666666666</v>
      </c>
      <c r="G184" s="219">
        <v>4129.333333333333</v>
      </c>
      <c r="H184" s="219">
        <v>4092.8666666666668</v>
      </c>
      <c r="I184" s="219">
        <v>4033.1333333333332</v>
      </c>
      <c r="J184" s="219">
        <v>4225.5333333333328</v>
      </c>
      <c r="K184" s="219">
        <v>4285.2666666666664</v>
      </c>
      <c r="L184" s="219">
        <v>4321.7333333333327</v>
      </c>
      <c r="M184" s="220">
        <v>4248.8</v>
      </c>
      <c r="N184" s="220">
        <v>4152.6000000000004</v>
      </c>
      <c r="O184" s="220">
        <v>18301850</v>
      </c>
      <c r="P184" s="221">
        <v>-9.8057817027735611E-2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1500.6</v>
      </c>
      <c r="F185" s="217">
        <v>1507.7333333333333</v>
      </c>
      <c r="G185" s="219">
        <v>1485.8666666666668</v>
      </c>
      <c r="H185" s="219">
        <v>1471.1333333333334</v>
      </c>
      <c r="I185" s="219">
        <v>1449.2666666666669</v>
      </c>
      <c r="J185" s="219">
        <v>1522.4666666666667</v>
      </c>
      <c r="K185" s="219">
        <v>1544.333333333333</v>
      </c>
      <c r="L185" s="219">
        <v>1559.0666666666666</v>
      </c>
      <c r="M185" s="220">
        <v>1529.6</v>
      </c>
      <c r="N185" s="220">
        <v>1493</v>
      </c>
      <c r="O185" s="220">
        <v>17031600</v>
      </c>
      <c r="P185" s="221">
        <v>-1.625368220412407E-2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3236.3</v>
      </c>
      <c r="F186" s="217">
        <v>3237.8333333333335</v>
      </c>
      <c r="G186" s="219">
        <v>3212.666666666667</v>
      </c>
      <c r="H186" s="219">
        <v>3189.0333333333333</v>
      </c>
      <c r="I186" s="219">
        <v>3163.8666666666668</v>
      </c>
      <c r="J186" s="219">
        <v>3261.4666666666672</v>
      </c>
      <c r="K186" s="219">
        <v>3286.6333333333341</v>
      </c>
      <c r="L186" s="219">
        <v>3310.2666666666673</v>
      </c>
      <c r="M186" s="220">
        <v>3263</v>
      </c>
      <c r="N186" s="220">
        <v>3214.2</v>
      </c>
      <c r="O186" s="220">
        <v>10219825</v>
      </c>
      <c r="P186" s="221">
        <v>7.8698030823395413E-3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2953.25</v>
      </c>
      <c r="F187" s="217">
        <v>2961.9833333333336</v>
      </c>
      <c r="G187" s="219">
        <v>2938.9666666666672</v>
      </c>
      <c r="H187" s="219">
        <v>2924.6833333333334</v>
      </c>
      <c r="I187" s="219">
        <v>2901.666666666667</v>
      </c>
      <c r="J187" s="219">
        <v>2976.2666666666673</v>
      </c>
      <c r="K187" s="219">
        <v>2999.2833333333338</v>
      </c>
      <c r="L187" s="219">
        <v>3013.5666666666675</v>
      </c>
      <c r="M187" s="220">
        <v>2985</v>
      </c>
      <c r="N187" s="220">
        <v>2947.7</v>
      </c>
      <c r="O187" s="220">
        <v>1205250</v>
      </c>
      <c r="P187" s="221">
        <v>1.1115771812080536E-2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5681.55</v>
      </c>
      <c r="F188" s="217">
        <v>5696.916666666667</v>
      </c>
      <c r="G188" s="219">
        <v>5637.6833333333343</v>
      </c>
      <c r="H188" s="219">
        <v>5593.8166666666675</v>
      </c>
      <c r="I188" s="219">
        <v>5534.5833333333348</v>
      </c>
      <c r="J188" s="219">
        <v>5740.7833333333338</v>
      </c>
      <c r="K188" s="219">
        <v>5800.0166666666655</v>
      </c>
      <c r="L188" s="219">
        <v>5843.8833333333332</v>
      </c>
      <c r="M188" s="220">
        <v>5756.15</v>
      </c>
      <c r="N188" s="220">
        <v>5653.05</v>
      </c>
      <c r="O188" s="220">
        <v>3191400</v>
      </c>
      <c r="P188" s="221">
        <v>-6.7845138802439938E-3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2458.9499999999998</v>
      </c>
      <c r="F189" s="217">
        <v>2450.2999999999997</v>
      </c>
      <c r="G189" s="219">
        <v>2438.5999999999995</v>
      </c>
      <c r="H189" s="219">
        <v>2418.2499999999995</v>
      </c>
      <c r="I189" s="219">
        <v>2406.5499999999993</v>
      </c>
      <c r="J189" s="219">
        <v>2470.6499999999996</v>
      </c>
      <c r="K189" s="219">
        <v>2482.3499999999995</v>
      </c>
      <c r="L189" s="219">
        <v>2502.6999999999998</v>
      </c>
      <c r="M189" s="220">
        <v>2462</v>
      </c>
      <c r="N189" s="220">
        <v>2429.9499999999998</v>
      </c>
      <c r="O189" s="220">
        <v>5145350</v>
      </c>
      <c r="P189" s="221">
        <v>-7.1587762544742355E-3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2056.25</v>
      </c>
      <c r="F190" s="217">
        <v>2047.3499999999997</v>
      </c>
      <c r="G190" s="219">
        <v>2028.2999999999993</v>
      </c>
      <c r="H190" s="219">
        <v>2000.3499999999997</v>
      </c>
      <c r="I190" s="219">
        <v>1981.2999999999993</v>
      </c>
      <c r="J190" s="219">
        <v>2075.2999999999993</v>
      </c>
      <c r="K190" s="219">
        <v>2094.35</v>
      </c>
      <c r="L190" s="219">
        <v>2122.2999999999993</v>
      </c>
      <c r="M190" s="220">
        <v>2066.4</v>
      </c>
      <c r="N190" s="220">
        <v>2019.4</v>
      </c>
      <c r="O190" s="220">
        <v>2383200</v>
      </c>
      <c r="P190" s="221">
        <v>1.5128593040847202E-3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11796.9</v>
      </c>
      <c r="F191" s="217">
        <v>11785.75</v>
      </c>
      <c r="G191" s="219">
        <v>11691.15</v>
      </c>
      <c r="H191" s="219">
        <v>11585.4</v>
      </c>
      <c r="I191" s="219">
        <v>11490.8</v>
      </c>
      <c r="J191" s="219">
        <v>11891.5</v>
      </c>
      <c r="K191" s="219">
        <v>11986.099999999999</v>
      </c>
      <c r="L191" s="219">
        <v>12091.85</v>
      </c>
      <c r="M191" s="220">
        <v>11880.35</v>
      </c>
      <c r="N191" s="220">
        <v>11680</v>
      </c>
      <c r="O191" s="220">
        <v>2615400</v>
      </c>
      <c r="P191" s="221">
        <v>1.4113997673516867E-2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565.5</v>
      </c>
      <c r="F192" s="217">
        <v>565.25</v>
      </c>
      <c r="G192" s="219">
        <v>562.04999999999995</v>
      </c>
      <c r="H192" s="219">
        <v>558.59999999999991</v>
      </c>
      <c r="I192" s="219">
        <v>555.39999999999986</v>
      </c>
      <c r="J192" s="219">
        <v>568.70000000000005</v>
      </c>
      <c r="K192" s="219">
        <v>571.90000000000009</v>
      </c>
      <c r="L192" s="219">
        <v>575.35000000000014</v>
      </c>
      <c r="M192" s="220">
        <v>568.45000000000005</v>
      </c>
      <c r="N192" s="220">
        <v>561.79999999999995</v>
      </c>
      <c r="O192" s="220">
        <v>37173500</v>
      </c>
      <c r="P192" s="221">
        <v>-5.7371349095966624E-3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461.15</v>
      </c>
      <c r="F193" s="217">
        <v>457.55</v>
      </c>
      <c r="G193" s="219">
        <v>450.70000000000005</v>
      </c>
      <c r="H193" s="219">
        <v>440.25000000000006</v>
      </c>
      <c r="I193" s="219">
        <v>433.40000000000009</v>
      </c>
      <c r="J193" s="219">
        <v>468</v>
      </c>
      <c r="K193" s="219">
        <v>474.85</v>
      </c>
      <c r="L193" s="219">
        <v>485.29999999999995</v>
      </c>
      <c r="M193" s="220">
        <v>464.4</v>
      </c>
      <c r="N193" s="220">
        <v>447.1</v>
      </c>
      <c r="O193" s="220">
        <v>151333100</v>
      </c>
      <c r="P193" s="221">
        <v>4.7539443728009424E-2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1532.1</v>
      </c>
      <c r="F194" s="217">
        <v>1528.4333333333334</v>
      </c>
      <c r="G194" s="219">
        <v>1521.4666666666667</v>
      </c>
      <c r="H194" s="219">
        <v>1510.8333333333333</v>
      </c>
      <c r="I194" s="219">
        <v>1503.8666666666666</v>
      </c>
      <c r="J194" s="219">
        <v>1539.0666666666668</v>
      </c>
      <c r="K194" s="219">
        <v>1546.0333333333335</v>
      </c>
      <c r="L194" s="219">
        <v>1556.666666666667</v>
      </c>
      <c r="M194" s="220">
        <v>1535.4</v>
      </c>
      <c r="N194" s="220">
        <v>1517.8</v>
      </c>
      <c r="O194" s="220">
        <v>8008200</v>
      </c>
      <c r="P194" s="221">
        <v>-1.0086775940072684E-2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560.9</v>
      </c>
      <c r="F195" s="217">
        <v>561.5</v>
      </c>
      <c r="G195" s="219">
        <v>556</v>
      </c>
      <c r="H195" s="219">
        <v>551.1</v>
      </c>
      <c r="I195" s="219">
        <v>545.6</v>
      </c>
      <c r="J195" s="219">
        <v>566.4</v>
      </c>
      <c r="K195" s="219">
        <v>571.9</v>
      </c>
      <c r="L195" s="219">
        <v>576.79999999999995</v>
      </c>
      <c r="M195" s="220">
        <v>567</v>
      </c>
      <c r="N195" s="220">
        <v>556.6</v>
      </c>
      <c r="O195" s="220">
        <v>61356000</v>
      </c>
      <c r="P195" s="221">
        <v>-1.1837464366816448E-2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1190.25</v>
      </c>
      <c r="F196" s="217">
        <v>1188.7666666666667</v>
      </c>
      <c r="G196" s="219">
        <v>1177.5333333333333</v>
      </c>
      <c r="H196" s="219">
        <v>1164.8166666666666</v>
      </c>
      <c r="I196" s="219">
        <v>1153.5833333333333</v>
      </c>
      <c r="J196" s="219">
        <v>1201.4833333333333</v>
      </c>
      <c r="K196" s="219">
        <v>1212.7166666666665</v>
      </c>
      <c r="L196" s="219">
        <v>1225.4333333333334</v>
      </c>
      <c r="M196" s="220">
        <v>1200</v>
      </c>
      <c r="N196" s="220">
        <v>1176.05</v>
      </c>
      <c r="O196" s="220">
        <v>16429500</v>
      </c>
      <c r="P196" s="221">
        <v>-3.6115951211785208E-2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6" t="s">
        <v>16</v>
      </c>
      <c r="B8" s="358"/>
      <c r="C8" s="361" t="s">
        <v>20</v>
      </c>
      <c r="D8" s="361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48"/>
      <c r="M8" s="48"/>
      <c r="N8" s="1"/>
      <c r="O8" s="1"/>
    </row>
    <row r="9" spans="1:15" ht="36" customHeight="1">
      <c r="A9" s="357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24586.7</v>
      </c>
      <c r="D10" s="34">
        <v>24581.5</v>
      </c>
      <c r="E10" s="34">
        <v>24527.95</v>
      </c>
      <c r="F10" s="34">
        <v>24469.200000000001</v>
      </c>
      <c r="G10" s="34">
        <v>24415.65</v>
      </c>
      <c r="H10" s="34">
        <v>24640.25</v>
      </c>
      <c r="I10" s="34">
        <v>24693.800000000003</v>
      </c>
      <c r="J10" s="34">
        <v>24752.55</v>
      </c>
      <c r="K10" s="34">
        <v>24635.05</v>
      </c>
      <c r="L10" s="34">
        <v>24522.75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52455.9</v>
      </c>
      <c r="D11" s="34">
        <v>52424.049999999996</v>
      </c>
      <c r="E11" s="34">
        <v>52185.849999999991</v>
      </c>
      <c r="F11" s="34">
        <v>51915.799999999996</v>
      </c>
      <c r="G11" s="34">
        <v>51677.599999999991</v>
      </c>
      <c r="H11" s="34">
        <v>52694.099999999991</v>
      </c>
      <c r="I11" s="34">
        <v>52932.299999999988</v>
      </c>
      <c r="J11" s="34">
        <v>53202.349999999991</v>
      </c>
      <c r="K11" s="34">
        <v>52662.25</v>
      </c>
      <c r="L11" s="34">
        <v>52154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7420.1</v>
      </c>
      <c r="D12" s="36">
        <v>7378.6333333333341</v>
      </c>
      <c r="E12" s="36">
        <v>7328.8166666666684</v>
      </c>
      <c r="F12" s="36">
        <v>7237.5333333333347</v>
      </c>
      <c r="G12" s="36">
        <v>7187.716666666669</v>
      </c>
      <c r="H12" s="36">
        <v>7469.9166666666679</v>
      </c>
      <c r="I12" s="36">
        <v>7519.7333333333336</v>
      </c>
      <c r="J12" s="36">
        <v>7611.0166666666673</v>
      </c>
      <c r="K12" s="36">
        <v>7428.45</v>
      </c>
      <c r="L12" s="36">
        <v>7287.35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9343.7000000000007</v>
      </c>
      <c r="D13" s="36">
        <v>9320.4166666666661</v>
      </c>
      <c r="E13" s="36">
        <v>9289.6833333333325</v>
      </c>
      <c r="F13" s="36">
        <v>9235.6666666666661</v>
      </c>
      <c r="G13" s="36">
        <v>9204.9333333333325</v>
      </c>
      <c r="H13" s="36">
        <v>9374.4333333333325</v>
      </c>
      <c r="I13" s="36">
        <v>9405.1666666666661</v>
      </c>
      <c r="J13" s="36">
        <v>9459.1833333333325</v>
      </c>
      <c r="K13" s="36">
        <v>9351.15</v>
      </c>
      <c r="L13" s="36">
        <v>9266.4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38911.35</v>
      </c>
      <c r="D14" s="36">
        <v>39103.333333333336</v>
      </c>
      <c r="E14" s="36">
        <v>38639.666666666672</v>
      </c>
      <c r="F14" s="36">
        <v>38367.983333333337</v>
      </c>
      <c r="G14" s="36">
        <v>37904.316666666673</v>
      </c>
      <c r="H14" s="36">
        <v>39375.01666666667</v>
      </c>
      <c r="I14" s="36">
        <v>39838.683333333342</v>
      </c>
      <c r="J14" s="36">
        <v>40110.366666666669</v>
      </c>
      <c r="K14" s="36">
        <v>39567</v>
      </c>
      <c r="L14" s="36">
        <v>38831.65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11514.35</v>
      </c>
      <c r="D15" s="36">
        <v>11465.949999999999</v>
      </c>
      <c r="E15" s="36">
        <v>11401.399999999998</v>
      </c>
      <c r="F15" s="36">
        <v>11288.449999999999</v>
      </c>
      <c r="G15" s="36">
        <v>11223.899999999998</v>
      </c>
      <c r="H15" s="36">
        <v>11578.899999999998</v>
      </c>
      <c r="I15" s="36">
        <v>11643.449999999997</v>
      </c>
      <c r="J15" s="36">
        <v>11756.399999999998</v>
      </c>
      <c r="K15" s="36">
        <v>11530.5</v>
      </c>
      <c r="L15" s="36">
        <v>11353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16088.45</v>
      </c>
      <c r="D16" s="36">
        <v>16031.4</v>
      </c>
      <c r="E16" s="36">
        <v>15961.15</v>
      </c>
      <c r="F16" s="36">
        <v>15833.85</v>
      </c>
      <c r="G16" s="36">
        <v>15763.6</v>
      </c>
      <c r="H16" s="36">
        <v>16158.699999999999</v>
      </c>
      <c r="I16" s="36">
        <v>16228.949999999999</v>
      </c>
      <c r="J16" s="36">
        <v>16356.249999999998</v>
      </c>
      <c r="K16" s="36">
        <v>16101.65</v>
      </c>
      <c r="L16" s="36">
        <v>15904.1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8251.15</v>
      </c>
      <c r="D17" s="36">
        <v>8210.3000000000011</v>
      </c>
      <c r="E17" s="36">
        <v>8155.6000000000022</v>
      </c>
      <c r="F17" s="36">
        <v>8060.0500000000011</v>
      </c>
      <c r="G17" s="36">
        <v>8005.3500000000022</v>
      </c>
      <c r="H17" s="36">
        <v>8305.8500000000022</v>
      </c>
      <c r="I17" s="36">
        <v>8360.5500000000029</v>
      </c>
      <c r="J17" s="36">
        <v>8456.1000000000022</v>
      </c>
      <c r="K17" s="31">
        <v>8265</v>
      </c>
      <c r="L17" s="31">
        <v>8114.75</v>
      </c>
      <c r="M17" s="31">
        <v>2.7919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2695.7</v>
      </c>
      <c r="D18" s="36">
        <v>2702.2499999999995</v>
      </c>
      <c r="E18" s="36">
        <v>2680.1499999999992</v>
      </c>
      <c r="F18" s="36">
        <v>2664.5999999999995</v>
      </c>
      <c r="G18" s="36">
        <v>2642.4999999999991</v>
      </c>
      <c r="H18" s="36">
        <v>2717.7999999999993</v>
      </c>
      <c r="I18" s="36">
        <v>2739.8999999999996</v>
      </c>
      <c r="J18" s="36">
        <v>2755.4499999999994</v>
      </c>
      <c r="K18" s="31">
        <v>2724.35</v>
      </c>
      <c r="L18" s="31">
        <v>2686.7</v>
      </c>
      <c r="M18" s="31">
        <v>1.98532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1550.25</v>
      </c>
      <c r="D19" s="36">
        <v>1541.7</v>
      </c>
      <c r="E19" s="36">
        <v>1518.5500000000002</v>
      </c>
      <c r="F19" s="36">
        <v>1486.8500000000001</v>
      </c>
      <c r="G19" s="36">
        <v>1463.7000000000003</v>
      </c>
      <c r="H19" s="36">
        <v>1573.4</v>
      </c>
      <c r="I19" s="36">
        <v>1596.5500000000002</v>
      </c>
      <c r="J19" s="36">
        <v>1628.25</v>
      </c>
      <c r="K19" s="31">
        <v>1564.85</v>
      </c>
      <c r="L19" s="31">
        <v>1510</v>
      </c>
      <c r="M19" s="31">
        <v>16.367699999999999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640.85</v>
      </c>
      <c r="D20" s="36">
        <v>642.41666666666663</v>
      </c>
      <c r="E20" s="36">
        <v>636.68333333333328</v>
      </c>
      <c r="F20" s="36">
        <v>632.51666666666665</v>
      </c>
      <c r="G20" s="36">
        <v>626.7833333333333</v>
      </c>
      <c r="H20" s="36">
        <v>646.58333333333326</v>
      </c>
      <c r="I20" s="36">
        <v>652.31666666666661</v>
      </c>
      <c r="J20" s="36">
        <v>656.48333333333323</v>
      </c>
      <c r="K20" s="31">
        <v>648.15</v>
      </c>
      <c r="L20" s="31">
        <v>638.25</v>
      </c>
      <c r="M20" s="31">
        <v>18.61392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1013.3</v>
      </c>
      <c r="D21" s="36">
        <v>1012.3166666666666</v>
      </c>
      <c r="E21" s="36">
        <v>999.48333333333312</v>
      </c>
      <c r="F21" s="36">
        <v>985.66666666666652</v>
      </c>
      <c r="G21" s="36">
        <v>972.83333333333303</v>
      </c>
      <c r="H21" s="36">
        <v>1026.1333333333332</v>
      </c>
      <c r="I21" s="36">
        <v>1038.9666666666667</v>
      </c>
      <c r="J21" s="36">
        <v>1052.7833333333333</v>
      </c>
      <c r="K21" s="31">
        <v>1025.1500000000001</v>
      </c>
      <c r="L21" s="31">
        <v>998.5</v>
      </c>
      <c r="M21" s="31">
        <v>9.7201400000000007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3090.4</v>
      </c>
      <c r="D22" s="36">
        <v>3084.0833333333335</v>
      </c>
      <c r="E22" s="36">
        <v>3064.666666666667</v>
      </c>
      <c r="F22" s="36">
        <v>3038.9333333333334</v>
      </c>
      <c r="G22" s="36">
        <v>3019.5166666666669</v>
      </c>
      <c r="H22" s="36">
        <v>3109.8166666666671</v>
      </c>
      <c r="I22" s="36">
        <v>3129.233333333334</v>
      </c>
      <c r="J22" s="36">
        <v>3154.9666666666672</v>
      </c>
      <c r="K22" s="31">
        <v>3103.5</v>
      </c>
      <c r="L22" s="31">
        <v>3058.35</v>
      </c>
      <c r="M22" s="31">
        <v>7.2417400000000001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1741.1</v>
      </c>
      <c r="D23" s="36">
        <v>1738.9666666666665</v>
      </c>
      <c r="E23" s="36">
        <v>1728.133333333333</v>
      </c>
      <c r="F23" s="36">
        <v>1715.1666666666665</v>
      </c>
      <c r="G23" s="36">
        <v>1704.333333333333</v>
      </c>
      <c r="H23" s="36">
        <v>1751.9333333333329</v>
      </c>
      <c r="I23" s="36">
        <v>1762.7666666666664</v>
      </c>
      <c r="J23" s="36">
        <v>1775.7333333333329</v>
      </c>
      <c r="K23" s="31">
        <v>1749.8</v>
      </c>
      <c r="L23" s="31">
        <v>1726</v>
      </c>
      <c r="M23" s="31">
        <v>2.9360900000000001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1495.05</v>
      </c>
      <c r="D24" s="36">
        <v>1495.1166666666668</v>
      </c>
      <c r="E24" s="36">
        <v>1485.2333333333336</v>
      </c>
      <c r="F24" s="36">
        <v>1475.4166666666667</v>
      </c>
      <c r="G24" s="36">
        <v>1465.5333333333335</v>
      </c>
      <c r="H24" s="36">
        <v>1504.9333333333336</v>
      </c>
      <c r="I24" s="36">
        <v>1514.8166666666668</v>
      </c>
      <c r="J24" s="36">
        <v>1524.6333333333337</v>
      </c>
      <c r="K24" s="31">
        <v>1505</v>
      </c>
      <c r="L24" s="31">
        <v>1485.3</v>
      </c>
      <c r="M24" s="31">
        <v>19.130949999999999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708.55</v>
      </c>
      <c r="D25" s="36">
        <v>709.66666666666663</v>
      </c>
      <c r="E25" s="36">
        <v>704.38333333333321</v>
      </c>
      <c r="F25" s="36">
        <v>700.21666666666658</v>
      </c>
      <c r="G25" s="36">
        <v>694.93333333333317</v>
      </c>
      <c r="H25" s="36">
        <v>713.83333333333326</v>
      </c>
      <c r="I25" s="36">
        <v>719.11666666666679</v>
      </c>
      <c r="J25" s="36">
        <v>723.2833333333333</v>
      </c>
      <c r="K25" s="31">
        <v>714.95</v>
      </c>
      <c r="L25" s="31">
        <v>705.5</v>
      </c>
      <c r="M25" s="31">
        <v>20.38025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895.6</v>
      </c>
      <c r="D26" s="36">
        <v>895.36666666666667</v>
      </c>
      <c r="E26" s="36">
        <v>886.33333333333337</v>
      </c>
      <c r="F26" s="36">
        <v>877.06666666666672</v>
      </c>
      <c r="G26" s="36">
        <v>868.03333333333342</v>
      </c>
      <c r="H26" s="36">
        <v>904.63333333333333</v>
      </c>
      <c r="I26" s="36">
        <v>913.66666666666663</v>
      </c>
      <c r="J26" s="36">
        <v>922.93333333333328</v>
      </c>
      <c r="K26" s="31">
        <v>904.4</v>
      </c>
      <c r="L26" s="31">
        <v>886.1</v>
      </c>
      <c r="M26" s="31">
        <v>25.132629999999999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333.95</v>
      </c>
      <c r="D27" s="36">
        <v>334.88333333333327</v>
      </c>
      <c r="E27" s="36">
        <v>332.36666666666656</v>
      </c>
      <c r="F27" s="36">
        <v>330.7833333333333</v>
      </c>
      <c r="G27" s="36">
        <v>328.26666666666659</v>
      </c>
      <c r="H27" s="36">
        <v>336.46666666666653</v>
      </c>
      <c r="I27" s="36">
        <v>338.98333333333329</v>
      </c>
      <c r="J27" s="36">
        <v>340.56666666666649</v>
      </c>
      <c r="K27" s="31">
        <v>337.4</v>
      </c>
      <c r="L27" s="31">
        <v>333.3</v>
      </c>
      <c r="M27" s="31">
        <v>12.41597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226.46</v>
      </c>
      <c r="D28" s="36">
        <v>225.35333333333335</v>
      </c>
      <c r="E28" s="36">
        <v>222.70666666666671</v>
      </c>
      <c r="F28" s="36">
        <v>218.95333333333335</v>
      </c>
      <c r="G28" s="36">
        <v>216.3066666666667</v>
      </c>
      <c r="H28" s="36">
        <v>229.10666666666671</v>
      </c>
      <c r="I28" s="36">
        <v>231.75333333333336</v>
      </c>
      <c r="J28" s="36">
        <v>235.50666666666672</v>
      </c>
      <c r="K28" s="31">
        <v>228</v>
      </c>
      <c r="L28" s="31">
        <v>221.6</v>
      </c>
      <c r="M28" s="31">
        <v>48.333399999999997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328.05</v>
      </c>
      <c r="D29" s="36">
        <v>325.45</v>
      </c>
      <c r="E29" s="36">
        <v>322</v>
      </c>
      <c r="F29" s="36">
        <v>315.95</v>
      </c>
      <c r="G29" s="36">
        <v>312.5</v>
      </c>
      <c r="H29" s="36">
        <v>331.5</v>
      </c>
      <c r="I29" s="36">
        <v>334.94999999999993</v>
      </c>
      <c r="J29" s="36">
        <v>341</v>
      </c>
      <c r="K29" s="31">
        <v>328.9</v>
      </c>
      <c r="L29" s="31">
        <v>319.39999999999998</v>
      </c>
      <c r="M29" s="31">
        <v>61.700220000000002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5383.7</v>
      </c>
      <c r="D30" s="36">
        <v>5354.5666666666666</v>
      </c>
      <c r="E30" s="36">
        <v>5259.1333333333332</v>
      </c>
      <c r="F30" s="36">
        <v>5134.5666666666666</v>
      </c>
      <c r="G30" s="36">
        <v>5039.1333333333332</v>
      </c>
      <c r="H30" s="36">
        <v>5479.1333333333332</v>
      </c>
      <c r="I30" s="36">
        <v>5574.5666666666657</v>
      </c>
      <c r="J30" s="36">
        <v>5699.1333333333332</v>
      </c>
      <c r="K30" s="31">
        <v>5450</v>
      </c>
      <c r="L30" s="31">
        <v>5230</v>
      </c>
      <c r="M30" s="31">
        <v>6.9863099999999996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684.2</v>
      </c>
      <c r="D31" s="36">
        <v>685.38333333333333</v>
      </c>
      <c r="E31" s="36">
        <v>680.31666666666661</v>
      </c>
      <c r="F31" s="36">
        <v>676.43333333333328</v>
      </c>
      <c r="G31" s="36">
        <v>671.36666666666656</v>
      </c>
      <c r="H31" s="36">
        <v>689.26666666666665</v>
      </c>
      <c r="I31" s="36">
        <v>694.33333333333348</v>
      </c>
      <c r="J31" s="36">
        <v>698.2166666666667</v>
      </c>
      <c r="K31" s="31">
        <v>690.45</v>
      </c>
      <c r="L31" s="31">
        <v>681.5</v>
      </c>
      <c r="M31" s="31">
        <v>21.840209999999999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6437.25</v>
      </c>
      <c r="D32" s="36">
        <v>6414.8166666666666</v>
      </c>
      <c r="E32" s="36">
        <v>6362.9333333333334</v>
      </c>
      <c r="F32" s="36">
        <v>6288.6166666666668</v>
      </c>
      <c r="G32" s="36">
        <v>6236.7333333333336</v>
      </c>
      <c r="H32" s="36">
        <v>6489.1333333333332</v>
      </c>
      <c r="I32" s="36">
        <v>6541.0166666666664</v>
      </c>
      <c r="J32" s="36">
        <v>6615.333333333333</v>
      </c>
      <c r="K32" s="31">
        <v>6466.7</v>
      </c>
      <c r="L32" s="31">
        <v>6340.5</v>
      </c>
      <c r="M32" s="31">
        <v>3.5922100000000001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539.75</v>
      </c>
      <c r="D33" s="36">
        <v>536.7166666666667</v>
      </c>
      <c r="E33" s="36">
        <v>525.53333333333342</v>
      </c>
      <c r="F33" s="36">
        <v>511.31666666666672</v>
      </c>
      <c r="G33" s="36">
        <v>500.13333333333344</v>
      </c>
      <c r="H33" s="36">
        <v>550.93333333333339</v>
      </c>
      <c r="I33" s="36">
        <v>562.11666666666679</v>
      </c>
      <c r="J33" s="36">
        <v>576.33333333333337</v>
      </c>
      <c r="K33" s="31">
        <v>547.9</v>
      </c>
      <c r="L33" s="31">
        <v>522.5</v>
      </c>
      <c r="M33" s="31">
        <v>93.794420000000002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228.2</v>
      </c>
      <c r="D34" s="36">
        <v>226.76333333333332</v>
      </c>
      <c r="E34" s="36">
        <v>224.83666666666664</v>
      </c>
      <c r="F34" s="36">
        <v>221.47333333333333</v>
      </c>
      <c r="G34" s="36">
        <v>219.54666666666665</v>
      </c>
      <c r="H34" s="36">
        <v>230.12666666666664</v>
      </c>
      <c r="I34" s="36">
        <v>232.05333333333331</v>
      </c>
      <c r="J34" s="36">
        <v>235.41666666666663</v>
      </c>
      <c r="K34" s="31">
        <v>228.69</v>
      </c>
      <c r="L34" s="31">
        <v>223.4</v>
      </c>
      <c r="M34" s="31">
        <v>116.95271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2956.5</v>
      </c>
      <c r="D35" s="36">
        <v>2962.6833333333329</v>
      </c>
      <c r="E35" s="36">
        <v>2926.3666666666659</v>
      </c>
      <c r="F35" s="36">
        <v>2896.2333333333331</v>
      </c>
      <c r="G35" s="36">
        <v>2859.9166666666661</v>
      </c>
      <c r="H35" s="36">
        <v>2992.8166666666657</v>
      </c>
      <c r="I35" s="36">
        <v>3029.1333333333323</v>
      </c>
      <c r="J35" s="36">
        <v>3059.2666666666655</v>
      </c>
      <c r="K35" s="31">
        <v>2999</v>
      </c>
      <c r="L35" s="31">
        <v>2932.55</v>
      </c>
      <c r="M35" s="31">
        <v>24.253409999999999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2262.6</v>
      </c>
      <c r="D36" s="36">
        <v>2268.3666666666668</v>
      </c>
      <c r="E36" s="36">
        <v>2236.7333333333336</v>
      </c>
      <c r="F36" s="36">
        <v>2210.8666666666668</v>
      </c>
      <c r="G36" s="36">
        <v>2179.2333333333336</v>
      </c>
      <c r="H36" s="36">
        <v>2294.2333333333336</v>
      </c>
      <c r="I36" s="36">
        <v>2325.8666666666668</v>
      </c>
      <c r="J36" s="36">
        <v>2351.7333333333336</v>
      </c>
      <c r="K36" s="31">
        <v>2300</v>
      </c>
      <c r="L36" s="31">
        <v>2242.5</v>
      </c>
      <c r="M36" s="31">
        <v>5.2672499999999998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1374.85</v>
      </c>
      <c r="D37" s="36">
        <v>1375.6499999999999</v>
      </c>
      <c r="E37" s="36">
        <v>1341.3999999999996</v>
      </c>
      <c r="F37" s="36">
        <v>1307.9499999999998</v>
      </c>
      <c r="G37" s="36">
        <v>1273.6999999999996</v>
      </c>
      <c r="H37" s="36">
        <v>1409.0999999999997</v>
      </c>
      <c r="I37" s="36">
        <v>1443.3500000000001</v>
      </c>
      <c r="J37" s="36">
        <v>1476.7999999999997</v>
      </c>
      <c r="K37" s="31">
        <v>1409.9</v>
      </c>
      <c r="L37" s="31">
        <v>1342.2</v>
      </c>
      <c r="M37" s="31">
        <v>63.646729999999998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4988.8500000000004</v>
      </c>
      <c r="D38" s="36">
        <v>5032.166666666667</v>
      </c>
      <c r="E38" s="36">
        <v>4900.3333333333339</v>
      </c>
      <c r="F38" s="36">
        <v>4811.8166666666666</v>
      </c>
      <c r="G38" s="36">
        <v>4679.9833333333336</v>
      </c>
      <c r="H38" s="36">
        <v>5120.6833333333343</v>
      </c>
      <c r="I38" s="36">
        <v>5252.5166666666682</v>
      </c>
      <c r="J38" s="36">
        <v>5341.0333333333347</v>
      </c>
      <c r="K38" s="31">
        <v>5164</v>
      </c>
      <c r="L38" s="31">
        <v>4943.6499999999996</v>
      </c>
      <c r="M38" s="31">
        <v>14.055870000000001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1307.45</v>
      </c>
      <c r="D39" s="36">
        <v>1312.2833333333335</v>
      </c>
      <c r="E39" s="36">
        <v>1300.166666666667</v>
      </c>
      <c r="F39" s="36">
        <v>1292.8833333333334</v>
      </c>
      <c r="G39" s="36">
        <v>1280.7666666666669</v>
      </c>
      <c r="H39" s="36">
        <v>1319.5666666666671</v>
      </c>
      <c r="I39" s="36">
        <v>1331.6833333333334</v>
      </c>
      <c r="J39" s="36">
        <v>1338.9666666666672</v>
      </c>
      <c r="K39" s="31">
        <v>1324.4</v>
      </c>
      <c r="L39" s="31">
        <v>1305</v>
      </c>
      <c r="M39" s="31">
        <v>115.37127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9673.35</v>
      </c>
      <c r="D40" s="36">
        <v>9605.2666666666664</v>
      </c>
      <c r="E40" s="36">
        <v>9472.0333333333328</v>
      </c>
      <c r="F40" s="36">
        <v>9270.7166666666672</v>
      </c>
      <c r="G40" s="36">
        <v>9137.4833333333336</v>
      </c>
      <c r="H40" s="36">
        <v>9806.5833333333321</v>
      </c>
      <c r="I40" s="36">
        <v>9939.8166666666657</v>
      </c>
      <c r="J40" s="36">
        <v>10141.133333333331</v>
      </c>
      <c r="K40" s="31">
        <v>9738.5</v>
      </c>
      <c r="L40" s="31">
        <v>9403.9500000000007</v>
      </c>
      <c r="M40" s="31">
        <v>5.0408600000000003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7063.75</v>
      </c>
      <c r="D41" s="36">
        <v>7048</v>
      </c>
      <c r="E41" s="36">
        <v>7011</v>
      </c>
      <c r="F41" s="36">
        <v>6958.25</v>
      </c>
      <c r="G41" s="36">
        <v>6921.25</v>
      </c>
      <c r="H41" s="36">
        <v>7100.75</v>
      </c>
      <c r="I41" s="36">
        <v>7137.75</v>
      </c>
      <c r="J41" s="36">
        <v>7190.5</v>
      </c>
      <c r="K41" s="31">
        <v>7085</v>
      </c>
      <c r="L41" s="31">
        <v>6995.25</v>
      </c>
      <c r="M41" s="31">
        <v>5.3337300000000001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1602.2</v>
      </c>
      <c r="D42" s="36">
        <v>1598.3999999999999</v>
      </c>
      <c r="E42" s="36">
        <v>1591.7999999999997</v>
      </c>
      <c r="F42" s="36">
        <v>1581.3999999999999</v>
      </c>
      <c r="G42" s="36">
        <v>1574.7999999999997</v>
      </c>
      <c r="H42" s="36">
        <v>1608.7999999999997</v>
      </c>
      <c r="I42" s="36">
        <v>1615.3999999999996</v>
      </c>
      <c r="J42" s="36">
        <v>1625.7999999999997</v>
      </c>
      <c r="K42" s="31">
        <v>1605</v>
      </c>
      <c r="L42" s="31">
        <v>1588</v>
      </c>
      <c r="M42" s="31">
        <v>17.531860000000002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9908.75</v>
      </c>
      <c r="D43" s="36">
        <v>9860.25</v>
      </c>
      <c r="E43" s="36">
        <v>9800.5</v>
      </c>
      <c r="F43" s="36">
        <v>9692.25</v>
      </c>
      <c r="G43" s="36">
        <v>9632.5</v>
      </c>
      <c r="H43" s="36">
        <v>9968.5</v>
      </c>
      <c r="I43" s="36">
        <v>10028.25</v>
      </c>
      <c r="J43" s="36">
        <v>10136.5</v>
      </c>
      <c r="K43" s="31">
        <v>9920</v>
      </c>
      <c r="L43" s="31">
        <v>9752</v>
      </c>
      <c r="M43" s="31">
        <v>0.23058999999999999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3156.1</v>
      </c>
      <c r="D44" s="36">
        <v>3143.1833333333329</v>
      </c>
      <c r="E44" s="36">
        <v>3107.1166666666659</v>
      </c>
      <c r="F44" s="36">
        <v>3058.1333333333328</v>
      </c>
      <c r="G44" s="36">
        <v>3022.0666666666657</v>
      </c>
      <c r="H44" s="36">
        <v>3192.1666666666661</v>
      </c>
      <c r="I44" s="36">
        <v>3228.2333333333327</v>
      </c>
      <c r="J44" s="36">
        <v>3277.2166666666662</v>
      </c>
      <c r="K44" s="31">
        <v>3179.25</v>
      </c>
      <c r="L44" s="31">
        <v>3094.2</v>
      </c>
      <c r="M44" s="31">
        <v>7.37446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195.32</v>
      </c>
      <c r="D45" s="36">
        <v>194.31000000000003</v>
      </c>
      <c r="E45" s="36">
        <v>192.82000000000005</v>
      </c>
      <c r="F45" s="36">
        <v>190.32000000000002</v>
      </c>
      <c r="G45" s="36">
        <v>188.83000000000004</v>
      </c>
      <c r="H45" s="36">
        <v>196.81000000000006</v>
      </c>
      <c r="I45" s="36">
        <v>198.3</v>
      </c>
      <c r="J45" s="36">
        <v>200.80000000000007</v>
      </c>
      <c r="K45" s="31">
        <v>195.8</v>
      </c>
      <c r="L45" s="31">
        <v>191.81</v>
      </c>
      <c r="M45" s="31">
        <v>63.662329999999997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258.55</v>
      </c>
      <c r="D46" s="36">
        <v>256.16666666666669</v>
      </c>
      <c r="E46" s="36">
        <v>253.03333333333336</v>
      </c>
      <c r="F46" s="36">
        <v>247.51666666666668</v>
      </c>
      <c r="G46" s="36">
        <v>244.38333333333335</v>
      </c>
      <c r="H46" s="36">
        <v>261.68333333333339</v>
      </c>
      <c r="I46" s="36">
        <v>264.81666666666672</v>
      </c>
      <c r="J46" s="36">
        <v>270.33333333333337</v>
      </c>
      <c r="K46" s="31">
        <v>259.3</v>
      </c>
      <c r="L46" s="31">
        <v>250.65</v>
      </c>
      <c r="M46" s="31">
        <v>291.64528999999999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123.72</v>
      </c>
      <c r="D47" s="36">
        <v>122.82333333333332</v>
      </c>
      <c r="E47" s="36">
        <v>120.59666666666665</v>
      </c>
      <c r="F47" s="36">
        <v>117.47333333333333</v>
      </c>
      <c r="G47" s="36">
        <v>115.24666666666666</v>
      </c>
      <c r="H47" s="36">
        <v>125.94666666666664</v>
      </c>
      <c r="I47" s="36">
        <v>128.17333333333335</v>
      </c>
      <c r="J47" s="36">
        <v>131.29666666666662</v>
      </c>
      <c r="K47" s="31">
        <v>125.05</v>
      </c>
      <c r="L47" s="31">
        <v>119.7</v>
      </c>
      <c r="M47" s="31">
        <v>198.66405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1527.95</v>
      </c>
      <c r="D48" s="36">
        <v>1526.6333333333332</v>
      </c>
      <c r="E48" s="36">
        <v>1514.3166666666664</v>
      </c>
      <c r="F48" s="36">
        <v>1500.6833333333332</v>
      </c>
      <c r="G48" s="36">
        <v>1488.3666666666663</v>
      </c>
      <c r="H48" s="36">
        <v>1540.2666666666664</v>
      </c>
      <c r="I48" s="36">
        <v>1552.583333333333</v>
      </c>
      <c r="J48" s="36">
        <v>1566.2166666666665</v>
      </c>
      <c r="K48" s="31">
        <v>1538.95</v>
      </c>
      <c r="L48" s="31">
        <v>1513</v>
      </c>
      <c r="M48" s="31">
        <v>2.2711700000000001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520.65</v>
      </c>
      <c r="D49" s="36">
        <v>525.41666666666663</v>
      </c>
      <c r="E49" s="36">
        <v>513.98333333333323</v>
      </c>
      <c r="F49" s="36">
        <v>507.31666666666661</v>
      </c>
      <c r="G49" s="36">
        <v>495.88333333333321</v>
      </c>
      <c r="H49" s="36">
        <v>532.08333333333326</v>
      </c>
      <c r="I49" s="36">
        <v>543.51666666666665</v>
      </c>
      <c r="J49" s="36">
        <v>550.18333333333328</v>
      </c>
      <c r="K49" s="31">
        <v>536.85</v>
      </c>
      <c r="L49" s="31">
        <v>518.75</v>
      </c>
      <c r="M49" s="31">
        <v>29.13766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1628.75</v>
      </c>
      <c r="D50" s="36">
        <v>1643.5833333333333</v>
      </c>
      <c r="E50" s="36">
        <v>1607.1666666666665</v>
      </c>
      <c r="F50" s="36">
        <v>1585.5833333333333</v>
      </c>
      <c r="G50" s="36">
        <v>1549.1666666666665</v>
      </c>
      <c r="H50" s="36">
        <v>1665.1666666666665</v>
      </c>
      <c r="I50" s="36">
        <v>1701.583333333333</v>
      </c>
      <c r="J50" s="36">
        <v>1723.1666666666665</v>
      </c>
      <c r="K50" s="31">
        <v>1680</v>
      </c>
      <c r="L50" s="31">
        <v>1622</v>
      </c>
      <c r="M50" s="31">
        <v>17.311060000000001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331.4</v>
      </c>
      <c r="D51" s="36">
        <v>332.81666666666666</v>
      </c>
      <c r="E51" s="36">
        <v>329.58333333333331</v>
      </c>
      <c r="F51" s="36">
        <v>327.76666666666665</v>
      </c>
      <c r="G51" s="36">
        <v>324.5333333333333</v>
      </c>
      <c r="H51" s="36">
        <v>334.63333333333333</v>
      </c>
      <c r="I51" s="36">
        <v>337.86666666666667</v>
      </c>
      <c r="J51" s="36">
        <v>339.68333333333334</v>
      </c>
      <c r="K51" s="31">
        <v>336.05</v>
      </c>
      <c r="L51" s="31">
        <v>331</v>
      </c>
      <c r="M51" s="31">
        <v>220.21925999999999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1633.8</v>
      </c>
      <c r="D52" s="36">
        <v>1624.6500000000003</v>
      </c>
      <c r="E52" s="36">
        <v>1611.8000000000006</v>
      </c>
      <c r="F52" s="36">
        <v>1589.8000000000004</v>
      </c>
      <c r="G52" s="36">
        <v>1576.9500000000007</v>
      </c>
      <c r="H52" s="36">
        <v>1646.6500000000005</v>
      </c>
      <c r="I52" s="36">
        <v>1659.5000000000005</v>
      </c>
      <c r="J52" s="36">
        <v>1681.5000000000005</v>
      </c>
      <c r="K52" s="31">
        <v>1637.5</v>
      </c>
      <c r="L52" s="31">
        <v>1602.65</v>
      </c>
      <c r="M52" s="31">
        <v>12.67549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325.39999999999998</v>
      </c>
      <c r="D53" s="36">
        <v>325.3</v>
      </c>
      <c r="E53" s="36">
        <v>322.20000000000005</v>
      </c>
      <c r="F53" s="36">
        <v>319.00000000000006</v>
      </c>
      <c r="G53" s="36">
        <v>315.90000000000009</v>
      </c>
      <c r="H53" s="36">
        <v>328.5</v>
      </c>
      <c r="I53" s="36">
        <v>331.6</v>
      </c>
      <c r="J53" s="36">
        <v>334.79999999999995</v>
      </c>
      <c r="K53" s="31">
        <v>328.4</v>
      </c>
      <c r="L53" s="31">
        <v>322.10000000000002</v>
      </c>
      <c r="M53" s="31">
        <v>107.89487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307.75</v>
      </c>
      <c r="D54" s="36">
        <v>306.96666666666664</v>
      </c>
      <c r="E54" s="36">
        <v>304.93333333333328</v>
      </c>
      <c r="F54" s="36">
        <v>302.11666666666662</v>
      </c>
      <c r="G54" s="36">
        <v>300.08333333333326</v>
      </c>
      <c r="H54" s="36">
        <v>309.7833333333333</v>
      </c>
      <c r="I54" s="36">
        <v>311.81666666666672</v>
      </c>
      <c r="J54" s="36">
        <v>314.63333333333333</v>
      </c>
      <c r="K54" s="31">
        <v>309</v>
      </c>
      <c r="L54" s="31">
        <v>304.14999999999998</v>
      </c>
      <c r="M54" s="31">
        <v>86.873570000000001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1437.6</v>
      </c>
      <c r="D55" s="36">
        <v>1434.55</v>
      </c>
      <c r="E55" s="36">
        <v>1429.1</v>
      </c>
      <c r="F55" s="36">
        <v>1420.6</v>
      </c>
      <c r="G55" s="36">
        <v>1415.1499999999999</v>
      </c>
      <c r="H55" s="36">
        <v>1443.05</v>
      </c>
      <c r="I55" s="36">
        <v>1448.5000000000002</v>
      </c>
      <c r="J55" s="36">
        <v>1457</v>
      </c>
      <c r="K55" s="31">
        <v>1440</v>
      </c>
      <c r="L55" s="31">
        <v>1426.05</v>
      </c>
      <c r="M55" s="31">
        <v>33.248060000000002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359.15</v>
      </c>
      <c r="D56" s="36">
        <v>357.13333333333338</v>
      </c>
      <c r="E56" s="36">
        <v>352.76666666666677</v>
      </c>
      <c r="F56" s="36">
        <v>346.38333333333338</v>
      </c>
      <c r="G56" s="36">
        <v>342.01666666666677</v>
      </c>
      <c r="H56" s="36">
        <v>363.51666666666677</v>
      </c>
      <c r="I56" s="36">
        <v>367.88333333333344</v>
      </c>
      <c r="J56" s="36">
        <v>374.26666666666677</v>
      </c>
      <c r="K56" s="31">
        <v>361.5</v>
      </c>
      <c r="L56" s="31">
        <v>350.75</v>
      </c>
      <c r="M56" s="31">
        <v>40.742379999999997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35085.199999999997</v>
      </c>
      <c r="D57" s="36">
        <v>35149.98333333333</v>
      </c>
      <c r="E57" s="36">
        <v>34935.21666666666</v>
      </c>
      <c r="F57" s="36">
        <v>34785.23333333333</v>
      </c>
      <c r="G57" s="36">
        <v>34570.46666666666</v>
      </c>
      <c r="H57" s="36">
        <v>35299.96666666666</v>
      </c>
      <c r="I57" s="36">
        <v>35514.733333333337</v>
      </c>
      <c r="J57" s="36">
        <v>35664.71666666666</v>
      </c>
      <c r="K57" s="31">
        <v>35364.75</v>
      </c>
      <c r="L57" s="31">
        <v>35000</v>
      </c>
      <c r="M57" s="31">
        <v>0.14038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5809.7</v>
      </c>
      <c r="D58" s="36">
        <v>5815.1500000000005</v>
      </c>
      <c r="E58" s="36">
        <v>5782.5500000000011</v>
      </c>
      <c r="F58" s="36">
        <v>5755.4000000000005</v>
      </c>
      <c r="G58" s="36">
        <v>5722.8000000000011</v>
      </c>
      <c r="H58" s="36">
        <v>5842.3000000000011</v>
      </c>
      <c r="I58" s="36">
        <v>5874.9000000000015</v>
      </c>
      <c r="J58" s="36">
        <v>5902.0500000000011</v>
      </c>
      <c r="K58" s="31">
        <v>5847.75</v>
      </c>
      <c r="L58" s="31">
        <v>5788</v>
      </c>
      <c r="M58" s="31">
        <v>1.3537399999999999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726.95</v>
      </c>
      <c r="D59" s="36">
        <v>729.31666666666661</v>
      </c>
      <c r="E59" s="36">
        <v>720.83333333333326</v>
      </c>
      <c r="F59" s="36">
        <v>714.7166666666667</v>
      </c>
      <c r="G59" s="36">
        <v>706.23333333333335</v>
      </c>
      <c r="H59" s="36">
        <v>735.43333333333317</v>
      </c>
      <c r="I59" s="36">
        <v>743.91666666666652</v>
      </c>
      <c r="J59" s="36">
        <v>750.03333333333308</v>
      </c>
      <c r="K59" s="31">
        <v>737.8</v>
      </c>
      <c r="L59" s="31">
        <v>723.2</v>
      </c>
      <c r="M59" s="31">
        <v>15.667389999999999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117.25</v>
      </c>
      <c r="D60" s="36">
        <v>115.73333333333335</v>
      </c>
      <c r="E60" s="36">
        <v>113.9166666666667</v>
      </c>
      <c r="F60" s="36">
        <v>110.58333333333336</v>
      </c>
      <c r="G60" s="36">
        <v>108.76666666666671</v>
      </c>
      <c r="H60" s="36">
        <v>119.06666666666669</v>
      </c>
      <c r="I60" s="36">
        <v>120.88333333333335</v>
      </c>
      <c r="J60" s="36">
        <v>124.21666666666668</v>
      </c>
      <c r="K60" s="31">
        <v>117.55</v>
      </c>
      <c r="L60" s="31">
        <v>112.4</v>
      </c>
      <c r="M60" s="31">
        <v>493.72062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1413.5</v>
      </c>
      <c r="D61" s="36">
        <v>1402.4000000000003</v>
      </c>
      <c r="E61" s="36">
        <v>1385.0000000000007</v>
      </c>
      <c r="F61" s="36">
        <v>1356.5000000000005</v>
      </c>
      <c r="G61" s="36">
        <v>1339.1000000000008</v>
      </c>
      <c r="H61" s="36">
        <v>1430.9000000000005</v>
      </c>
      <c r="I61" s="36">
        <v>1448.3000000000002</v>
      </c>
      <c r="J61" s="36">
        <v>1476.8000000000004</v>
      </c>
      <c r="K61" s="31">
        <v>1419.8</v>
      </c>
      <c r="L61" s="31">
        <v>1373.9</v>
      </c>
      <c r="M61" s="31">
        <v>10.779310000000001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1517.2</v>
      </c>
      <c r="D62" s="36">
        <v>1520.8</v>
      </c>
      <c r="E62" s="36">
        <v>1509.6499999999999</v>
      </c>
      <c r="F62" s="36">
        <v>1502.1</v>
      </c>
      <c r="G62" s="36">
        <v>1490.9499999999998</v>
      </c>
      <c r="H62" s="36">
        <v>1528.35</v>
      </c>
      <c r="I62" s="36">
        <v>1539.5</v>
      </c>
      <c r="J62" s="36">
        <v>1547.05</v>
      </c>
      <c r="K62" s="31">
        <v>1531.95</v>
      </c>
      <c r="L62" s="31">
        <v>1513.25</v>
      </c>
      <c r="M62" s="31">
        <v>18.255099999999999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497.75</v>
      </c>
      <c r="D63" s="36">
        <v>497.9666666666667</v>
      </c>
      <c r="E63" s="36">
        <v>492.33333333333337</v>
      </c>
      <c r="F63" s="36">
        <v>486.91666666666669</v>
      </c>
      <c r="G63" s="36">
        <v>481.28333333333336</v>
      </c>
      <c r="H63" s="36">
        <v>503.38333333333338</v>
      </c>
      <c r="I63" s="36">
        <v>509.01666666666671</v>
      </c>
      <c r="J63" s="36">
        <v>514.43333333333339</v>
      </c>
      <c r="K63" s="31">
        <v>503.6</v>
      </c>
      <c r="L63" s="31">
        <v>492.55</v>
      </c>
      <c r="M63" s="31">
        <v>71.060199999999995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5916</v>
      </c>
      <c r="D64" s="36">
        <v>5946.9333333333334</v>
      </c>
      <c r="E64" s="36">
        <v>5835.1166666666668</v>
      </c>
      <c r="F64" s="36">
        <v>5754.2333333333336</v>
      </c>
      <c r="G64" s="36">
        <v>5642.416666666667</v>
      </c>
      <c r="H64" s="36">
        <v>6027.8166666666666</v>
      </c>
      <c r="I64" s="36">
        <v>6139.6333333333341</v>
      </c>
      <c r="J64" s="36">
        <v>6220.5166666666664</v>
      </c>
      <c r="K64" s="31">
        <v>6058.75</v>
      </c>
      <c r="L64" s="31">
        <v>5866.05</v>
      </c>
      <c r="M64" s="31">
        <v>4.7481099999999996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3097.3</v>
      </c>
      <c r="D65" s="36">
        <v>3071.6666666666665</v>
      </c>
      <c r="E65" s="36">
        <v>3038.7333333333331</v>
      </c>
      <c r="F65" s="36">
        <v>2980.1666666666665</v>
      </c>
      <c r="G65" s="36">
        <v>2947.2333333333331</v>
      </c>
      <c r="H65" s="36">
        <v>3130.2333333333331</v>
      </c>
      <c r="I65" s="36">
        <v>3163.1666666666665</v>
      </c>
      <c r="J65" s="36">
        <v>3221.7333333333331</v>
      </c>
      <c r="K65" s="31">
        <v>3104.6</v>
      </c>
      <c r="L65" s="31">
        <v>3013.1</v>
      </c>
      <c r="M65" s="31">
        <v>4.7061599999999997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1056.3499999999999</v>
      </c>
      <c r="D66" s="36">
        <v>1054.1000000000001</v>
      </c>
      <c r="E66" s="36">
        <v>1045.5500000000002</v>
      </c>
      <c r="F66" s="36">
        <v>1034.75</v>
      </c>
      <c r="G66" s="36">
        <v>1026.2</v>
      </c>
      <c r="H66" s="36">
        <v>1064.9000000000003</v>
      </c>
      <c r="I66" s="36">
        <v>1073.45</v>
      </c>
      <c r="J66" s="36">
        <v>1084.2500000000005</v>
      </c>
      <c r="K66" s="31">
        <v>1062.6500000000001</v>
      </c>
      <c r="L66" s="31">
        <v>1043.3</v>
      </c>
      <c r="M66" s="31">
        <v>30.219899999999999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1597.6</v>
      </c>
      <c r="D67" s="36">
        <v>1603.5333333333335</v>
      </c>
      <c r="E67" s="36">
        <v>1584.416666666667</v>
      </c>
      <c r="F67" s="36">
        <v>1571.2333333333333</v>
      </c>
      <c r="G67" s="36">
        <v>1552.1166666666668</v>
      </c>
      <c r="H67" s="36">
        <v>1616.7166666666672</v>
      </c>
      <c r="I67" s="36">
        <v>1635.8333333333335</v>
      </c>
      <c r="J67" s="36">
        <v>1649.0166666666673</v>
      </c>
      <c r="K67" s="31">
        <v>1622.65</v>
      </c>
      <c r="L67" s="31">
        <v>1590.35</v>
      </c>
      <c r="M67" s="31">
        <v>3.76336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431.55</v>
      </c>
      <c r="D68" s="36">
        <v>431.43333333333334</v>
      </c>
      <c r="E68" s="36">
        <v>428.61666666666667</v>
      </c>
      <c r="F68" s="36">
        <v>425.68333333333334</v>
      </c>
      <c r="G68" s="36">
        <v>422.86666666666667</v>
      </c>
      <c r="H68" s="36">
        <v>434.36666666666667</v>
      </c>
      <c r="I68" s="36">
        <v>437.18333333333339</v>
      </c>
      <c r="J68" s="36">
        <v>440.11666666666667</v>
      </c>
      <c r="K68" s="31">
        <v>434.25</v>
      </c>
      <c r="L68" s="31">
        <v>428.5</v>
      </c>
      <c r="M68" s="31">
        <v>9.2822999999999993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3890.8</v>
      </c>
      <c r="D69" s="36">
        <v>3913.7166666666667</v>
      </c>
      <c r="E69" s="36">
        <v>3842.4333333333334</v>
      </c>
      <c r="F69" s="36">
        <v>3794.0666666666666</v>
      </c>
      <c r="G69" s="36">
        <v>3722.7833333333333</v>
      </c>
      <c r="H69" s="36">
        <v>3962.0833333333335</v>
      </c>
      <c r="I69" s="36">
        <v>4033.3666666666672</v>
      </c>
      <c r="J69" s="36">
        <v>4081.7333333333336</v>
      </c>
      <c r="K69" s="31">
        <v>3985</v>
      </c>
      <c r="L69" s="31">
        <v>3865.35</v>
      </c>
      <c r="M69" s="31">
        <v>8.9892500000000002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833.3</v>
      </c>
      <c r="D70" s="36">
        <v>829.2166666666667</v>
      </c>
      <c r="E70" s="36">
        <v>822.73333333333335</v>
      </c>
      <c r="F70" s="36">
        <v>812.16666666666663</v>
      </c>
      <c r="G70" s="36">
        <v>805.68333333333328</v>
      </c>
      <c r="H70" s="36">
        <v>839.78333333333342</v>
      </c>
      <c r="I70" s="36">
        <v>846.26666666666677</v>
      </c>
      <c r="J70" s="36">
        <v>856.83333333333348</v>
      </c>
      <c r="K70" s="31">
        <v>835.7</v>
      </c>
      <c r="L70" s="31">
        <v>818.65</v>
      </c>
      <c r="M70" s="31">
        <v>14.94904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632.4</v>
      </c>
      <c r="D71" s="36">
        <v>633.83333333333337</v>
      </c>
      <c r="E71" s="36">
        <v>628.7166666666667</v>
      </c>
      <c r="F71" s="36">
        <v>625.0333333333333</v>
      </c>
      <c r="G71" s="36">
        <v>619.91666666666663</v>
      </c>
      <c r="H71" s="36">
        <v>637.51666666666677</v>
      </c>
      <c r="I71" s="36">
        <v>642.63333333333333</v>
      </c>
      <c r="J71" s="36">
        <v>646.31666666666683</v>
      </c>
      <c r="K71" s="31">
        <v>638.95000000000005</v>
      </c>
      <c r="L71" s="31">
        <v>630.15</v>
      </c>
      <c r="M71" s="31">
        <v>10.912789999999999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1929.2</v>
      </c>
      <c r="D72" s="36">
        <v>1934.25</v>
      </c>
      <c r="E72" s="36">
        <v>1908.5</v>
      </c>
      <c r="F72" s="36">
        <v>1887.8</v>
      </c>
      <c r="G72" s="36">
        <v>1862.05</v>
      </c>
      <c r="H72" s="36">
        <v>1954.95</v>
      </c>
      <c r="I72" s="36">
        <v>1980.7</v>
      </c>
      <c r="J72" s="36">
        <v>2001.4</v>
      </c>
      <c r="K72" s="31">
        <v>1960</v>
      </c>
      <c r="L72" s="31">
        <v>1913.55</v>
      </c>
      <c r="M72" s="31">
        <v>6.5644999999999998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2801.45</v>
      </c>
      <c r="D73" s="36">
        <v>2794.4833333333336</v>
      </c>
      <c r="E73" s="36">
        <v>2759.0166666666673</v>
      </c>
      <c r="F73" s="36">
        <v>2716.5833333333339</v>
      </c>
      <c r="G73" s="36">
        <v>2681.1166666666677</v>
      </c>
      <c r="H73" s="36">
        <v>2836.916666666667</v>
      </c>
      <c r="I73" s="36">
        <v>2872.3833333333332</v>
      </c>
      <c r="J73" s="36">
        <v>2914.8166666666666</v>
      </c>
      <c r="K73" s="31">
        <v>2829.95</v>
      </c>
      <c r="L73" s="31">
        <v>2752.05</v>
      </c>
      <c r="M73" s="31">
        <v>4.4923599999999997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378.35</v>
      </c>
      <c r="D74" s="36">
        <v>376.9666666666667</v>
      </c>
      <c r="E74" s="36">
        <v>373.98333333333341</v>
      </c>
      <c r="F74" s="36">
        <v>369.61666666666673</v>
      </c>
      <c r="G74" s="36">
        <v>366.63333333333344</v>
      </c>
      <c r="H74" s="36">
        <v>381.33333333333337</v>
      </c>
      <c r="I74" s="36">
        <v>384.31666666666672</v>
      </c>
      <c r="J74" s="36">
        <v>388.68333333333334</v>
      </c>
      <c r="K74" s="31">
        <v>379.95</v>
      </c>
      <c r="L74" s="31">
        <v>372.6</v>
      </c>
      <c r="M74" s="31">
        <v>22.821950000000001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170.07</v>
      </c>
      <c r="D75" s="36">
        <v>168.09333333333333</v>
      </c>
      <c r="E75" s="36">
        <v>164.18666666666667</v>
      </c>
      <c r="F75" s="36">
        <v>158.30333333333334</v>
      </c>
      <c r="G75" s="36">
        <v>154.39666666666668</v>
      </c>
      <c r="H75" s="36">
        <v>173.97666666666666</v>
      </c>
      <c r="I75" s="36">
        <v>177.88333333333335</v>
      </c>
      <c r="J75" s="36">
        <v>183.76666666666665</v>
      </c>
      <c r="K75" s="31">
        <v>172</v>
      </c>
      <c r="L75" s="31">
        <v>162.21</v>
      </c>
      <c r="M75" s="31">
        <v>77.146460000000005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4575.3999999999996</v>
      </c>
      <c r="D76" s="36">
        <v>4571.95</v>
      </c>
      <c r="E76" s="36">
        <v>4539.5499999999993</v>
      </c>
      <c r="F76" s="36">
        <v>4503.7</v>
      </c>
      <c r="G76" s="36">
        <v>4471.2999999999993</v>
      </c>
      <c r="H76" s="36">
        <v>4607.7999999999993</v>
      </c>
      <c r="I76" s="36">
        <v>4640.1999999999989</v>
      </c>
      <c r="J76" s="36">
        <v>4676.0499999999993</v>
      </c>
      <c r="K76" s="31">
        <v>4604.3500000000004</v>
      </c>
      <c r="L76" s="31">
        <v>4536.1000000000004</v>
      </c>
      <c r="M76" s="31">
        <v>6.1672799999999999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12679.6</v>
      </c>
      <c r="D77" s="36">
        <v>12596.466666666667</v>
      </c>
      <c r="E77" s="36">
        <v>12483.133333333335</v>
      </c>
      <c r="F77" s="36">
        <v>12286.666666666668</v>
      </c>
      <c r="G77" s="36">
        <v>12173.333333333336</v>
      </c>
      <c r="H77" s="36">
        <v>12792.933333333334</v>
      </c>
      <c r="I77" s="36">
        <v>12906.266666666666</v>
      </c>
      <c r="J77" s="36">
        <v>13102.733333333334</v>
      </c>
      <c r="K77" s="31">
        <v>12709.8</v>
      </c>
      <c r="L77" s="31">
        <v>12400</v>
      </c>
      <c r="M77" s="31">
        <v>2.0896699999999999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2996.85</v>
      </c>
      <c r="D78" s="36">
        <v>3002.2833333333333</v>
      </c>
      <c r="E78" s="36">
        <v>2949.5666666666666</v>
      </c>
      <c r="F78" s="36">
        <v>2902.2833333333333</v>
      </c>
      <c r="G78" s="36">
        <v>2849.5666666666666</v>
      </c>
      <c r="H78" s="36">
        <v>3049.5666666666666</v>
      </c>
      <c r="I78" s="36">
        <v>3102.2833333333328</v>
      </c>
      <c r="J78" s="36">
        <v>3149.5666666666666</v>
      </c>
      <c r="K78" s="31">
        <v>3055</v>
      </c>
      <c r="L78" s="31">
        <v>2955</v>
      </c>
      <c r="M78" s="31">
        <v>4.2483500000000003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6794.75</v>
      </c>
      <c r="D79" s="36">
        <v>6794.083333333333</v>
      </c>
      <c r="E79" s="36">
        <v>6703.2166666666662</v>
      </c>
      <c r="F79" s="36">
        <v>6611.6833333333334</v>
      </c>
      <c r="G79" s="36">
        <v>6520.8166666666666</v>
      </c>
      <c r="H79" s="36">
        <v>6885.6166666666659</v>
      </c>
      <c r="I79" s="36">
        <v>6976.4833333333327</v>
      </c>
      <c r="J79" s="36">
        <v>7068.0166666666655</v>
      </c>
      <c r="K79" s="31">
        <v>6884.95</v>
      </c>
      <c r="L79" s="31">
        <v>6702.55</v>
      </c>
      <c r="M79" s="31">
        <v>6.0479500000000002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4881.3500000000004</v>
      </c>
      <c r="D80" s="36">
        <v>4874.6500000000005</v>
      </c>
      <c r="E80" s="36">
        <v>4832.3000000000011</v>
      </c>
      <c r="F80" s="36">
        <v>4783.2500000000009</v>
      </c>
      <c r="G80" s="36">
        <v>4740.9000000000015</v>
      </c>
      <c r="H80" s="36">
        <v>4923.7000000000007</v>
      </c>
      <c r="I80" s="36">
        <v>4966.0500000000011</v>
      </c>
      <c r="J80" s="36">
        <v>5015.1000000000004</v>
      </c>
      <c r="K80" s="31">
        <v>4917</v>
      </c>
      <c r="L80" s="31">
        <v>4825.6000000000004</v>
      </c>
      <c r="M80" s="31">
        <v>2.2348499999999998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3978.05</v>
      </c>
      <c r="D81" s="36">
        <v>3951.0166666666664</v>
      </c>
      <c r="E81" s="36">
        <v>3907.0333333333328</v>
      </c>
      <c r="F81" s="36">
        <v>3836.0166666666664</v>
      </c>
      <c r="G81" s="36">
        <v>3792.0333333333328</v>
      </c>
      <c r="H81" s="36">
        <v>4022.0333333333328</v>
      </c>
      <c r="I81" s="36">
        <v>4066.0166666666664</v>
      </c>
      <c r="J81" s="36">
        <v>4137.0333333333328</v>
      </c>
      <c r="K81" s="31">
        <v>3995</v>
      </c>
      <c r="L81" s="31">
        <v>3880</v>
      </c>
      <c r="M81" s="31">
        <v>6.4507599999999998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180.51</v>
      </c>
      <c r="D82" s="36">
        <v>180.33666666666667</v>
      </c>
      <c r="E82" s="36">
        <v>178.57333333333335</v>
      </c>
      <c r="F82" s="36">
        <v>176.63666666666668</v>
      </c>
      <c r="G82" s="36">
        <v>174.87333333333336</v>
      </c>
      <c r="H82" s="36">
        <v>182.27333333333334</v>
      </c>
      <c r="I82" s="36">
        <v>184.03666666666666</v>
      </c>
      <c r="J82" s="36">
        <v>185.97333333333333</v>
      </c>
      <c r="K82" s="31">
        <v>182.1</v>
      </c>
      <c r="L82" s="31">
        <v>178.4</v>
      </c>
      <c r="M82" s="31">
        <v>31.609749999999998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194.75</v>
      </c>
      <c r="D83" s="36">
        <v>194.93333333333337</v>
      </c>
      <c r="E83" s="36">
        <v>193.02666666666673</v>
      </c>
      <c r="F83" s="36">
        <v>191.30333333333337</v>
      </c>
      <c r="G83" s="36">
        <v>189.39666666666673</v>
      </c>
      <c r="H83" s="36">
        <v>196.65666666666672</v>
      </c>
      <c r="I83" s="36">
        <v>198.56333333333336</v>
      </c>
      <c r="J83" s="36">
        <v>200.28666666666672</v>
      </c>
      <c r="K83" s="31">
        <v>196.84</v>
      </c>
      <c r="L83" s="31">
        <v>193.21</v>
      </c>
      <c r="M83" s="31">
        <v>144.86955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1083.8499999999999</v>
      </c>
      <c r="D84" s="36">
        <v>1085.7</v>
      </c>
      <c r="E84" s="36">
        <v>1048.4000000000001</v>
      </c>
      <c r="F84" s="36">
        <v>1012.95</v>
      </c>
      <c r="G84" s="36">
        <v>975.65000000000009</v>
      </c>
      <c r="H84" s="36">
        <v>1121.1500000000001</v>
      </c>
      <c r="I84" s="36">
        <v>1158.4499999999998</v>
      </c>
      <c r="J84" s="36">
        <v>1193.9000000000001</v>
      </c>
      <c r="K84" s="31">
        <v>1123</v>
      </c>
      <c r="L84" s="31">
        <v>1050.25</v>
      </c>
      <c r="M84" s="31">
        <v>16.32103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486.1</v>
      </c>
      <c r="D85" s="36">
        <v>485.73333333333335</v>
      </c>
      <c r="E85" s="36">
        <v>480.66666666666669</v>
      </c>
      <c r="F85" s="36">
        <v>475.23333333333335</v>
      </c>
      <c r="G85" s="36">
        <v>470.16666666666669</v>
      </c>
      <c r="H85" s="36">
        <v>491.16666666666669</v>
      </c>
      <c r="I85" s="36">
        <v>496.23333333333329</v>
      </c>
      <c r="J85" s="36">
        <v>501.66666666666669</v>
      </c>
      <c r="K85" s="31">
        <v>490.8</v>
      </c>
      <c r="L85" s="31">
        <v>480.3</v>
      </c>
      <c r="M85" s="31">
        <v>7.8023499999999997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237.16</v>
      </c>
      <c r="D86" s="36">
        <v>234.41666666666666</v>
      </c>
      <c r="E86" s="36">
        <v>230.83333333333331</v>
      </c>
      <c r="F86" s="36">
        <v>224.50666666666666</v>
      </c>
      <c r="G86" s="36">
        <v>220.92333333333332</v>
      </c>
      <c r="H86" s="36">
        <v>240.74333333333331</v>
      </c>
      <c r="I86" s="36">
        <v>244.32666666666663</v>
      </c>
      <c r="J86" s="36">
        <v>250.65333333333331</v>
      </c>
      <c r="K86" s="31">
        <v>238</v>
      </c>
      <c r="L86" s="31">
        <v>228.09</v>
      </c>
      <c r="M86" s="31">
        <v>326.95974000000001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2001.2</v>
      </c>
      <c r="D87" s="36">
        <v>2012.1500000000003</v>
      </c>
      <c r="E87" s="36">
        <v>1980.1500000000005</v>
      </c>
      <c r="F87" s="36">
        <v>1959.1000000000001</v>
      </c>
      <c r="G87" s="36">
        <v>1927.1000000000004</v>
      </c>
      <c r="H87" s="36">
        <v>2033.2000000000007</v>
      </c>
      <c r="I87" s="36">
        <v>2065.2000000000003</v>
      </c>
      <c r="J87" s="36">
        <v>2086.2500000000009</v>
      </c>
      <c r="K87" s="31">
        <v>2044.15</v>
      </c>
      <c r="L87" s="31">
        <v>1991.1</v>
      </c>
      <c r="M87" s="31">
        <v>0.93276999999999999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1436.7</v>
      </c>
      <c r="D88" s="36">
        <v>1443.5</v>
      </c>
      <c r="E88" s="36">
        <v>1427.3</v>
      </c>
      <c r="F88" s="36">
        <v>1417.8999999999999</v>
      </c>
      <c r="G88" s="36">
        <v>1401.6999999999998</v>
      </c>
      <c r="H88" s="36">
        <v>1452.9</v>
      </c>
      <c r="I88" s="36">
        <v>1469.1</v>
      </c>
      <c r="J88" s="36">
        <v>1478.5000000000002</v>
      </c>
      <c r="K88" s="31">
        <v>1459.7</v>
      </c>
      <c r="L88" s="31">
        <v>1434.1</v>
      </c>
      <c r="M88" s="31">
        <v>5.2123999999999997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3301.4</v>
      </c>
      <c r="D89" s="36">
        <v>3274.35</v>
      </c>
      <c r="E89" s="36">
        <v>3229.1</v>
      </c>
      <c r="F89" s="36">
        <v>3156.8</v>
      </c>
      <c r="G89" s="36">
        <v>3111.55</v>
      </c>
      <c r="H89" s="36">
        <v>3346.6499999999996</v>
      </c>
      <c r="I89" s="36">
        <v>3391.8999999999996</v>
      </c>
      <c r="J89" s="36">
        <v>3464.1999999999994</v>
      </c>
      <c r="K89" s="31">
        <v>3319.6</v>
      </c>
      <c r="L89" s="31">
        <v>3202.05</v>
      </c>
      <c r="M89" s="31">
        <v>6.0795899999999996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2803.75</v>
      </c>
      <c r="D90" s="36">
        <v>2814.2333333333336</v>
      </c>
      <c r="E90" s="36">
        <v>2775.5166666666673</v>
      </c>
      <c r="F90" s="36">
        <v>2747.2833333333338</v>
      </c>
      <c r="G90" s="36">
        <v>2708.5666666666675</v>
      </c>
      <c r="H90" s="36">
        <v>2842.4666666666672</v>
      </c>
      <c r="I90" s="36">
        <v>2881.1833333333334</v>
      </c>
      <c r="J90" s="36">
        <v>2909.416666666667</v>
      </c>
      <c r="K90" s="31">
        <v>2852.95</v>
      </c>
      <c r="L90" s="31">
        <v>2786</v>
      </c>
      <c r="M90" s="31">
        <v>13.33353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3288.6</v>
      </c>
      <c r="D91" s="36">
        <v>3274.9666666666672</v>
      </c>
      <c r="E91" s="36">
        <v>3242.9333333333343</v>
      </c>
      <c r="F91" s="36">
        <v>3197.2666666666673</v>
      </c>
      <c r="G91" s="36">
        <v>3165.2333333333345</v>
      </c>
      <c r="H91" s="36">
        <v>3320.6333333333341</v>
      </c>
      <c r="I91" s="36">
        <v>3352.666666666667</v>
      </c>
      <c r="J91" s="36">
        <v>3398.3333333333339</v>
      </c>
      <c r="K91" s="31">
        <v>3307</v>
      </c>
      <c r="L91" s="31">
        <v>3229.3</v>
      </c>
      <c r="M91" s="31">
        <v>0.95543999999999996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642.5</v>
      </c>
      <c r="D92" s="36">
        <v>641.04999999999995</v>
      </c>
      <c r="E92" s="36">
        <v>632.74999999999989</v>
      </c>
      <c r="F92" s="36">
        <v>622.99999999999989</v>
      </c>
      <c r="G92" s="36">
        <v>614.69999999999982</v>
      </c>
      <c r="H92" s="36">
        <v>650.79999999999995</v>
      </c>
      <c r="I92" s="36">
        <v>659.10000000000014</v>
      </c>
      <c r="J92" s="36">
        <v>668.85</v>
      </c>
      <c r="K92" s="31">
        <v>649.35</v>
      </c>
      <c r="L92" s="31">
        <v>631.29999999999995</v>
      </c>
      <c r="M92" s="31">
        <v>8.3900199999999998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1569.6</v>
      </c>
      <c r="D93" s="36">
        <v>1591.1333333333332</v>
      </c>
      <c r="E93" s="36">
        <v>1545.8666666666663</v>
      </c>
      <c r="F93" s="36">
        <v>1522.1333333333332</v>
      </c>
      <c r="G93" s="36">
        <v>1476.8666666666663</v>
      </c>
      <c r="H93" s="36">
        <v>1614.8666666666663</v>
      </c>
      <c r="I93" s="36">
        <v>1660.1333333333332</v>
      </c>
      <c r="J93" s="36">
        <v>1683.8666666666663</v>
      </c>
      <c r="K93" s="31">
        <v>1636.4</v>
      </c>
      <c r="L93" s="31">
        <v>1567.4</v>
      </c>
      <c r="M93" s="31">
        <v>103.37488999999999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4196.3999999999996</v>
      </c>
      <c r="D94" s="36">
        <v>4205.9333333333334</v>
      </c>
      <c r="E94" s="36">
        <v>4115.4666666666672</v>
      </c>
      <c r="F94" s="36">
        <v>4034.5333333333338</v>
      </c>
      <c r="G94" s="36">
        <v>3944.0666666666675</v>
      </c>
      <c r="H94" s="36">
        <v>4286.8666666666668</v>
      </c>
      <c r="I94" s="36">
        <v>4377.3333333333321</v>
      </c>
      <c r="J94" s="36">
        <v>4458.2666666666664</v>
      </c>
      <c r="K94" s="31">
        <v>4296.3999999999996</v>
      </c>
      <c r="L94" s="31">
        <v>4125</v>
      </c>
      <c r="M94" s="31">
        <v>15.95241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1622.1</v>
      </c>
      <c r="D95" s="36">
        <v>1622.3666666666666</v>
      </c>
      <c r="E95" s="36">
        <v>1614.9333333333332</v>
      </c>
      <c r="F95" s="36">
        <v>1607.7666666666667</v>
      </c>
      <c r="G95" s="36">
        <v>1600.3333333333333</v>
      </c>
      <c r="H95" s="36">
        <v>1629.5333333333331</v>
      </c>
      <c r="I95" s="36">
        <v>1636.9666666666665</v>
      </c>
      <c r="J95" s="36">
        <v>1644.133333333333</v>
      </c>
      <c r="K95" s="31">
        <v>1629.8</v>
      </c>
      <c r="L95" s="31">
        <v>1615.2</v>
      </c>
      <c r="M95" s="31">
        <v>166.87846999999999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638.04999999999995</v>
      </c>
      <c r="D96" s="36">
        <v>638.85</v>
      </c>
      <c r="E96" s="36">
        <v>629.70000000000005</v>
      </c>
      <c r="F96" s="36">
        <v>621.35</v>
      </c>
      <c r="G96" s="36">
        <v>612.20000000000005</v>
      </c>
      <c r="H96" s="36">
        <v>647.20000000000005</v>
      </c>
      <c r="I96" s="36">
        <v>656.34999999999991</v>
      </c>
      <c r="J96" s="36">
        <v>664.7</v>
      </c>
      <c r="K96" s="31">
        <v>648</v>
      </c>
      <c r="L96" s="31">
        <v>630.5</v>
      </c>
      <c r="M96" s="31">
        <v>69.51688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1891.7</v>
      </c>
      <c r="D97" s="36">
        <v>1904.1000000000001</v>
      </c>
      <c r="E97" s="36">
        <v>1869.1000000000004</v>
      </c>
      <c r="F97" s="36">
        <v>1846.5000000000002</v>
      </c>
      <c r="G97" s="36">
        <v>1811.5000000000005</v>
      </c>
      <c r="H97" s="36">
        <v>1926.7000000000003</v>
      </c>
      <c r="I97" s="36">
        <v>1961.6999999999998</v>
      </c>
      <c r="J97" s="36">
        <v>1984.3000000000002</v>
      </c>
      <c r="K97" s="31">
        <v>1939.1</v>
      </c>
      <c r="L97" s="31">
        <v>1881.5</v>
      </c>
      <c r="M97" s="31">
        <v>4.8322900000000004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5606.35</v>
      </c>
      <c r="D98" s="36">
        <v>5591.3166666666666</v>
      </c>
      <c r="E98" s="36">
        <v>5543.6333333333332</v>
      </c>
      <c r="F98" s="36">
        <v>5480.916666666667</v>
      </c>
      <c r="G98" s="36">
        <v>5433.2333333333336</v>
      </c>
      <c r="H98" s="36">
        <v>5654.0333333333328</v>
      </c>
      <c r="I98" s="36">
        <v>5701.7166666666653</v>
      </c>
      <c r="J98" s="36">
        <v>5764.4333333333325</v>
      </c>
      <c r="K98" s="31">
        <v>5639</v>
      </c>
      <c r="L98" s="31">
        <v>5528.6</v>
      </c>
      <c r="M98" s="31">
        <v>2.49438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700.1</v>
      </c>
      <c r="D99" s="36">
        <v>696.7166666666667</v>
      </c>
      <c r="E99" s="36">
        <v>691.83333333333337</v>
      </c>
      <c r="F99" s="36">
        <v>683.56666666666672</v>
      </c>
      <c r="G99" s="36">
        <v>678.68333333333339</v>
      </c>
      <c r="H99" s="36">
        <v>704.98333333333335</v>
      </c>
      <c r="I99" s="36">
        <v>709.86666666666656</v>
      </c>
      <c r="J99" s="36">
        <v>718.13333333333333</v>
      </c>
      <c r="K99" s="31">
        <v>701.6</v>
      </c>
      <c r="L99" s="31">
        <v>688.45</v>
      </c>
      <c r="M99" s="31">
        <v>28.482679999999998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5504.6</v>
      </c>
      <c r="D100" s="36">
        <v>5489.5333333333328</v>
      </c>
      <c r="E100" s="36">
        <v>5444.0666666666657</v>
      </c>
      <c r="F100" s="36">
        <v>5383.5333333333328</v>
      </c>
      <c r="G100" s="36">
        <v>5338.0666666666657</v>
      </c>
      <c r="H100" s="36">
        <v>5550.0666666666657</v>
      </c>
      <c r="I100" s="36">
        <v>5595.5333333333328</v>
      </c>
      <c r="J100" s="36">
        <v>5656.0666666666657</v>
      </c>
      <c r="K100" s="31">
        <v>5535</v>
      </c>
      <c r="L100" s="31">
        <v>5429</v>
      </c>
      <c r="M100" s="31">
        <v>13.163080000000001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348.05</v>
      </c>
      <c r="D101" s="36">
        <v>346.58333333333331</v>
      </c>
      <c r="E101" s="36">
        <v>342.86666666666662</v>
      </c>
      <c r="F101" s="36">
        <v>337.68333333333328</v>
      </c>
      <c r="G101" s="36">
        <v>333.96666666666658</v>
      </c>
      <c r="H101" s="36">
        <v>351.76666666666665</v>
      </c>
      <c r="I101" s="36">
        <v>355.48333333333335</v>
      </c>
      <c r="J101" s="36">
        <v>360.66666666666669</v>
      </c>
      <c r="K101" s="31">
        <v>350.3</v>
      </c>
      <c r="L101" s="31">
        <v>341.4</v>
      </c>
      <c r="M101" s="31">
        <v>72.495459999999994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2620.3000000000002</v>
      </c>
      <c r="D102" s="36">
        <v>2621.0666666666671</v>
      </c>
      <c r="E102" s="36">
        <v>2612.8833333333341</v>
      </c>
      <c r="F102" s="36">
        <v>2605.4666666666672</v>
      </c>
      <c r="G102" s="36">
        <v>2597.2833333333342</v>
      </c>
      <c r="H102" s="36">
        <v>2628.483333333334</v>
      </c>
      <c r="I102" s="36">
        <v>2636.6666666666674</v>
      </c>
      <c r="J102" s="36">
        <v>2644.0833333333339</v>
      </c>
      <c r="K102" s="31">
        <v>2629.25</v>
      </c>
      <c r="L102" s="31">
        <v>2613.65</v>
      </c>
      <c r="M102" s="31">
        <v>9.2010100000000001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1229.95</v>
      </c>
      <c r="D103" s="36">
        <v>1230.8166666666666</v>
      </c>
      <c r="E103" s="36">
        <v>1223.1833333333332</v>
      </c>
      <c r="F103" s="36">
        <v>1216.4166666666665</v>
      </c>
      <c r="G103" s="36">
        <v>1208.7833333333331</v>
      </c>
      <c r="H103" s="36">
        <v>1237.5833333333333</v>
      </c>
      <c r="I103" s="36">
        <v>1245.2166666666665</v>
      </c>
      <c r="J103" s="36">
        <v>1251.9833333333333</v>
      </c>
      <c r="K103" s="31">
        <v>1238.45</v>
      </c>
      <c r="L103" s="31">
        <v>1224.05</v>
      </c>
      <c r="M103" s="31">
        <v>156.12671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1876.7</v>
      </c>
      <c r="D104" s="36">
        <v>1870.3999999999999</v>
      </c>
      <c r="E104" s="36">
        <v>1859.8499999999997</v>
      </c>
      <c r="F104" s="36">
        <v>1842.9999999999998</v>
      </c>
      <c r="G104" s="36">
        <v>1832.4499999999996</v>
      </c>
      <c r="H104" s="36">
        <v>1887.2499999999998</v>
      </c>
      <c r="I104" s="36">
        <v>1897.8</v>
      </c>
      <c r="J104" s="36">
        <v>1914.6499999999999</v>
      </c>
      <c r="K104" s="31">
        <v>1880.95</v>
      </c>
      <c r="L104" s="31">
        <v>1853.55</v>
      </c>
      <c r="M104" s="31">
        <v>1.81341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654.25</v>
      </c>
      <c r="D105" s="36">
        <v>655.36666666666667</v>
      </c>
      <c r="E105" s="36">
        <v>649.13333333333333</v>
      </c>
      <c r="F105" s="36">
        <v>644.01666666666665</v>
      </c>
      <c r="G105" s="36">
        <v>637.7833333333333</v>
      </c>
      <c r="H105" s="36">
        <v>660.48333333333335</v>
      </c>
      <c r="I105" s="36">
        <v>666.7166666666667</v>
      </c>
      <c r="J105" s="36">
        <v>671.83333333333337</v>
      </c>
      <c r="K105" s="31">
        <v>661.6</v>
      </c>
      <c r="L105" s="31">
        <v>650.25</v>
      </c>
      <c r="M105" s="31">
        <v>6.9014800000000003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78.16</v>
      </c>
      <c r="D106" s="36">
        <v>78.19</v>
      </c>
      <c r="E106" s="36">
        <v>77.58</v>
      </c>
      <c r="F106" s="36">
        <v>77</v>
      </c>
      <c r="G106" s="36">
        <v>76.39</v>
      </c>
      <c r="H106" s="36">
        <v>78.77</v>
      </c>
      <c r="I106" s="36">
        <v>79.38000000000001</v>
      </c>
      <c r="J106" s="36">
        <v>79.959999999999994</v>
      </c>
      <c r="K106" s="31">
        <v>78.8</v>
      </c>
      <c r="L106" s="31">
        <v>77.61</v>
      </c>
      <c r="M106" s="31">
        <v>221.31586999999999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463.4</v>
      </c>
      <c r="D107" s="36">
        <v>462.34999999999997</v>
      </c>
      <c r="E107" s="36">
        <v>458.24999999999994</v>
      </c>
      <c r="F107" s="36">
        <v>453.09999999999997</v>
      </c>
      <c r="G107" s="36">
        <v>448.99999999999994</v>
      </c>
      <c r="H107" s="36">
        <v>467.49999999999994</v>
      </c>
      <c r="I107" s="36">
        <v>471.59999999999997</v>
      </c>
      <c r="J107" s="36">
        <v>476.74999999999994</v>
      </c>
      <c r="K107" s="31">
        <v>466.45</v>
      </c>
      <c r="L107" s="31">
        <v>457.2</v>
      </c>
      <c r="M107" s="31">
        <v>162.51032000000001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578.65</v>
      </c>
      <c r="D108" s="36">
        <v>572.9666666666667</v>
      </c>
      <c r="E108" s="36">
        <v>561.43333333333339</v>
      </c>
      <c r="F108" s="36">
        <v>544.2166666666667</v>
      </c>
      <c r="G108" s="36">
        <v>532.68333333333339</v>
      </c>
      <c r="H108" s="36">
        <v>590.18333333333339</v>
      </c>
      <c r="I108" s="36">
        <v>601.7166666666667</v>
      </c>
      <c r="J108" s="36">
        <v>618.93333333333339</v>
      </c>
      <c r="K108" s="31">
        <v>584.5</v>
      </c>
      <c r="L108" s="31">
        <v>555.75</v>
      </c>
      <c r="M108" s="31">
        <v>32.17689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591.65</v>
      </c>
      <c r="D109" s="36">
        <v>590.11666666666667</v>
      </c>
      <c r="E109" s="36">
        <v>585.0333333333333</v>
      </c>
      <c r="F109" s="36">
        <v>578.41666666666663</v>
      </c>
      <c r="G109" s="36">
        <v>573.33333333333326</v>
      </c>
      <c r="H109" s="36">
        <v>596.73333333333335</v>
      </c>
      <c r="I109" s="36">
        <v>601.81666666666661</v>
      </c>
      <c r="J109" s="36">
        <v>608.43333333333339</v>
      </c>
      <c r="K109" s="31">
        <v>595.20000000000005</v>
      </c>
      <c r="L109" s="31">
        <v>583.5</v>
      </c>
      <c r="M109" s="31">
        <v>41.007150000000003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169.7</v>
      </c>
      <c r="D110" s="36">
        <v>168.80666666666664</v>
      </c>
      <c r="E110" s="36">
        <v>167.29333333333329</v>
      </c>
      <c r="F110" s="36">
        <v>164.88666666666666</v>
      </c>
      <c r="G110" s="36">
        <v>163.37333333333331</v>
      </c>
      <c r="H110" s="36">
        <v>171.21333333333328</v>
      </c>
      <c r="I110" s="36">
        <v>172.72666666666666</v>
      </c>
      <c r="J110" s="36">
        <v>175.13333333333327</v>
      </c>
      <c r="K110" s="31">
        <v>170.32</v>
      </c>
      <c r="L110" s="31">
        <v>166.4</v>
      </c>
      <c r="M110" s="31">
        <v>329.15517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1037.9000000000001</v>
      </c>
      <c r="D111" s="36">
        <v>1040.1166666666668</v>
      </c>
      <c r="E111" s="36">
        <v>1032.8333333333335</v>
      </c>
      <c r="F111" s="36">
        <v>1027.7666666666667</v>
      </c>
      <c r="G111" s="36">
        <v>1020.4833333333333</v>
      </c>
      <c r="H111" s="36">
        <v>1045.1833333333336</v>
      </c>
      <c r="I111" s="36">
        <v>1052.4666666666669</v>
      </c>
      <c r="J111" s="36">
        <v>1057.5333333333338</v>
      </c>
      <c r="K111" s="31">
        <v>1047.4000000000001</v>
      </c>
      <c r="L111" s="31">
        <v>1035.05</v>
      </c>
      <c r="M111" s="31">
        <v>30.52646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216.32</v>
      </c>
      <c r="D112" s="36">
        <v>219.95000000000002</v>
      </c>
      <c r="E112" s="36">
        <v>210.90000000000003</v>
      </c>
      <c r="F112" s="36">
        <v>205.48000000000002</v>
      </c>
      <c r="G112" s="36">
        <v>196.43000000000004</v>
      </c>
      <c r="H112" s="36">
        <v>225.37000000000003</v>
      </c>
      <c r="I112" s="36">
        <v>234.42000000000004</v>
      </c>
      <c r="J112" s="36">
        <v>239.84000000000003</v>
      </c>
      <c r="K112" s="31">
        <v>229</v>
      </c>
      <c r="L112" s="31">
        <v>214.53</v>
      </c>
      <c r="M112" s="31">
        <v>1673.3816200000001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533.29999999999995</v>
      </c>
      <c r="D113" s="36">
        <v>531.09999999999991</v>
      </c>
      <c r="E113" s="36">
        <v>523.79999999999984</v>
      </c>
      <c r="F113" s="36">
        <v>514.29999999999995</v>
      </c>
      <c r="G113" s="36">
        <v>506.99999999999989</v>
      </c>
      <c r="H113" s="36">
        <v>540.5999999999998</v>
      </c>
      <c r="I113" s="36">
        <v>547.9</v>
      </c>
      <c r="J113" s="36">
        <v>557.39999999999975</v>
      </c>
      <c r="K113" s="31">
        <v>538.4</v>
      </c>
      <c r="L113" s="31">
        <v>521.6</v>
      </c>
      <c r="M113" s="31">
        <v>24.86355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396.55</v>
      </c>
      <c r="D114" s="36">
        <v>394.2</v>
      </c>
      <c r="E114" s="36">
        <v>390.34999999999997</v>
      </c>
      <c r="F114" s="36">
        <v>384.15</v>
      </c>
      <c r="G114" s="36">
        <v>380.29999999999995</v>
      </c>
      <c r="H114" s="36">
        <v>400.4</v>
      </c>
      <c r="I114" s="36">
        <v>404.25</v>
      </c>
      <c r="J114" s="36">
        <v>410.45</v>
      </c>
      <c r="K114" s="31">
        <v>398.05</v>
      </c>
      <c r="L114" s="31">
        <v>388</v>
      </c>
      <c r="M114" s="31">
        <v>73.98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1444.05</v>
      </c>
      <c r="D115" s="36">
        <v>1442.0166666666667</v>
      </c>
      <c r="E115" s="36">
        <v>1435.0333333333333</v>
      </c>
      <c r="F115" s="36">
        <v>1426.0166666666667</v>
      </c>
      <c r="G115" s="36">
        <v>1419.0333333333333</v>
      </c>
      <c r="H115" s="36">
        <v>1451.0333333333333</v>
      </c>
      <c r="I115" s="36">
        <v>1458.0166666666664</v>
      </c>
      <c r="J115" s="36">
        <v>1467.0333333333333</v>
      </c>
      <c r="K115" s="31">
        <v>1449</v>
      </c>
      <c r="L115" s="31">
        <v>1433</v>
      </c>
      <c r="M115" s="31">
        <v>42.844270000000002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6838.25</v>
      </c>
      <c r="D116" s="36">
        <v>6873.7833333333328</v>
      </c>
      <c r="E116" s="36">
        <v>6772.5666666666657</v>
      </c>
      <c r="F116" s="36">
        <v>6706.8833333333332</v>
      </c>
      <c r="G116" s="36">
        <v>6605.6666666666661</v>
      </c>
      <c r="H116" s="36">
        <v>6939.4666666666653</v>
      </c>
      <c r="I116" s="36">
        <v>7040.6833333333325</v>
      </c>
      <c r="J116" s="36">
        <v>7106.366666666665</v>
      </c>
      <c r="K116" s="31">
        <v>6975</v>
      </c>
      <c r="L116" s="31">
        <v>6808.1</v>
      </c>
      <c r="M116" s="31">
        <v>1.69783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1707.05</v>
      </c>
      <c r="D117" s="36">
        <v>1712.5666666666668</v>
      </c>
      <c r="E117" s="36">
        <v>1697.1333333333337</v>
      </c>
      <c r="F117" s="36">
        <v>1687.2166666666669</v>
      </c>
      <c r="G117" s="36">
        <v>1671.7833333333338</v>
      </c>
      <c r="H117" s="36">
        <v>1722.4833333333336</v>
      </c>
      <c r="I117" s="36">
        <v>1737.9166666666665</v>
      </c>
      <c r="J117" s="36">
        <v>1747.8333333333335</v>
      </c>
      <c r="K117" s="31">
        <v>1728</v>
      </c>
      <c r="L117" s="31">
        <v>1702.65</v>
      </c>
      <c r="M117" s="31">
        <v>69.422300000000007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4385.8500000000004</v>
      </c>
      <c r="D118" s="36">
        <v>4376.9833333333336</v>
      </c>
      <c r="E118" s="36">
        <v>4329.0666666666675</v>
      </c>
      <c r="F118" s="36">
        <v>4272.2833333333338</v>
      </c>
      <c r="G118" s="36">
        <v>4224.3666666666677</v>
      </c>
      <c r="H118" s="36">
        <v>4433.7666666666673</v>
      </c>
      <c r="I118" s="36">
        <v>4481.6833333333334</v>
      </c>
      <c r="J118" s="36">
        <v>4538.4666666666672</v>
      </c>
      <c r="K118" s="31">
        <v>4424.8999999999996</v>
      </c>
      <c r="L118" s="31">
        <v>4320.2</v>
      </c>
      <c r="M118" s="31">
        <v>15.966379999999999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1227.55</v>
      </c>
      <c r="D119" s="36">
        <v>1230.3166666666666</v>
      </c>
      <c r="E119" s="36">
        <v>1220.7833333333333</v>
      </c>
      <c r="F119" s="36">
        <v>1214.0166666666667</v>
      </c>
      <c r="G119" s="36">
        <v>1204.4833333333333</v>
      </c>
      <c r="H119" s="36">
        <v>1237.0833333333333</v>
      </c>
      <c r="I119" s="36">
        <v>1246.6166666666666</v>
      </c>
      <c r="J119" s="36">
        <v>1253.3833333333332</v>
      </c>
      <c r="K119" s="31">
        <v>1239.8499999999999</v>
      </c>
      <c r="L119" s="31">
        <v>1223.55</v>
      </c>
      <c r="M119" s="31">
        <v>2.1863600000000001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720.45</v>
      </c>
      <c r="D120" s="36">
        <v>714.61666666666667</v>
      </c>
      <c r="E120" s="36">
        <v>705.23333333333335</v>
      </c>
      <c r="F120" s="36">
        <v>690.01666666666665</v>
      </c>
      <c r="G120" s="36">
        <v>680.63333333333333</v>
      </c>
      <c r="H120" s="36">
        <v>729.83333333333337</v>
      </c>
      <c r="I120" s="36">
        <v>739.21666666666681</v>
      </c>
      <c r="J120" s="36">
        <v>754.43333333333339</v>
      </c>
      <c r="K120" s="31">
        <v>724</v>
      </c>
      <c r="L120" s="31">
        <v>699.4</v>
      </c>
      <c r="M120" s="31">
        <v>15.60037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931.7</v>
      </c>
      <c r="D121" s="36">
        <v>932.18333333333339</v>
      </c>
      <c r="E121" s="36">
        <v>925.66666666666674</v>
      </c>
      <c r="F121" s="36">
        <v>919.63333333333333</v>
      </c>
      <c r="G121" s="36">
        <v>913.11666666666667</v>
      </c>
      <c r="H121" s="36">
        <v>938.21666666666681</v>
      </c>
      <c r="I121" s="36">
        <v>944.73333333333346</v>
      </c>
      <c r="J121" s="36">
        <v>950.76666666666688</v>
      </c>
      <c r="K121" s="31">
        <v>938.7</v>
      </c>
      <c r="L121" s="31">
        <v>926.15</v>
      </c>
      <c r="M121" s="31">
        <v>13.37839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1008.5</v>
      </c>
      <c r="D122" s="36">
        <v>1010.6999999999999</v>
      </c>
      <c r="E122" s="36">
        <v>1000.6499999999999</v>
      </c>
      <c r="F122" s="36">
        <v>992.8</v>
      </c>
      <c r="G122" s="36">
        <v>982.74999999999989</v>
      </c>
      <c r="H122" s="36">
        <v>1018.5499999999998</v>
      </c>
      <c r="I122" s="36">
        <v>1028.5999999999999</v>
      </c>
      <c r="J122" s="36">
        <v>1036.4499999999998</v>
      </c>
      <c r="K122" s="31">
        <v>1020.75</v>
      </c>
      <c r="L122" s="31">
        <v>1002.85</v>
      </c>
      <c r="M122" s="31">
        <v>11.18459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578.85</v>
      </c>
      <c r="D123" s="36">
        <v>578.68333333333339</v>
      </c>
      <c r="E123" s="36">
        <v>575.31666666666683</v>
      </c>
      <c r="F123" s="36">
        <v>571.78333333333342</v>
      </c>
      <c r="G123" s="36">
        <v>568.41666666666686</v>
      </c>
      <c r="H123" s="36">
        <v>582.21666666666681</v>
      </c>
      <c r="I123" s="36">
        <v>585.58333333333337</v>
      </c>
      <c r="J123" s="36">
        <v>589.11666666666679</v>
      </c>
      <c r="K123" s="31">
        <v>582.04999999999995</v>
      </c>
      <c r="L123" s="31">
        <v>575.15</v>
      </c>
      <c r="M123" s="31">
        <v>12.071059999999999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1840.5</v>
      </c>
      <c r="D124" s="36">
        <v>1852.9833333333333</v>
      </c>
      <c r="E124" s="36">
        <v>1814.6166666666668</v>
      </c>
      <c r="F124" s="36">
        <v>1788.7333333333333</v>
      </c>
      <c r="G124" s="36">
        <v>1750.3666666666668</v>
      </c>
      <c r="H124" s="36">
        <v>1878.8666666666668</v>
      </c>
      <c r="I124" s="36">
        <v>1917.2333333333331</v>
      </c>
      <c r="J124" s="36">
        <v>1943.1166666666668</v>
      </c>
      <c r="K124" s="31">
        <v>1891.35</v>
      </c>
      <c r="L124" s="31">
        <v>1827.1</v>
      </c>
      <c r="M124" s="31">
        <v>17.001049999999999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1843.55</v>
      </c>
      <c r="D125" s="36">
        <v>1842.7</v>
      </c>
      <c r="E125" s="36">
        <v>1827.5</v>
      </c>
      <c r="F125" s="36">
        <v>1811.45</v>
      </c>
      <c r="G125" s="36">
        <v>1796.25</v>
      </c>
      <c r="H125" s="36">
        <v>1858.75</v>
      </c>
      <c r="I125" s="36">
        <v>1873.9500000000003</v>
      </c>
      <c r="J125" s="36">
        <v>1890</v>
      </c>
      <c r="K125" s="31">
        <v>1857.9</v>
      </c>
      <c r="L125" s="31">
        <v>1826.65</v>
      </c>
      <c r="M125" s="31">
        <v>59.099960000000003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185.85</v>
      </c>
      <c r="D126" s="36">
        <v>184.14000000000001</v>
      </c>
      <c r="E126" s="36">
        <v>182.03000000000003</v>
      </c>
      <c r="F126" s="36">
        <v>178.21</v>
      </c>
      <c r="G126" s="36">
        <v>176.10000000000002</v>
      </c>
      <c r="H126" s="36">
        <v>187.96000000000004</v>
      </c>
      <c r="I126" s="36">
        <v>190.07</v>
      </c>
      <c r="J126" s="36">
        <v>193.89000000000004</v>
      </c>
      <c r="K126" s="31">
        <v>186.25</v>
      </c>
      <c r="L126" s="31">
        <v>180.32</v>
      </c>
      <c r="M126" s="31">
        <v>74.805459999999997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4990.5</v>
      </c>
      <c r="D127" s="36">
        <v>5018.1333333333341</v>
      </c>
      <c r="E127" s="36">
        <v>4953.9166666666679</v>
      </c>
      <c r="F127" s="36">
        <v>4917.3333333333339</v>
      </c>
      <c r="G127" s="36">
        <v>4853.1166666666677</v>
      </c>
      <c r="H127" s="36">
        <v>5054.7166666666681</v>
      </c>
      <c r="I127" s="36">
        <v>5118.9333333333334</v>
      </c>
      <c r="J127" s="36">
        <v>5155.5166666666682</v>
      </c>
      <c r="K127" s="31">
        <v>5082.3500000000004</v>
      </c>
      <c r="L127" s="31">
        <v>4981.55</v>
      </c>
      <c r="M127" s="31">
        <v>1.12669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803.3</v>
      </c>
      <c r="D128" s="36">
        <v>792.19999999999993</v>
      </c>
      <c r="E128" s="36">
        <v>776.99999999999989</v>
      </c>
      <c r="F128" s="36">
        <v>750.69999999999993</v>
      </c>
      <c r="G128" s="36">
        <v>735.49999999999989</v>
      </c>
      <c r="H128" s="36">
        <v>818.49999999999989</v>
      </c>
      <c r="I128" s="36">
        <v>833.69999999999993</v>
      </c>
      <c r="J128" s="36">
        <v>859.99999999999989</v>
      </c>
      <c r="K128" s="31">
        <v>807.4</v>
      </c>
      <c r="L128" s="31">
        <v>765.9</v>
      </c>
      <c r="M128" s="31">
        <v>33.078749999999999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5478.15</v>
      </c>
      <c r="D129" s="36">
        <v>5526.9000000000005</v>
      </c>
      <c r="E129" s="36">
        <v>5411.8000000000011</v>
      </c>
      <c r="F129" s="36">
        <v>5345.4500000000007</v>
      </c>
      <c r="G129" s="36">
        <v>5230.3500000000013</v>
      </c>
      <c r="H129" s="36">
        <v>5593.2500000000009</v>
      </c>
      <c r="I129" s="36">
        <v>5708.3500000000013</v>
      </c>
      <c r="J129" s="36">
        <v>5774.7000000000007</v>
      </c>
      <c r="K129" s="31">
        <v>5642</v>
      </c>
      <c r="L129" s="31">
        <v>5460.55</v>
      </c>
      <c r="M129" s="31">
        <v>3.22248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3651.6</v>
      </c>
      <c r="D130" s="36">
        <v>3654.2000000000003</v>
      </c>
      <c r="E130" s="36">
        <v>3634.4000000000005</v>
      </c>
      <c r="F130" s="36">
        <v>3617.2000000000003</v>
      </c>
      <c r="G130" s="36">
        <v>3597.4000000000005</v>
      </c>
      <c r="H130" s="36">
        <v>3671.4000000000005</v>
      </c>
      <c r="I130" s="36">
        <v>3691.2000000000007</v>
      </c>
      <c r="J130" s="36">
        <v>3708.4000000000005</v>
      </c>
      <c r="K130" s="31">
        <v>3674</v>
      </c>
      <c r="L130" s="31">
        <v>3637</v>
      </c>
      <c r="M130" s="31">
        <v>9.4330200000000008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466.2</v>
      </c>
      <c r="D131" s="36">
        <v>466.43333333333339</v>
      </c>
      <c r="E131" s="36">
        <v>462.11666666666679</v>
      </c>
      <c r="F131" s="36">
        <v>458.03333333333342</v>
      </c>
      <c r="G131" s="36">
        <v>453.71666666666681</v>
      </c>
      <c r="H131" s="36">
        <v>470.51666666666677</v>
      </c>
      <c r="I131" s="36">
        <v>474.83333333333337</v>
      </c>
      <c r="J131" s="36">
        <v>478.91666666666674</v>
      </c>
      <c r="K131" s="31">
        <v>470.75</v>
      </c>
      <c r="L131" s="31">
        <v>462.35</v>
      </c>
      <c r="M131" s="31">
        <v>8.04331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1060.3</v>
      </c>
      <c r="D132" s="36">
        <v>1055.3</v>
      </c>
      <c r="E132" s="36">
        <v>1043.5999999999999</v>
      </c>
      <c r="F132" s="36">
        <v>1026.8999999999999</v>
      </c>
      <c r="G132" s="36">
        <v>1015.1999999999998</v>
      </c>
      <c r="H132" s="36">
        <v>1072</v>
      </c>
      <c r="I132" s="36">
        <v>1083.7000000000003</v>
      </c>
      <c r="J132" s="36">
        <v>1100.4000000000001</v>
      </c>
      <c r="K132" s="31">
        <v>1067</v>
      </c>
      <c r="L132" s="31">
        <v>1038.5999999999999</v>
      </c>
      <c r="M132" s="31">
        <v>29.719830000000002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1832.75</v>
      </c>
      <c r="D133" s="36">
        <v>1824.3500000000001</v>
      </c>
      <c r="E133" s="36">
        <v>1809.6500000000003</v>
      </c>
      <c r="F133" s="36">
        <v>1786.5500000000002</v>
      </c>
      <c r="G133" s="36">
        <v>1771.8500000000004</v>
      </c>
      <c r="H133" s="36">
        <v>1847.4500000000003</v>
      </c>
      <c r="I133" s="36">
        <v>1862.15</v>
      </c>
      <c r="J133" s="36">
        <v>1885.2500000000002</v>
      </c>
      <c r="K133" s="31">
        <v>1839.05</v>
      </c>
      <c r="L133" s="31">
        <v>1801.25</v>
      </c>
      <c r="M133" s="31">
        <v>12.42019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131261.85</v>
      </c>
      <c r="D134" s="36">
        <v>131943.94999999998</v>
      </c>
      <c r="E134" s="36">
        <v>129537.89999999997</v>
      </c>
      <c r="F134" s="36">
        <v>127813.94999999998</v>
      </c>
      <c r="G134" s="36">
        <v>125407.89999999997</v>
      </c>
      <c r="H134" s="36">
        <v>133667.89999999997</v>
      </c>
      <c r="I134" s="36">
        <v>136073.94999999995</v>
      </c>
      <c r="J134" s="36">
        <v>137797.89999999997</v>
      </c>
      <c r="K134" s="31">
        <v>134350</v>
      </c>
      <c r="L134" s="31">
        <v>130220</v>
      </c>
      <c r="M134" s="31">
        <v>0.16952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1463.7</v>
      </c>
      <c r="D135" s="36">
        <v>1452.1499999999999</v>
      </c>
      <c r="E135" s="36">
        <v>1381.5499999999997</v>
      </c>
      <c r="F135" s="36">
        <v>1299.3999999999999</v>
      </c>
      <c r="G135" s="36">
        <v>1228.7999999999997</v>
      </c>
      <c r="H135" s="36">
        <v>1534.2999999999997</v>
      </c>
      <c r="I135" s="36">
        <v>1604.8999999999996</v>
      </c>
      <c r="J135" s="36">
        <v>1687.0499999999997</v>
      </c>
      <c r="K135" s="31">
        <v>1522.75</v>
      </c>
      <c r="L135" s="31">
        <v>1370</v>
      </c>
      <c r="M135" s="31">
        <v>35.313679999999998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303.05</v>
      </c>
      <c r="D136" s="36">
        <v>301.58333333333331</v>
      </c>
      <c r="E136" s="36">
        <v>297.96666666666664</v>
      </c>
      <c r="F136" s="36">
        <v>292.88333333333333</v>
      </c>
      <c r="G136" s="36">
        <v>289.26666666666665</v>
      </c>
      <c r="H136" s="36">
        <v>306.66666666666663</v>
      </c>
      <c r="I136" s="36">
        <v>310.2833333333333</v>
      </c>
      <c r="J136" s="36">
        <v>315.36666666666662</v>
      </c>
      <c r="K136" s="31">
        <v>305.2</v>
      </c>
      <c r="L136" s="31">
        <v>296.5</v>
      </c>
      <c r="M136" s="31">
        <v>41.502589999999998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2731.05</v>
      </c>
      <c r="D137" s="36">
        <v>2726.0499999999997</v>
      </c>
      <c r="E137" s="36">
        <v>2713.0999999999995</v>
      </c>
      <c r="F137" s="36">
        <v>2695.1499999999996</v>
      </c>
      <c r="G137" s="36">
        <v>2682.1999999999994</v>
      </c>
      <c r="H137" s="36">
        <v>2743.9999999999995</v>
      </c>
      <c r="I137" s="36">
        <v>2756.9499999999994</v>
      </c>
      <c r="J137" s="36">
        <v>2774.8999999999996</v>
      </c>
      <c r="K137" s="31">
        <v>2739</v>
      </c>
      <c r="L137" s="31">
        <v>2708.1</v>
      </c>
      <c r="M137" s="31">
        <v>20.177199999999999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2148.6</v>
      </c>
      <c r="D138" s="36">
        <v>2150.3833333333337</v>
      </c>
      <c r="E138" s="36">
        <v>2127.2666666666673</v>
      </c>
      <c r="F138" s="36">
        <v>2105.9333333333338</v>
      </c>
      <c r="G138" s="36">
        <v>2082.8166666666675</v>
      </c>
      <c r="H138" s="36">
        <v>2171.7166666666672</v>
      </c>
      <c r="I138" s="36">
        <v>2194.833333333333</v>
      </c>
      <c r="J138" s="36">
        <v>2216.166666666667</v>
      </c>
      <c r="K138" s="31">
        <v>2173.5</v>
      </c>
      <c r="L138" s="31">
        <v>2129.0500000000002</v>
      </c>
      <c r="M138" s="31">
        <v>3.1525500000000002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652.95000000000005</v>
      </c>
      <c r="D139" s="36">
        <v>652.86666666666667</v>
      </c>
      <c r="E139" s="36">
        <v>646.7833333333333</v>
      </c>
      <c r="F139" s="36">
        <v>640.61666666666667</v>
      </c>
      <c r="G139" s="36">
        <v>634.5333333333333</v>
      </c>
      <c r="H139" s="36">
        <v>659.0333333333333</v>
      </c>
      <c r="I139" s="36">
        <v>665.11666666666656</v>
      </c>
      <c r="J139" s="36">
        <v>671.2833333333333</v>
      </c>
      <c r="K139" s="31">
        <v>658.95</v>
      </c>
      <c r="L139" s="31">
        <v>646.70000000000005</v>
      </c>
      <c r="M139" s="31">
        <v>20.52411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12643.95</v>
      </c>
      <c r="D140" s="36">
        <v>12667.483333333332</v>
      </c>
      <c r="E140" s="36">
        <v>12566.466666666664</v>
      </c>
      <c r="F140" s="36">
        <v>12488.983333333332</v>
      </c>
      <c r="G140" s="36">
        <v>12387.966666666664</v>
      </c>
      <c r="H140" s="36">
        <v>12744.966666666664</v>
      </c>
      <c r="I140" s="36">
        <v>12845.98333333333</v>
      </c>
      <c r="J140" s="36">
        <v>12923.466666666664</v>
      </c>
      <c r="K140" s="31">
        <v>12768.5</v>
      </c>
      <c r="L140" s="31">
        <v>12590</v>
      </c>
      <c r="M140" s="31">
        <v>6.9719199999999999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1038.05</v>
      </c>
      <c r="D141" s="36">
        <v>1031.1499999999999</v>
      </c>
      <c r="E141" s="36">
        <v>1012.8499999999997</v>
      </c>
      <c r="F141" s="36">
        <v>987.64999999999986</v>
      </c>
      <c r="G141" s="36">
        <v>969.34999999999968</v>
      </c>
      <c r="H141" s="36">
        <v>1056.3499999999997</v>
      </c>
      <c r="I141" s="36">
        <v>1074.6499999999999</v>
      </c>
      <c r="J141" s="36">
        <v>1099.8499999999997</v>
      </c>
      <c r="K141" s="31">
        <v>1049.45</v>
      </c>
      <c r="L141" s="31">
        <v>1005.95</v>
      </c>
      <c r="M141" s="31">
        <v>11.836650000000001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921.2</v>
      </c>
      <c r="D142" s="36">
        <v>913.86666666666667</v>
      </c>
      <c r="E142" s="36">
        <v>903.33333333333337</v>
      </c>
      <c r="F142" s="36">
        <v>885.4666666666667</v>
      </c>
      <c r="G142" s="36">
        <v>874.93333333333339</v>
      </c>
      <c r="H142" s="36">
        <v>931.73333333333335</v>
      </c>
      <c r="I142" s="36">
        <v>942.26666666666665</v>
      </c>
      <c r="J142" s="36">
        <v>960.13333333333333</v>
      </c>
      <c r="K142" s="31">
        <v>924.4</v>
      </c>
      <c r="L142" s="31">
        <v>896</v>
      </c>
      <c r="M142" s="31">
        <v>14.55119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5392.45</v>
      </c>
      <c r="D143" s="36">
        <v>5445.4833333333336</v>
      </c>
      <c r="E143" s="36">
        <v>5316.9666666666672</v>
      </c>
      <c r="F143" s="36">
        <v>5241.4833333333336</v>
      </c>
      <c r="G143" s="36">
        <v>5112.9666666666672</v>
      </c>
      <c r="H143" s="36">
        <v>5520.9666666666672</v>
      </c>
      <c r="I143" s="36">
        <v>5649.4833333333336</v>
      </c>
      <c r="J143" s="36">
        <v>5724.9666666666672</v>
      </c>
      <c r="K143" s="31">
        <v>5574</v>
      </c>
      <c r="L143" s="31">
        <v>5370</v>
      </c>
      <c r="M143" s="31">
        <v>13.63594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75.75</v>
      </c>
      <c r="D144" s="36">
        <v>75.426666666666662</v>
      </c>
      <c r="E144" s="36">
        <v>74.833333333333329</v>
      </c>
      <c r="F144" s="36">
        <v>73.916666666666671</v>
      </c>
      <c r="G144" s="36">
        <v>73.323333333333338</v>
      </c>
      <c r="H144" s="36">
        <v>76.34333333333332</v>
      </c>
      <c r="I144" s="36">
        <v>76.936666666666653</v>
      </c>
      <c r="J144" s="36">
        <v>77.85333333333331</v>
      </c>
      <c r="K144" s="31">
        <v>76.02</v>
      </c>
      <c r="L144" s="31">
        <v>74.510000000000005</v>
      </c>
      <c r="M144" s="31">
        <v>109.40783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2736.85</v>
      </c>
      <c r="D145" s="36">
        <v>2734.2166666666672</v>
      </c>
      <c r="E145" s="36">
        <v>2699.4333333333343</v>
      </c>
      <c r="F145" s="36">
        <v>2662.0166666666673</v>
      </c>
      <c r="G145" s="36">
        <v>2627.2333333333345</v>
      </c>
      <c r="H145" s="36">
        <v>2771.6333333333341</v>
      </c>
      <c r="I145" s="36">
        <v>2806.416666666667</v>
      </c>
      <c r="J145" s="36">
        <v>2843.8333333333339</v>
      </c>
      <c r="K145" s="31">
        <v>2769</v>
      </c>
      <c r="L145" s="31">
        <v>2696.8</v>
      </c>
      <c r="M145" s="31">
        <v>12.806369999999999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1836.15</v>
      </c>
      <c r="D146" s="36">
        <v>1840.45</v>
      </c>
      <c r="E146" s="36">
        <v>1824.95</v>
      </c>
      <c r="F146" s="36">
        <v>1813.75</v>
      </c>
      <c r="G146" s="36">
        <v>1798.25</v>
      </c>
      <c r="H146" s="36">
        <v>1851.65</v>
      </c>
      <c r="I146" s="36">
        <v>1867.15</v>
      </c>
      <c r="J146" s="36">
        <v>1878.3500000000001</v>
      </c>
      <c r="K146" s="31">
        <v>1855.95</v>
      </c>
      <c r="L146" s="31">
        <v>1829.25</v>
      </c>
      <c r="M146" s="31">
        <v>2.0014099999999999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115.81</v>
      </c>
      <c r="D147" s="36">
        <v>115.28666666666668</v>
      </c>
      <c r="E147" s="36">
        <v>112.17333333333335</v>
      </c>
      <c r="F147" s="36">
        <v>108.53666666666668</v>
      </c>
      <c r="G147" s="36">
        <v>105.42333333333335</v>
      </c>
      <c r="H147" s="36">
        <v>118.92333333333335</v>
      </c>
      <c r="I147" s="36">
        <v>122.03666666666666</v>
      </c>
      <c r="J147" s="36">
        <v>125.67333333333335</v>
      </c>
      <c r="K147" s="31">
        <v>118.4</v>
      </c>
      <c r="L147" s="31">
        <v>111.65</v>
      </c>
      <c r="M147" s="31">
        <v>1384.8716099999999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247.12</v>
      </c>
      <c r="D148" s="36">
        <v>246.33666666666667</v>
      </c>
      <c r="E148" s="36">
        <v>244.42333333333335</v>
      </c>
      <c r="F148" s="36">
        <v>241.72666666666666</v>
      </c>
      <c r="G148" s="36">
        <v>239.81333333333333</v>
      </c>
      <c r="H148" s="36">
        <v>249.03333333333336</v>
      </c>
      <c r="I148" s="36">
        <v>250.94666666666672</v>
      </c>
      <c r="J148" s="36">
        <v>253.64333333333337</v>
      </c>
      <c r="K148" s="31">
        <v>248.25</v>
      </c>
      <c r="L148" s="31">
        <v>243.64</v>
      </c>
      <c r="M148" s="31">
        <v>59.200499999999998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385.65</v>
      </c>
      <c r="D149" s="36">
        <v>383.83333333333331</v>
      </c>
      <c r="E149" s="36">
        <v>378.71666666666664</v>
      </c>
      <c r="F149" s="36">
        <v>371.7833333333333</v>
      </c>
      <c r="G149" s="36">
        <v>366.66666666666663</v>
      </c>
      <c r="H149" s="36">
        <v>390.76666666666665</v>
      </c>
      <c r="I149" s="36">
        <v>395.88333333333333</v>
      </c>
      <c r="J149" s="36">
        <v>402.81666666666666</v>
      </c>
      <c r="K149" s="31">
        <v>388.95</v>
      </c>
      <c r="L149" s="31">
        <v>376.9</v>
      </c>
      <c r="M149" s="31">
        <v>229.51140000000001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3660.1</v>
      </c>
      <c r="D150" s="36">
        <v>3660.9166666666665</v>
      </c>
      <c r="E150" s="36">
        <v>3630.9833333333331</v>
      </c>
      <c r="F150" s="36">
        <v>3601.8666666666668</v>
      </c>
      <c r="G150" s="36">
        <v>3571.9333333333334</v>
      </c>
      <c r="H150" s="36">
        <v>3690.0333333333328</v>
      </c>
      <c r="I150" s="36">
        <v>3719.9666666666662</v>
      </c>
      <c r="J150" s="36">
        <v>3749.0833333333326</v>
      </c>
      <c r="K150" s="31">
        <v>3690.85</v>
      </c>
      <c r="L150" s="31">
        <v>3631.8</v>
      </c>
      <c r="M150" s="31">
        <v>0.59153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2605.1</v>
      </c>
      <c r="D151" s="36">
        <v>2607.2000000000003</v>
      </c>
      <c r="E151" s="36">
        <v>2594.9000000000005</v>
      </c>
      <c r="F151" s="36">
        <v>2584.7000000000003</v>
      </c>
      <c r="G151" s="36">
        <v>2572.4000000000005</v>
      </c>
      <c r="H151" s="36">
        <v>2617.4000000000005</v>
      </c>
      <c r="I151" s="36">
        <v>2629.7000000000007</v>
      </c>
      <c r="J151" s="36">
        <v>2639.9000000000005</v>
      </c>
      <c r="K151" s="31">
        <v>2619.5</v>
      </c>
      <c r="L151" s="31">
        <v>2597</v>
      </c>
      <c r="M151" s="31">
        <v>3.4796100000000001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1715.35</v>
      </c>
      <c r="D152" s="36">
        <v>1708.6833333333332</v>
      </c>
      <c r="E152" s="36">
        <v>1687.3166666666664</v>
      </c>
      <c r="F152" s="36">
        <v>1659.2833333333333</v>
      </c>
      <c r="G152" s="36">
        <v>1637.9166666666665</v>
      </c>
      <c r="H152" s="36">
        <v>1736.7166666666662</v>
      </c>
      <c r="I152" s="36">
        <v>1758.083333333333</v>
      </c>
      <c r="J152" s="36">
        <v>1786.1166666666661</v>
      </c>
      <c r="K152" s="31">
        <v>1730.05</v>
      </c>
      <c r="L152" s="31">
        <v>1680.65</v>
      </c>
      <c r="M152" s="31">
        <v>7.0094599999999998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322.5</v>
      </c>
      <c r="D153" s="36">
        <v>318.26666666666665</v>
      </c>
      <c r="E153" s="36">
        <v>312.88333333333333</v>
      </c>
      <c r="F153" s="36">
        <v>303.26666666666665</v>
      </c>
      <c r="G153" s="36">
        <v>297.88333333333333</v>
      </c>
      <c r="H153" s="36">
        <v>327.88333333333333</v>
      </c>
      <c r="I153" s="36">
        <v>333.26666666666665</v>
      </c>
      <c r="J153" s="36">
        <v>342.88333333333333</v>
      </c>
      <c r="K153" s="31">
        <v>323.64999999999998</v>
      </c>
      <c r="L153" s="31">
        <v>308.64999999999998</v>
      </c>
      <c r="M153" s="31">
        <v>514.35536999999999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638.70000000000005</v>
      </c>
      <c r="D154" s="36">
        <v>625.1</v>
      </c>
      <c r="E154" s="36">
        <v>605.70000000000005</v>
      </c>
      <c r="F154" s="36">
        <v>572.70000000000005</v>
      </c>
      <c r="G154" s="36">
        <v>553.30000000000007</v>
      </c>
      <c r="H154" s="36">
        <v>658.1</v>
      </c>
      <c r="I154" s="36">
        <v>677.49999999999989</v>
      </c>
      <c r="J154" s="36">
        <v>710.5</v>
      </c>
      <c r="K154" s="31">
        <v>644.5</v>
      </c>
      <c r="L154" s="31">
        <v>592.1</v>
      </c>
      <c r="M154" s="31">
        <v>157.86984000000001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469.65</v>
      </c>
      <c r="D155" s="36">
        <v>469.46666666666664</v>
      </c>
      <c r="E155" s="36">
        <v>462.23333333333329</v>
      </c>
      <c r="F155" s="36">
        <v>454.81666666666666</v>
      </c>
      <c r="G155" s="36">
        <v>447.58333333333331</v>
      </c>
      <c r="H155" s="36">
        <v>476.88333333333327</v>
      </c>
      <c r="I155" s="36">
        <v>484.11666666666662</v>
      </c>
      <c r="J155" s="36">
        <v>491.53333333333325</v>
      </c>
      <c r="K155" s="31">
        <v>476.7</v>
      </c>
      <c r="L155" s="31">
        <v>462.05</v>
      </c>
      <c r="M155" s="31">
        <v>33.184910000000002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1442.9</v>
      </c>
      <c r="D156" s="36">
        <v>1453.1666666666667</v>
      </c>
      <c r="E156" s="36">
        <v>1419.3333333333335</v>
      </c>
      <c r="F156" s="36">
        <v>1395.7666666666667</v>
      </c>
      <c r="G156" s="36">
        <v>1361.9333333333334</v>
      </c>
      <c r="H156" s="36">
        <v>1476.7333333333336</v>
      </c>
      <c r="I156" s="36">
        <v>1510.5666666666671</v>
      </c>
      <c r="J156" s="36">
        <v>1534.1333333333337</v>
      </c>
      <c r="K156" s="31">
        <v>1487</v>
      </c>
      <c r="L156" s="31">
        <v>1429.6</v>
      </c>
      <c r="M156" s="31">
        <v>6.6527500000000002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3866.85</v>
      </c>
      <c r="D157" s="36">
        <v>3877.5166666666664</v>
      </c>
      <c r="E157" s="36">
        <v>3829.333333333333</v>
      </c>
      <c r="F157" s="36">
        <v>3791.8166666666666</v>
      </c>
      <c r="G157" s="36">
        <v>3743.6333333333332</v>
      </c>
      <c r="H157" s="36">
        <v>3915.0333333333328</v>
      </c>
      <c r="I157" s="36">
        <v>3963.2166666666662</v>
      </c>
      <c r="J157" s="36">
        <v>4000.7333333333327</v>
      </c>
      <c r="K157" s="31">
        <v>3925.7</v>
      </c>
      <c r="L157" s="31">
        <v>3840</v>
      </c>
      <c r="M157" s="31">
        <v>2.55409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40541.550000000003</v>
      </c>
      <c r="D158" s="36">
        <v>40141.216666666667</v>
      </c>
      <c r="E158" s="36">
        <v>39532.433333333334</v>
      </c>
      <c r="F158" s="36">
        <v>38523.316666666666</v>
      </c>
      <c r="G158" s="36">
        <v>37914.533333333333</v>
      </c>
      <c r="H158" s="36">
        <v>41150.333333333336</v>
      </c>
      <c r="I158" s="36">
        <v>41759.116666666676</v>
      </c>
      <c r="J158" s="36">
        <v>42768.233333333337</v>
      </c>
      <c r="K158" s="31">
        <v>40750</v>
      </c>
      <c r="L158" s="31">
        <v>39132.1</v>
      </c>
      <c r="M158" s="31">
        <v>0.40603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1559.85</v>
      </c>
      <c r="D159" s="36">
        <v>1572.8833333333332</v>
      </c>
      <c r="E159" s="36">
        <v>1541.0666666666664</v>
      </c>
      <c r="F159" s="36">
        <v>1522.2833333333331</v>
      </c>
      <c r="G159" s="36">
        <v>1490.4666666666662</v>
      </c>
      <c r="H159" s="36">
        <v>1591.6666666666665</v>
      </c>
      <c r="I159" s="36">
        <v>1623.4833333333331</v>
      </c>
      <c r="J159" s="36">
        <v>1642.2666666666667</v>
      </c>
      <c r="K159" s="31">
        <v>1604.7</v>
      </c>
      <c r="L159" s="31">
        <v>1554.1</v>
      </c>
      <c r="M159" s="31">
        <v>3.1330399999999998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4794.5</v>
      </c>
      <c r="D160" s="36">
        <v>4812.583333333333</v>
      </c>
      <c r="E160" s="36">
        <v>4750.1666666666661</v>
      </c>
      <c r="F160" s="36">
        <v>4705.833333333333</v>
      </c>
      <c r="G160" s="36">
        <v>4643.4166666666661</v>
      </c>
      <c r="H160" s="36">
        <v>4856.9166666666661</v>
      </c>
      <c r="I160" s="36">
        <v>4919.3333333333321</v>
      </c>
      <c r="J160" s="36">
        <v>4963.6666666666661</v>
      </c>
      <c r="K160" s="31">
        <v>4875</v>
      </c>
      <c r="L160" s="31">
        <v>4768.25</v>
      </c>
      <c r="M160" s="31">
        <v>5.3193599999999996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349.9</v>
      </c>
      <c r="D161" s="36">
        <v>346.2833333333333</v>
      </c>
      <c r="E161" s="36">
        <v>341.86666666666662</v>
      </c>
      <c r="F161" s="36">
        <v>333.83333333333331</v>
      </c>
      <c r="G161" s="36">
        <v>329.41666666666663</v>
      </c>
      <c r="H161" s="36">
        <v>354.31666666666661</v>
      </c>
      <c r="I161" s="36">
        <v>358.73333333333335</v>
      </c>
      <c r="J161" s="36">
        <v>366.76666666666659</v>
      </c>
      <c r="K161" s="31">
        <v>350.7</v>
      </c>
      <c r="L161" s="31">
        <v>338.25</v>
      </c>
      <c r="M161" s="31">
        <v>65.094459999999998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3171</v>
      </c>
      <c r="D162" s="36">
        <v>3168.1</v>
      </c>
      <c r="E162" s="36">
        <v>3142.8999999999996</v>
      </c>
      <c r="F162" s="36">
        <v>3114.7999999999997</v>
      </c>
      <c r="G162" s="36">
        <v>3089.5999999999995</v>
      </c>
      <c r="H162" s="36">
        <v>3196.2</v>
      </c>
      <c r="I162" s="36">
        <v>3221.3999999999996</v>
      </c>
      <c r="J162" s="36">
        <v>3249.5</v>
      </c>
      <c r="K162" s="31">
        <v>3193.3</v>
      </c>
      <c r="L162" s="31">
        <v>3140</v>
      </c>
      <c r="M162" s="31">
        <v>2.5606800000000001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946.1</v>
      </c>
      <c r="D163" s="36">
        <v>942.7166666666667</v>
      </c>
      <c r="E163" s="36">
        <v>935.48333333333335</v>
      </c>
      <c r="F163" s="36">
        <v>924.86666666666667</v>
      </c>
      <c r="G163" s="36">
        <v>917.63333333333333</v>
      </c>
      <c r="H163" s="36">
        <v>953.33333333333337</v>
      </c>
      <c r="I163" s="36">
        <v>960.56666666666672</v>
      </c>
      <c r="J163" s="36">
        <v>971.18333333333339</v>
      </c>
      <c r="K163" s="31">
        <v>949.95</v>
      </c>
      <c r="L163" s="31">
        <v>932.1</v>
      </c>
      <c r="M163" s="31">
        <v>10.383459999999999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6667.85</v>
      </c>
      <c r="D164" s="36">
        <v>6625.6166666666659</v>
      </c>
      <c r="E164" s="36">
        <v>6558.2333333333318</v>
      </c>
      <c r="F164" s="36">
        <v>6448.6166666666659</v>
      </c>
      <c r="G164" s="36">
        <v>6381.2333333333318</v>
      </c>
      <c r="H164" s="36">
        <v>6735.2333333333318</v>
      </c>
      <c r="I164" s="36">
        <v>6802.616666666665</v>
      </c>
      <c r="J164" s="36">
        <v>6912.2333333333318</v>
      </c>
      <c r="K164" s="31">
        <v>6693</v>
      </c>
      <c r="L164" s="31">
        <v>6516</v>
      </c>
      <c r="M164" s="31">
        <v>4.2340400000000002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400.6</v>
      </c>
      <c r="D165" s="36">
        <v>402.86666666666662</v>
      </c>
      <c r="E165" s="36">
        <v>397.08333333333326</v>
      </c>
      <c r="F165" s="36">
        <v>393.56666666666666</v>
      </c>
      <c r="G165" s="36">
        <v>387.7833333333333</v>
      </c>
      <c r="H165" s="36">
        <v>406.38333333333321</v>
      </c>
      <c r="I165" s="36">
        <v>412.16666666666663</v>
      </c>
      <c r="J165" s="36">
        <v>415.68333333333317</v>
      </c>
      <c r="K165" s="31">
        <v>408.65</v>
      </c>
      <c r="L165" s="31">
        <v>399.35</v>
      </c>
      <c r="M165" s="31">
        <v>17.567309999999999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558</v>
      </c>
      <c r="D166" s="36">
        <v>559.26666666666665</v>
      </c>
      <c r="E166" s="36">
        <v>552.18333333333328</v>
      </c>
      <c r="F166" s="36">
        <v>546.36666666666667</v>
      </c>
      <c r="G166" s="36">
        <v>539.2833333333333</v>
      </c>
      <c r="H166" s="36">
        <v>565.08333333333326</v>
      </c>
      <c r="I166" s="36">
        <v>572.16666666666674</v>
      </c>
      <c r="J166" s="36">
        <v>577.98333333333323</v>
      </c>
      <c r="K166" s="31">
        <v>566.35</v>
      </c>
      <c r="L166" s="31">
        <v>553.45000000000005</v>
      </c>
      <c r="M166" s="31">
        <v>120.94298999999999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343.85</v>
      </c>
      <c r="D167" s="36">
        <v>343.15000000000003</v>
      </c>
      <c r="E167" s="36">
        <v>340.90000000000009</v>
      </c>
      <c r="F167" s="36">
        <v>337.95000000000005</v>
      </c>
      <c r="G167" s="36">
        <v>335.7000000000001</v>
      </c>
      <c r="H167" s="36">
        <v>346.10000000000008</v>
      </c>
      <c r="I167" s="36">
        <v>348.34999999999997</v>
      </c>
      <c r="J167" s="36">
        <v>351.30000000000007</v>
      </c>
      <c r="K167" s="31">
        <v>345.4</v>
      </c>
      <c r="L167" s="31">
        <v>340.2</v>
      </c>
      <c r="M167" s="31">
        <v>52.775309999999998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1754.65</v>
      </c>
      <c r="D168" s="36">
        <v>1748.3833333333334</v>
      </c>
      <c r="E168" s="36">
        <v>1707.8166666666668</v>
      </c>
      <c r="F168" s="36">
        <v>1660.9833333333333</v>
      </c>
      <c r="G168" s="36">
        <v>1620.4166666666667</v>
      </c>
      <c r="H168" s="36">
        <v>1795.2166666666669</v>
      </c>
      <c r="I168" s="36">
        <v>1835.7833333333335</v>
      </c>
      <c r="J168" s="36">
        <v>1882.616666666667</v>
      </c>
      <c r="K168" s="31">
        <v>1788.95</v>
      </c>
      <c r="L168" s="31">
        <v>1701.55</v>
      </c>
      <c r="M168" s="31">
        <v>10.309089999999999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16825.849999999999</v>
      </c>
      <c r="D169" s="36">
        <v>16844.649999999998</v>
      </c>
      <c r="E169" s="36">
        <v>16689.299999999996</v>
      </c>
      <c r="F169" s="36">
        <v>16552.749999999996</v>
      </c>
      <c r="G169" s="36">
        <v>16397.399999999994</v>
      </c>
      <c r="H169" s="36">
        <v>16981.199999999997</v>
      </c>
      <c r="I169" s="36">
        <v>17136.549999999996</v>
      </c>
      <c r="J169" s="36">
        <v>17273.099999999999</v>
      </c>
      <c r="K169" s="31">
        <v>17000</v>
      </c>
      <c r="L169" s="31">
        <v>16708.099999999999</v>
      </c>
      <c r="M169" s="31">
        <v>7.3039999999999994E-2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120.93</v>
      </c>
      <c r="D170" s="36">
        <v>119.92666666666666</v>
      </c>
      <c r="E170" s="36">
        <v>118.50333333333333</v>
      </c>
      <c r="F170" s="36">
        <v>116.07666666666667</v>
      </c>
      <c r="G170" s="36">
        <v>114.65333333333334</v>
      </c>
      <c r="H170" s="36">
        <v>122.35333333333332</v>
      </c>
      <c r="I170" s="36">
        <v>123.77666666666664</v>
      </c>
      <c r="J170" s="36">
        <v>126.20333333333332</v>
      </c>
      <c r="K170" s="31">
        <v>121.35</v>
      </c>
      <c r="L170" s="31">
        <v>117.5</v>
      </c>
      <c r="M170" s="31">
        <v>327.12545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633.75</v>
      </c>
      <c r="D171" s="36">
        <v>636.5333333333333</v>
      </c>
      <c r="E171" s="36">
        <v>628.36666666666656</v>
      </c>
      <c r="F171" s="36">
        <v>622.98333333333323</v>
      </c>
      <c r="G171" s="36">
        <v>614.81666666666649</v>
      </c>
      <c r="H171" s="36">
        <v>641.91666666666663</v>
      </c>
      <c r="I171" s="36">
        <v>650.08333333333337</v>
      </c>
      <c r="J171" s="36">
        <v>655.4666666666667</v>
      </c>
      <c r="K171" s="31">
        <v>644.70000000000005</v>
      </c>
      <c r="L171" s="31">
        <v>631.15</v>
      </c>
      <c r="M171" s="31">
        <v>68.978030000000004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626</v>
      </c>
      <c r="D172" s="36">
        <v>631.75</v>
      </c>
      <c r="E172" s="36">
        <v>616.5</v>
      </c>
      <c r="F172" s="36">
        <v>607</v>
      </c>
      <c r="G172" s="36">
        <v>591.75</v>
      </c>
      <c r="H172" s="36">
        <v>641.25</v>
      </c>
      <c r="I172" s="36">
        <v>656.5</v>
      </c>
      <c r="J172" s="36">
        <v>666</v>
      </c>
      <c r="K172" s="31">
        <v>647</v>
      </c>
      <c r="L172" s="31">
        <v>622.25</v>
      </c>
      <c r="M172" s="31">
        <v>296.39355999999998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3194.45</v>
      </c>
      <c r="D173" s="36">
        <v>3192.3833333333332</v>
      </c>
      <c r="E173" s="36">
        <v>3173.0666666666666</v>
      </c>
      <c r="F173" s="36">
        <v>3151.6833333333334</v>
      </c>
      <c r="G173" s="36">
        <v>3132.3666666666668</v>
      </c>
      <c r="H173" s="36">
        <v>3213.7666666666664</v>
      </c>
      <c r="I173" s="36">
        <v>3233.083333333333</v>
      </c>
      <c r="J173" s="36">
        <v>3254.4666666666662</v>
      </c>
      <c r="K173" s="31">
        <v>3211.7</v>
      </c>
      <c r="L173" s="31">
        <v>3171</v>
      </c>
      <c r="M173" s="31">
        <v>26.648440000000001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738.55</v>
      </c>
      <c r="D174" s="36">
        <v>738.25</v>
      </c>
      <c r="E174" s="36">
        <v>734.85</v>
      </c>
      <c r="F174" s="36">
        <v>731.15</v>
      </c>
      <c r="G174" s="36">
        <v>727.75</v>
      </c>
      <c r="H174" s="36">
        <v>741.95</v>
      </c>
      <c r="I174" s="36">
        <v>745.35000000000014</v>
      </c>
      <c r="J174" s="36">
        <v>749.05000000000007</v>
      </c>
      <c r="K174" s="31">
        <v>741.65</v>
      </c>
      <c r="L174" s="31">
        <v>734.55</v>
      </c>
      <c r="M174" s="31">
        <v>5.3929299999999998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1613.45</v>
      </c>
      <c r="D175" s="36">
        <v>1597.4166666666667</v>
      </c>
      <c r="E175" s="36">
        <v>1573.9333333333334</v>
      </c>
      <c r="F175" s="36">
        <v>1534.4166666666667</v>
      </c>
      <c r="G175" s="36">
        <v>1510.9333333333334</v>
      </c>
      <c r="H175" s="36">
        <v>1636.9333333333334</v>
      </c>
      <c r="I175" s="36">
        <v>1660.4166666666665</v>
      </c>
      <c r="J175" s="36">
        <v>1699.9333333333334</v>
      </c>
      <c r="K175" s="31">
        <v>1620.9</v>
      </c>
      <c r="L175" s="31">
        <v>1557.9</v>
      </c>
      <c r="M175" s="31">
        <v>24.9848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2395.6999999999998</v>
      </c>
      <c r="D176" s="36">
        <v>2392.4666666666667</v>
      </c>
      <c r="E176" s="36">
        <v>2380.2333333333336</v>
      </c>
      <c r="F176" s="36">
        <v>2364.7666666666669</v>
      </c>
      <c r="G176" s="36">
        <v>2352.5333333333338</v>
      </c>
      <c r="H176" s="36">
        <v>2407.9333333333334</v>
      </c>
      <c r="I176" s="36">
        <v>2420.1666666666661</v>
      </c>
      <c r="J176" s="36">
        <v>2435.6333333333332</v>
      </c>
      <c r="K176" s="31">
        <v>2404.6999999999998</v>
      </c>
      <c r="L176" s="31">
        <v>2377</v>
      </c>
      <c r="M176" s="31">
        <v>3.0563600000000002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201.58</v>
      </c>
      <c r="D177" s="36">
        <v>200.10999999999999</v>
      </c>
      <c r="E177" s="36">
        <v>198.02999999999997</v>
      </c>
      <c r="F177" s="36">
        <v>194.48</v>
      </c>
      <c r="G177" s="36">
        <v>192.39999999999998</v>
      </c>
      <c r="H177" s="36">
        <v>203.65999999999997</v>
      </c>
      <c r="I177" s="36">
        <v>205.73999999999995</v>
      </c>
      <c r="J177" s="36">
        <v>209.28999999999996</v>
      </c>
      <c r="K177" s="31">
        <v>202.19</v>
      </c>
      <c r="L177" s="31">
        <v>196.56</v>
      </c>
      <c r="M177" s="31">
        <v>140.99312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27616.85</v>
      </c>
      <c r="D178" s="36">
        <v>27421.200000000001</v>
      </c>
      <c r="E178" s="36">
        <v>27006.7</v>
      </c>
      <c r="F178" s="36">
        <v>26396.55</v>
      </c>
      <c r="G178" s="36">
        <v>25982.05</v>
      </c>
      <c r="H178" s="36">
        <v>28031.350000000002</v>
      </c>
      <c r="I178" s="36">
        <v>28445.850000000002</v>
      </c>
      <c r="J178" s="36">
        <v>29056.000000000004</v>
      </c>
      <c r="K178" s="31">
        <v>27835.7</v>
      </c>
      <c r="L178" s="31">
        <v>26811.05</v>
      </c>
      <c r="M178" s="31">
        <v>0.65383999999999998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2882.3</v>
      </c>
      <c r="D179" s="36">
        <v>2859.5</v>
      </c>
      <c r="E179" s="36">
        <v>2830</v>
      </c>
      <c r="F179" s="36">
        <v>2777.7</v>
      </c>
      <c r="G179" s="36">
        <v>2748.2</v>
      </c>
      <c r="H179" s="36">
        <v>2911.8</v>
      </c>
      <c r="I179" s="36">
        <v>2941.3</v>
      </c>
      <c r="J179" s="36">
        <v>2993.6000000000004</v>
      </c>
      <c r="K179" s="31">
        <v>2889</v>
      </c>
      <c r="L179" s="31">
        <v>2807.2</v>
      </c>
      <c r="M179" s="31">
        <v>14.80043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7639.8</v>
      </c>
      <c r="D180" s="36">
        <v>7620.416666666667</v>
      </c>
      <c r="E180" s="36">
        <v>7571.5833333333339</v>
      </c>
      <c r="F180" s="36">
        <v>7503.3666666666668</v>
      </c>
      <c r="G180" s="36">
        <v>7454.5333333333338</v>
      </c>
      <c r="H180" s="36">
        <v>7688.6333333333341</v>
      </c>
      <c r="I180" s="36">
        <v>7737.4666666666681</v>
      </c>
      <c r="J180" s="36">
        <v>7805.6833333333343</v>
      </c>
      <c r="K180" s="31">
        <v>7669.25</v>
      </c>
      <c r="L180" s="31">
        <v>7552.2</v>
      </c>
      <c r="M180" s="31">
        <v>2.4950700000000001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725.45</v>
      </c>
      <c r="D181" s="36">
        <v>734</v>
      </c>
      <c r="E181" s="36">
        <v>703.5</v>
      </c>
      <c r="F181" s="36">
        <v>681.55</v>
      </c>
      <c r="G181" s="36">
        <v>651.04999999999995</v>
      </c>
      <c r="H181" s="36">
        <v>755.95</v>
      </c>
      <c r="I181" s="36">
        <v>786.45</v>
      </c>
      <c r="J181" s="36">
        <v>808.40000000000009</v>
      </c>
      <c r="K181" s="31">
        <v>764.5</v>
      </c>
      <c r="L181" s="31">
        <v>712.05</v>
      </c>
      <c r="M181" s="31">
        <v>34.393909999999998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881.35</v>
      </c>
      <c r="D182" s="36">
        <v>876.13333333333333</v>
      </c>
      <c r="E182" s="36">
        <v>864.91666666666663</v>
      </c>
      <c r="F182" s="36">
        <v>848.48333333333335</v>
      </c>
      <c r="G182" s="36">
        <v>837.26666666666665</v>
      </c>
      <c r="H182" s="36">
        <v>892.56666666666661</v>
      </c>
      <c r="I182" s="36">
        <v>903.7833333333333</v>
      </c>
      <c r="J182" s="36">
        <v>920.21666666666658</v>
      </c>
      <c r="K182" s="31">
        <v>887.35</v>
      </c>
      <c r="L182" s="31">
        <v>859.7</v>
      </c>
      <c r="M182" s="31">
        <v>253.9282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152.03</v>
      </c>
      <c r="D183" s="36">
        <v>151.34333333333333</v>
      </c>
      <c r="E183" s="36">
        <v>149.48666666666668</v>
      </c>
      <c r="F183" s="36">
        <v>146.94333333333336</v>
      </c>
      <c r="G183" s="36">
        <v>145.0866666666667</v>
      </c>
      <c r="H183" s="36">
        <v>153.88666666666666</v>
      </c>
      <c r="I183" s="36">
        <v>155.74333333333328</v>
      </c>
      <c r="J183" s="36">
        <v>158.28666666666663</v>
      </c>
      <c r="K183" s="31">
        <v>153.19999999999999</v>
      </c>
      <c r="L183" s="31">
        <v>148.80000000000001</v>
      </c>
      <c r="M183" s="31">
        <v>435.98259999999999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1586.2</v>
      </c>
      <c r="D184" s="36">
        <v>1586.0666666666666</v>
      </c>
      <c r="E184" s="36">
        <v>1577.4333333333332</v>
      </c>
      <c r="F184" s="36">
        <v>1568.6666666666665</v>
      </c>
      <c r="G184" s="36">
        <v>1560.0333333333331</v>
      </c>
      <c r="H184" s="36">
        <v>1594.8333333333333</v>
      </c>
      <c r="I184" s="36">
        <v>1603.4666666666665</v>
      </c>
      <c r="J184" s="36">
        <v>1612.2333333333333</v>
      </c>
      <c r="K184" s="31">
        <v>1594.7</v>
      </c>
      <c r="L184" s="31">
        <v>1577.3</v>
      </c>
      <c r="M184" s="31">
        <v>8.3280399999999997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815.35</v>
      </c>
      <c r="D185" s="36">
        <v>814.28333333333342</v>
      </c>
      <c r="E185" s="36">
        <v>805.11666666666679</v>
      </c>
      <c r="F185" s="36">
        <v>794.88333333333333</v>
      </c>
      <c r="G185" s="36">
        <v>785.7166666666667</v>
      </c>
      <c r="H185" s="36">
        <v>824.51666666666688</v>
      </c>
      <c r="I185" s="36">
        <v>833.68333333333362</v>
      </c>
      <c r="J185" s="36">
        <v>843.91666666666697</v>
      </c>
      <c r="K185" s="31">
        <v>823.45</v>
      </c>
      <c r="L185" s="31">
        <v>804.05</v>
      </c>
      <c r="M185" s="31">
        <v>15.105499999999999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744.55</v>
      </c>
      <c r="D186" s="36">
        <v>747.44999999999993</v>
      </c>
      <c r="E186" s="36">
        <v>739.09999999999991</v>
      </c>
      <c r="F186" s="36">
        <v>733.65</v>
      </c>
      <c r="G186" s="36">
        <v>725.3</v>
      </c>
      <c r="H186" s="36">
        <v>752.89999999999986</v>
      </c>
      <c r="I186" s="36">
        <v>761.25</v>
      </c>
      <c r="J186" s="36">
        <v>766.69999999999982</v>
      </c>
      <c r="K186" s="31">
        <v>755.8</v>
      </c>
      <c r="L186" s="31">
        <v>742</v>
      </c>
      <c r="M186" s="31">
        <v>9.4260099999999998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2450.85</v>
      </c>
      <c r="D187" s="36">
        <v>2443.5666666666666</v>
      </c>
      <c r="E187" s="36">
        <v>2431.583333333333</v>
      </c>
      <c r="F187" s="36">
        <v>2412.3166666666666</v>
      </c>
      <c r="G187" s="36">
        <v>2400.333333333333</v>
      </c>
      <c r="H187" s="36">
        <v>2462.833333333333</v>
      </c>
      <c r="I187" s="36">
        <v>2474.8166666666666</v>
      </c>
      <c r="J187" s="36">
        <v>2494.083333333333</v>
      </c>
      <c r="K187" s="31">
        <v>2455.5500000000002</v>
      </c>
      <c r="L187" s="31">
        <v>2424.3000000000002</v>
      </c>
      <c r="M187" s="31">
        <v>3.2051799999999999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1066.45</v>
      </c>
      <c r="D188" s="36">
        <v>1065</v>
      </c>
      <c r="E188" s="36">
        <v>1059.55</v>
      </c>
      <c r="F188" s="36">
        <v>1052.6499999999999</v>
      </c>
      <c r="G188" s="36">
        <v>1047.1999999999998</v>
      </c>
      <c r="H188" s="36">
        <v>1071.9000000000001</v>
      </c>
      <c r="I188" s="36">
        <v>1077.3499999999999</v>
      </c>
      <c r="J188" s="36">
        <v>1084.2500000000002</v>
      </c>
      <c r="K188" s="31">
        <v>1070.45</v>
      </c>
      <c r="L188" s="31">
        <v>1058.0999999999999</v>
      </c>
      <c r="M188" s="31">
        <v>11.52257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1871.15</v>
      </c>
      <c r="D189" s="36">
        <v>1868.0333333333335</v>
      </c>
      <c r="E189" s="36">
        <v>1853.116666666667</v>
      </c>
      <c r="F189" s="36">
        <v>1835.0833333333335</v>
      </c>
      <c r="G189" s="36">
        <v>1820.166666666667</v>
      </c>
      <c r="H189" s="36">
        <v>1886.0666666666671</v>
      </c>
      <c r="I189" s="36">
        <v>1900.9833333333336</v>
      </c>
      <c r="J189" s="36">
        <v>1919.0166666666671</v>
      </c>
      <c r="K189" s="31">
        <v>1882.95</v>
      </c>
      <c r="L189" s="31">
        <v>1850</v>
      </c>
      <c r="M189" s="31">
        <v>1.8318700000000001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4169.2</v>
      </c>
      <c r="D190" s="36">
        <v>4188.75</v>
      </c>
      <c r="E190" s="36">
        <v>4137.5</v>
      </c>
      <c r="F190" s="36">
        <v>4105.8</v>
      </c>
      <c r="G190" s="36">
        <v>4054.55</v>
      </c>
      <c r="H190" s="36">
        <v>4220.45</v>
      </c>
      <c r="I190" s="36">
        <v>4271.7</v>
      </c>
      <c r="J190" s="36">
        <v>4303.3999999999996</v>
      </c>
      <c r="K190" s="31">
        <v>4240</v>
      </c>
      <c r="L190" s="31">
        <v>4157.05</v>
      </c>
      <c r="M190" s="31">
        <v>48.4803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1148.8</v>
      </c>
      <c r="D191" s="36">
        <v>1148.5333333333335</v>
      </c>
      <c r="E191" s="36">
        <v>1140.0666666666671</v>
      </c>
      <c r="F191" s="36">
        <v>1131.3333333333335</v>
      </c>
      <c r="G191" s="36">
        <v>1122.866666666667</v>
      </c>
      <c r="H191" s="36">
        <v>1157.2666666666671</v>
      </c>
      <c r="I191" s="36">
        <v>1165.7333333333338</v>
      </c>
      <c r="J191" s="36">
        <v>1174.4666666666672</v>
      </c>
      <c r="K191" s="31">
        <v>1157</v>
      </c>
      <c r="L191" s="31">
        <v>1139.8</v>
      </c>
      <c r="M191" s="31">
        <v>12.010630000000001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7017.8</v>
      </c>
      <c r="D192" s="36">
        <v>7041.8666666666659</v>
      </c>
      <c r="E192" s="36">
        <v>6979.9333333333316</v>
      </c>
      <c r="F192" s="36">
        <v>6942.0666666666657</v>
      </c>
      <c r="G192" s="36">
        <v>6880.1333333333314</v>
      </c>
      <c r="H192" s="36">
        <v>7079.7333333333318</v>
      </c>
      <c r="I192" s="36">
        <v>7141.6666666666661</v>
      </c>
      <c r="J192" s="36">
        <v>7179.5333333333319</v>
      </c>
      <c r="K192" s="31">
        <v>7103.8</v>
      </c>
      <c r="L192" s="31">
        <v>7004</v>
      </c>
      <c r="M192" s="31">
        <v>0.84636999999999996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699.85</v>
      </c>
      <c r="D193" s="36">
        <v>697.69999999999993</v>
      </c>
      <c r="E193" s="36">
        <v>692.79999999999984</v>
      </c>
      <c r="F193" s="36">
        <v>685.74999999999989</v>
      </c>
      <c r="G193" s="36">
        <v>680.8499999999998</v>
      </c>
      <c r="H193" s="36">
        <v>704.74999999999989</v>
      </c>
      <c r="I193" s="36">
        <v>709.65</v>
      </c>
      <c r="J193" s="36">
        <v>716.69999999999993</v>
      </c>
      <c r="K193" s="31">
        <v>702.6</v>
      </c>
      <c r="L193" s="31">
        <v>690.65</v>
      </c>
      <c r="M193" s="31">
        <v>10.77483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1024.45</v>
      </c>
      <c r="D194" s="36">
        <v>1023.85</v>
      </c>
      <c r="E194" s="36">
        <v>1017.9000000000001</v>
      </c>
      <c r="F194" s="36">
        <v>1011.35</v>
      </c>
      <c r="G194" s="36">
        <v>1005.4000000000001</v>
      </c>
      <c r="H194" s="36">
        <v>1030.4000000000001</v>
      </c>
      <c r="I194" s="36">
        <v>1036.3500000000001</v>
      </c>
      <c r="J194" s="36">
        <v>1042.9000000000001</v>
      </c>
      <c r="K194" s="31">
        <v>1029.8</v>
      </c>
      <c r="L194" s="31">
        <v>1017.3</v>
      </c>
      <c r="M194" s="31">
        <v>58.473329999999997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439.35</v>
      </c>
      <c r="D195" s="36">
        <v>437.65000000000003</v>
      </c>
      <c r="E195" s="36">
        <v>432.70000000000005</v>
      </c>
      <c r="F195" s="36">
        <v>426.05</v>
      </c>
      <c r="G195" s="36">
        <v>421.1</v>
      </c>
      <c r="H195" s="36">
        <v>444.30000000000007</v>
      </c>
      <c r="I195" s="36">
        <v>449.25</v>
      </c>
      <c r="J195" s="36">
        <v>455.90000000000009</v>
      </c>
      <c r="K195" s="31">
        <v>442.6</v>
      </c>
      <c r="L195" s="31">
        <v>431</v>
      </c>
      <c r="M195" s="31">
        <v>65.989919999999998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166.76</v>
      </c>
      <c r="D196" s="36">
        <v>167.18333333333334</v>
      </c>
      <c r="E196" s="36">
        <v>165.37666666666667</v>
      </c>
      <c r="F196" s="36">
        <v>163.99333333333334</v>
      </c>
      <c r="G196" s="36">
        <v>162.18666666666667</v>
      </c>
      <c r="H196" s="36">
        <v>168.56666666666666</v>
      </c>
      <c r="I196" s="36">
        <v>170.37333333333333</v>
      </c>
      <c r="J196" s="36">
        <v>171.75666666666666</v>
      </c>
      <c r="K196" s="31">
        <v>168.99</v>
      </c>
      <c r="L196" s="31">
        <v>165.8</v>
      </c>
      <c r="M196" s="31">
        <v>326.35187000000002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1499.05</v>
      </c>
      <c r="D197" s="36">
        <v>1506.1833333333334</v>
      </c>
      <c r="E197" s="36">
        <v>1484.8666666666668</v>
      </c>
      <c r="F197" s="36">
        <v>1470.6833333333334</v>
      </c>
      <c r="G197" s="36">
        <v>1449.3666666666668</v>
      </c>
      <c r="H197" s="36">
        <v>1520.3666666666668</v>
      </c>
      <c r="I197" s="36">
        <v>1541.6833333333334</v>
      </c>
      <c r="J197" s="36">
        <v>1555.8666666666668</v>
      </c>
      <c r="K197" s="31">
        <v>1527.5</v>
      </c>
      <c r="L197" s="31">
        <v>1492</v>
      </c>
      <c r="M197" s="31">
        <v>23.746230000000001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795.55</v>
      </c>
      <c r="D198" s="36">
        <v>796.05000000000007</v>
      </c>
      <c r="E198" s="36">
        <v>790.15000000000009</v>
      </c>
      <c r="F198" s="36">
        <v>784.75</v>
      </c>
      <c r="G198" s="36">
        <v>778.85</v>
      </c>
      <c r="H198" s="36">
        <v>801.45000000000016</v>
      </c>
      <c r="I198" s="36">
        <v>807.35</v>
      </c>
      <c r="J198" s="36">
        <v>812.75000000000023</v>
      </c>
      <c r="K198" s="31">
        <v>801.95</v>
      </c>
      <c r="L198" s="31">
        <v>790.65</v>
      </c>
      <c r="M198" s="31">
        <v>15.92604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3224.2</v>
      </c>
      <c r="D199" s="36">
        <v>3227.3333333333335</v>
      </c>
      <c r="E199" s="36">
        <v>3202.2666666666669</v>
      </c>
      <c r="F199" s="36">
        <v>3180.3333333333335</v>
      </c>
      <c r="G199" s="36">
        <v>3155.2666666666669</v>
      </c>
      <c r="H199" s="36">
        <v>3249.2666666666669</v>
      </c>
      <c r="I199" s="36">
        <v>3274.3333333333335</v>
      </c>
      <c r="J199" s="36">
        <v>3296.2666666666669</v>
      </c>
      <c r="K199" s="31">
        <v>3252.4</v>
      </c>
      <c r="L199" s="31">
        <v>3205.4</v>
      </c>
      <c r="M199" s="31">
        <v>12.4381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2953.7</v>
      </c>
      <c r="D200" s="36">
        <v>2959.7333333333336</v>
      </c>
      <c r="E200" s="36">
        <v>2940.9666666666672</v>
      </c>
      <c r="F200" s="36">
        <v>2928.2333333333336</v>
      </c>
      <c r="G200" s="36">
        <v>2909.4666666666672</v>
      </c>
      <c r="H200" s="36">
        <v>2972.4666666666672</v>
      </c>
      <c r="I200" s="36">
        <v>2991.2333333333336</v>
      </c>
      <c r="J200" s="36">
        <v>3003.9666666666672</v>
      </c>
      <c r="K200" s="31">
        <v>2978.5</v>
      </c>
      <c r="L200" s="31">
        <v>2947</v>
      </c>
      <c r="M200" s="31">
        <v>1.36293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1519.45</v>
      </c>
      <c r="D201" s="36">
        <v>1513.3666666666668</v>
      </c>
      <c r="E201" s="36">
        <v>1501.7333333333336</v>
      </c>
      <c r="F201" s="36">
        <v>1484.0166666666669</v>
      </c>
      <c r="G201" s="36">
        <v>1472.3833333333337</v>
      </c>
      <c r="H201" s="36">
        <v>1531.0833333333335</v>
      </c>
      <c r="I201" s="36">
        <v>1542.7166666666667</v>
      </c>
      <c r="J201" s="36">
        <v>1560.4333333333334</v>
      </c>
      <c r="K201" s="31">
        <v>1525</v>
      </c>
      <c r="L201" s="31">
        <v>1495.65</v>
      </c>
      <c r="M201" s="31">
        <v>1.65401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5675.55</v>
      </c>
      <c r="D202" s="36">
        <v>5692.083333333333</v>
      </c>
      <c r="E202" s="36">
        <v>5629.2166666666662</v>
      </c>
      <c r="F202" s="36">
        <v>5582.8833333333332</v>
      </c>
      <c r="G202" s="36">
        <v>5520.0166666666664</v>
      </c>
      <c r="H202" s="36">
        <v>5738.4166666666661</v>
      </c>
      <c r="I202" s="36">
        <v>5801.2833333333328</v>
      </c>
      <c r="J202" s="36">
        <v>5847.6166666666659</v>
      </c>
      <c r="K202" s="31">
        <v>5754.95</v>
      </c>
      <c r="L202" s="31">
        <v>5645.75</v>
      </c>
      <c r="M202" s="31">
        <v>4.9839700000000002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4079.25</v>
      </c>
      <c r="D203" s="36">
        <v>4099.7166666666662</v>
      </c>
      <c r="E203" s="36">
        <v>4038.6833333333325</v>
      </c>
      <c r="F203" s="36">
        <v>3998.1166666666663</v>
      </c>
      <c r="G203" s="36">
        <v>3937.0833333333326</v>
      </c>
      <c r="H203" s="36">
        <v>4140.2833333333328</v>
      </c>
      <c r="I203" s="36">
        <v>4201.3166666666675</v>
      </c>
      <c r="J203" s="36">
        <v>4241.8833333333323</v>
      </c>
      <c r="K203" s="31">
        <v>4160.75</v>
      </c>
      <c r="L203" s="31">
        <v>4059.15</v>
      </c>
      <c r="M203" s="31">
        <v>3.3653499999999998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565.04999999999995</v>
      </c>
      <c r="D204" s="36">
        <v>564.44999999999993</v>
      </c>
      <c r="E204" s="36">
        <v>561.39999999999986</v>
      </c>
      <c r="F204" s="36">
        <v>557.74999999999989</v>
      </c>
      <c r="G204" s="36">
        <v>554.69999999999982</v>
      </c>
      <c r="H204" s="36">
        <v>568.09999999999991</v>
      </c>
      <c r="I204" s="36">
        <v>571.14999999999986</v>
      </c>
      <c r="J204" s="36">
        <v>574.79999999999995</v>
      </c>
      <c r="K204" s="31">
        <v>567.5</v>
      </c>
      <c r="L204" s="31">
        <v>560.79999999999995</v>
      </c>
      <c r="M204" s="31">
        <v>16.996410000000001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11833.65</v>
      </c>
      <c r="D205" s="36">
        <v>11797.85</v>
      </c>
      <c r="E205" s="36">
        <v>11697.7</v>
      </c>
      <c r="F205" s="36">
        <v>11561.75</v>
      </c>
      <c r="G205" s="36">
        <v>11461.6</v>
      </c>
      <c r="H205" s="36">
        <v>11933.800000000001</v>
      </c>
      <c r="I205" s="36">
        <v>12033.949999999999</v>
      </c>
      <c r="J205" s="36">
        <v>12169.900000000001</v>
      </c>
      <c r="K205" s="31">
        <v>11898</v>
      </c>
      <c r="L205" s="31">
        <v>11661.9</v>
      </c>
      <c r="M205" s="31">
        <v>3.9447000000000001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139.18</v>
      </c>
      <c r="D206" s="36">
        <v>138.52666666666667</v>
      </c>
      <c r="E206" s="36">
        <v>136.05333333333334</v>
      </c>
      <c r="F206" s="36">
        <v>132.92666666666668</v>
      </c>
      <c r="G206" s="36">
        <v>130.45333333333335</v>
      </c>
      <c r="H206" s="36">
        <v>141.65333333333334</v>
      </c>
      <c r="I206" s="36">
        <v>144.12666666666664</v>
      </c>
      <c r="J206" s="36">
        <v>147.25333333333333</v>
      </c>
      <c r="K206" s="31">
        <v>141</v>
      </c>
      <c r="L206" s="31">
        <v>135.4</v>
      </c>
      <c r="M206" s="31">
        <v>223.27366000000001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2068.3000000000002</v>
      </c>
      <c r="D207" s="36">
        <v>2056.5833333333335</v>
      </c>
      <c r="E207" s="36">
        <v>2036.7166666666672</v>
      </c>
      <c r="F207" s="36">
        <v>2005.1333333333337</v>
      </c>
      <c r="G207" s="36">
        <v>1985.2666666666673</v>
      </c>
      <c r="H207" s="36">
        <v>2088.166666666667</v>
      </c>
      <c r="I207" s="36">
        <v>2108.0333333333328</v>
      </c>
      <c r="J207" s="36">
        <v>2139.6166666666668</v>
      </c>
      <c r="K207" s="31">
        <v>2076.4499999999998</v>
      </c>
      <c r="L207" s="31">
        <v>2025</v>
      </c>
      <c r="M207" s="31">
        <v>1.7490000000000001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1303.7</v>
      </c>
      <c r="D208" s="36">
        <v>1295.8833333333332</v>
      </c>
      <c r="E208" s="36">
        <v>1283.7666666666664</v>
      </c>
      <c r="F208" s="36">
        <v>1263.8333333333333</v>
      </c>
      <c r="G208" s="36">
        <v>1251.7166666666665</v>
      </c>
      <c r="H208" s="36">
        <v>1315.8166666666664</v>
      </c>
      <c r="I208" s="36">
        <v>1327.9333333333332</v>
      </c>
      <c r="J208" s="36">
        <v>1347.8666666666663</v>
      </c>
      <c r="K208" s="31">
        <v>1308</v>
      </c>
      <c r="L208" s="31">
        <v>1275.95</v>
      </c>
      <c r="M208" s="31">
        <v>5.5110099999999997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1627.85</v>
      </c>
      <c r="D209" s="36">
        <v>1610.95</v>
      </c>
      <c r="E209" s="36">
        <v>1588.9</v>
      </c>
      <c r="F209" s="36">
        <v>1549.95</v>
      </c>
      <c r="G209" s="36">
        <v>1527.9</v>
      </c>
      <c r="H209" s="36">
        <v>1649.9</v>
      </c>
      <c r="I209" s="36">
        <v>1671.9499999999998</v>
      </c>
      <c r="J209" s="36">
        <v>1710.9</v>
      </c>
      <c r="K209" s="31">
        <v>1633</v>
      </c>
      <c r="L209" s="31">
        <v>1572</v>
      </c>
      <c r="M209" s="31">
        <v>17.284649999999999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459.45</v>
      </c>
      <c r="D210" s="36">
        <v>456.06666666666666</v>
      </c>
      <c r="E210" s="36">
        <v>449.63333333333333</v>
      </c>
      <c r="F210" s="36">
        <v>439.81666666666666</v>
      </c>
      <c r="G210" s="36">
        <v>433.38333333333333</v>
      </c>
      <c r="H210" s="36">
        <v>465.88333333333333</v>
      </c>
      <c r="I210" s="36">
        <v>472.31666666666661</v>
      </c>
      <c r="J210" s="36">
        <v>482.13333333333333</v>
      </c>
      <c r="K210" s="31">
        <v>462.5</v>
      </c>
      <c r="L210" s="31">
        <v>446.25</v>
      </c>
      <c r="M210" s="31">
        <v>103.91508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16.68</v>
      </c>
      <c r="D211" s="36">
        <v>16.396666666666665</v>
      </c>
      <c r="E211" s="36">
        <v>16.063333333333329</v>
      </c>
      <c r="F211" s="36">
        <v>15.446666666666664</v>
      </c>
      <c r="G211" s="36">
        <v>15.113333333333328</v>
      </c>
      <c r="H211" s="36">
        <v>17.013333333333328</v>
      </c>
      <c r="I211" s="36">
        <v>17.346666666666664</v>
      </c>
      <c r="J211" s="36">
        <v>17.963333333333331</v>
      </c>
      <c r="K211" s="31">
        <v>16.73</v>
      </c>
      <c r="L211" s="31">
        <v>15.78</v>
      </c>
      <c r="M211" s="31">
        <v>5446.6430499999997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1530.95</v>
      </c>
      <c r="D212" s="36">
        <v>1527.0333333333335</v>
      </c>
      <c r="E212" s="36">
        <v>1518.9666666666672</v>
      </c>
      <c r="F212" s="36">
        <v>1506.9833333333336</v>
      </c>
      <c r="G212" s="36">
        <v>1498.9166666666672</v>
      </c>
      <c r="H212" s="36">
        <v>1539.0166666666671</v>
      </c>
      <c r="I212" s="36">
        <v>1547.0833333333333</v>
      </c>
      <c r="J212" s="36">
        <v>1559.0666666666671</v>
      </c>
      <c r="K212" s="31">
        <v>1535.1</v>
      </c>
      <c r="L212" s="31">
        <v>1515.05</v>
      </c>
      <c r="M212" s="31">
        <v>12.31226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559.70000000000005</v>
      </c>
      <c r="D213" s="36">
        <v>560.91666666666663</v>
      </c>
      <c r="E213" s="36">
        <v>554.93333333333328</v>
      </c>
      <c r="F213" s="36">
        <v>550.16666666666663</v>
      </c>
      <c r="G213" s="36">
        <v>544.18333333333328</v>
      </c>
      <c r="H213" s="36">
        <v>565.68333333333328</v>
      </c>
      <c r="I213" s="36">
        <v>571.66666666666663</v>
      </c>
      <c r="J213" s="36">
        <v>576.43333333333328</v>
      </c>
      <c r="K213" s="31">
        <v>566.9</v>
      </c>
      <c r="L213" s="31">
        <v>556.15</v>
      </c>
      <c r="M213" s="31">
        <v>80.497389999999996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26.38</v>
      </c>
      <c r="D214" s="36">
        <v>26.093333333333334</v>
      </c>
      <c r="E214" s="36">
        <v>25.386666666666667</v>
      </c>
      <c r="F214" s="36">
        <v>24.393333333333334</v>
      </c>
      <c r="G214" s="36">
        <v>23.686666666666667</v>
      </c>
      <c r="H214" s="36">
        <v>27.086666666666666</v>
      </c>
      <c r="I214" s="36">
        <v>27.793333333333329</v>
      </c>
      <c r="J214" s="36">
        <v>28.786666666666665</v>
      </c>
      <c r="K214" s="31">
        <v>26.8</v>
      </c>
      <c r="L214" s="31">
        <v>25.1</v>
      </c>
      <c r="M214" s="31">
        <v>3944.2817700000001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160.13999999999999</v>
      </c>
      <c r="D215" s="36">
        <v>158.91</v>
      </c>
      <c r="E215" s="36">
        <v>156.28</v>
      </c>
      <c r="F215" s="36">
        <v>152.42000000000002</v>
      </c>
      <c r="G215" s="36">
        <v>149.79000000000002</v>
      </c>
      <c r="H215" s="36">
        <v>162.76999999999998</v>
      </c>
      <c r="I215" s="36">
        <v>165.39999999999998</v>
      </c>
      <c r="J215" s="36">
        <v>169.25999999999996</v>
      </c>
      <c r="K215" s="31">
        <v>161.54</v>
      </c>
      <c r="L215" s="31">
        <v>155.05000000000001</v>
      </c>
      <c r="M215" s="31">
        <v>287.69330000000002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229.15</v>
      </c>
      <c r="D216" s="36">
        <v>228.71666666666667</v>
      </c>
      <c r="E216" s="36">
        <v>225.43333333333334</v>
      </c>
      <c r="F216" s="36">
        <v>221.71666666666667</v>
      </c>
      <c r="G216" s="36">
        <v>218.43333333333334</v>
      </c>
      <c r="H216" s="36">
        <v>232.43333333333334</v>
      </c>
      <c r="I216" s="36">
        <v>235.7166666666667</v>
      </c>
      <c r="J216" s="36">
        <v>239.43333333333334</v>
      </c>
      <c r="K216" s="31">
        <v>232</v>
      </c>
      <c r="L216" s="31">
        <v>225</v>
      </c>
      <c r="M216" s="31">
        <v>512.03051000000005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1188</v>
      </c>
      <c r="D217" s="36">
        <v>1186.2166666666665</v>
      </c>
      <c r="E217" s="36">
        <v>1173.4833333333329</v>
      </c>
      <c r="F217" s="36">
        <v>1158.9666666666665</v>
      </c>
      <c r="G217" s="36">
        <v>1146.2333333333329</v>
      </c>
      <c r="H217" s="36">
        <v>1200.7333333333329</v>
      </c>
      <c r="I217" s="36">
        <v>1213.4666666666665</v>
      </c>
      <c r="J217" s="36">
        <v>1227.9833333333329</v>
      </c>
      <c r="K217" s="31">
        <v>1198.95</v>
      </c>
      <c r="L217" s="31">
        <v>1171.7</v>
      </c>
      <c r="M217" s="31">
        <v>12.58197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45489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1" t="s">
        <v>20</v>
      </c>
      <c r="D9" s="361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48"/>
      <c r="N9" s="1"/>
      <c r="O9" s="1"/>
    </row>
    <row r="10" spans="1:15" ht="42.75" customHeight="1">
      <c r="A10" s="357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987.4</v>
      </c>
      <c r="D11" s="36">
        <v>976.23333333333323</v>
      </c>
      <c r="E11" s="36">
        <v>937.46666666666647</v>
      </c>
      <c r="F11" s="36">
        <v>887.53333333333319</v>
      </c>
      <c r="G11" s="36">
        <v>848.76666666666642</v>
      </c>
      <c r="H11" s="36">
        <v>1026.1666666666665</v>
      </c>
      <c r="I11" s="36">
        <v>1064.9333333333332</v>
      </c>
      <c r="J11" s="36">
        <v>1114.8666666666666</v>
      </c>
      <c r="K11" s="31">
        <v>1015</v>
      </c>
      <c r="L11" s="31">
        <v>926.3</v>
      </c>
      <c r="M11" s="31">
        <v>4.59178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39002.400000000001</v>
      </c>
      <c r="D12" s="36">
        <v>39220.050000000003</v>
      </c>
      <c r="E12" s="36">
        <v>38340.050000000003</v>
      </c>
      <c r="F12" s="36">
        <v>37677.699999999997</v>
      </c>
      <c r="G12" s="36">
        <v>36797.699999999997</v>
      </c>
      <c r="H12" s="36">
        <v>39882.400000000009</v>
      </c>
      <c r="I12" s="36">
        <v>40762.400000000009</v>
      </c>
      <c r="J12" s="36">
        <v>41424.750000000015</v>
      </c>
      <c r="K12" s="31">
        <v>40100.050000000003</v>
      </c>
      <c r="L12" s="31">
        <v>38557.699999999997</v>
      </c>
      <c r="M12" s="31">
        <v>4.2529999999999998E-2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8251.15</v>
      </c>
      <c r="D13" s="36">
        <v>8210.3000000000011</v>
      </c>
      <c r="E13" s="36">
        <v>8155.6000000000022</v>
      </c>
      <c r="F13" s="36">
        <v>8060.0500000000011</v>
      </c>
      <c r="G13" s="36">
        <v>8005.3500000000022</v>
      </c>
      <c r="H13" s="36">
        <v>8305.8500000000022</v>
      </c>
      <c r="I13" s="36">
        <v>8360.5500000000029</v>
      </c>
      <c r="J13" s="36">
        <v>8456.1000000000022</v>
      </c>
      <c r="K13" s="31">
        <v>8265</v>
      </c>
      <c r="L13" s="31">
        <v>8114.75</v>
      </c>
      <c r="M13" s="31">
        <v>2.7919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2695.7</v>
      </c>
      <c r="D14" s="36">
        <v>2702.2499999999995</v>
      </c>
      <c r="E14" s="36">
        <v>2680.1499999999992</v>
      </c>
      <c r="F14" s="36">
        <v>2664.5999999999995</v>
      </c>
      <c r="G14" s="36">
        <v>2642.4999999999991</v>
      </c>
      <c r="H14" s="36">
        <v>2717.7999999999993</v>
      </c>
      <c r="I14" s="36">
        <v>2739.8999999999996</v>
      </c>
      <c r="J14" s="36">
        <v>2755.4499999999994</v>
      </c>
      <c r="K14" s="31">
        <v>2724.35</v>
      </c>
      <c r="L14" s="31">
        <v>2686.7</v>
      </c>
      <c r="M14" s="31">
        <v>1.98532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4210</v>
      </c>
      <c r="D15" s="36">
        <v>4229.9333333333334</v>
      </c>
      <c r="E15" s="36">
        <v>4166.9666666666672</v>
      </c>
      <c r="F15" s="36">
        <v>4123.9333333333334</v>
      </c>
      <c r="G15" s="36">
        <v>4060.9666666666672</v>
      </c>
      <c r="H15" s="36">
        <v>4272.9666666666672</v>
      </c>
      <c r="I15" s="36">
        <v>4335.9333333333325</v>
      </c>
      <c r="J15" s="36">
        <v>4378.9666666666672</v>
      </c>
      <c r="K15" s="31">
        <v>4292.8999999999996</v>
      </c>
      <c r="L15" s="31">
        <v>4186.8999999999996</v>
      </c>
      <c r="M15" s="31">
        <v>0.21758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1550.25</v>
      </c>
      <c r="D16" s="36">
        <v>1541.7</v>
      </c>
      <c r="E16" s="36">
        <v>1518.5500000000002</v>
      </c>
      <c r="F16" s="36">
        <v>1486.8500000000001</v>
      </c>
      <c r="G16" s="36">
        <v>1463.7000000000003</v>
      </c>
      <c r="H16" s="36">
        <v>1573.4</v>
      </c>
      <c r="I16" s="36">
        <v>1596.5500000000002</v>
      </c>
      <c r="J16" s="36">
        <v>1628.25</v>
      </c>
      <c r="K16" s="31">
        <v>1564.85</v>
      </c>
      <c r="L16" s="31">
        <v>1510</v>
      </c>
      <c r="M16" s="31">
        <v>16.367699999999999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640.85</v>
      </c>
      <c r="D17" s="36">
        <v>642.41666666666663</v>
      </c>
      <c r="E17" s="36">
        <v>636.68333333333328</v>
      </c>
      <c r="F17" s="36">
        <v>632.51666666666665</v>
      </c>
      <c r="G17" s="36">
        <v>626.7833333333333</v>
      </c>
      <c r="H17" s="36">
        <v>646.58333333333326</v>
      </c>
      <c r="I17" s="36">
        <v>652.31666666666661</v>
      </c>
      <c r="J17" s="36">
        <v>656.48333333333323</v>
      </c>
      <c r="K17" s="31">
        <v>648.15</v>
      </c>
      <c r="L17" s="31">
        <v>638.25</v>
      </c>
      <c r="M17" s="31">
        <v>18.61392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709.5</v>
      </c>
      <c r="D18" s="36">
        <v>708.2166666666667</v>
      </c>
      <c r="E18" s="36">
        <v>701.63333333333344</v>
      </c>
      <c r="F18" s="36">
        <v>693.76666666666677</v>
      </c>
      <c r="G18" s="36">
        <v>687.18333333333351</v>
      </c>
      <c r="H18" s="36">
        <v>716.08333333333337</v>
      </c>
      <c r="I18" s="36">
        <v>722.66666666666663</v>
      </c>
      <c r="J18" s="36">
        <v>730.5333333333333</v>
      </c>
      <c r="K18" s="31">
        <v>714.8</v>
      </c>
      <c r="L18" s="31">
        <v>700.35</v>
      </c>
      <c r="M18" s="31">
        <v>5.6069300000000002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1782.8</v>
      </c>
      <c r="D19" s="36">
        <v>1783.6666666666667</v>
      </c>
      <c r="E19" s="36">
        <v>1769.4333333333334</v>
      </c>
      <c r="F19" s="36">
        <v>1756.0666666666666</v>
      </c>
      <c r="G19" s="36">
        <v>1741.8333333333333</v>
      </c>
      <c r="H19" s="36">
        <v>1797.0333333333335</v>
      </c>
      <c r="I19" s="36">
        <v>1811.2666666666667</v>
      </c>
      <c r="J19" s="36">
        <v>1824.6333333333337</v>
      </c>
      <c r="K19" s="31">
        <v>1797.9</v>
      </c>
      <c r="L19" s="31">
        <v>1770.3</v>
      </c>
      <c r="M19" s="31">
        <v>1.1921900000000001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28596.799999999999</v>
      </c>
      <c r="D20" s="36">
        <v>28320.933333333334</v>
      </c>
      <c r="E20" s="36">
        <v>27891.866666666669</v>
      </c>
      <c r="F20" s="36">
        <v>27186.933333333334</v>
      </c>
      <c r="G20" s="36">
        <v>26757.866666666669</v>
      </c>
      <c r="H20" s="36">
        <v>29025.866666666669</v>
      </c>
      <c r="I20" s="36">
        <v>29454.933333333334</v>
      </c>
      <c r="J20" s="36">
        <v>30159.866666666669</v>
      </c>
      <c r="K20" s="31">
        <v>28750</v>
      </c>
      <c r="L20" s="31">
        <v>27616</v>
      </c>
      <c r="M20" s="31">
        <v>0.30368000000000001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1447.25</v>
      </c>
      <c r="D21" s="36">
        <v>1435.3</v>
      </c>
      <c r="E21" s="36">
        <v>1419</v>
      </c>
      <c r="F21" s="36">
        <v>1390.75</v>
      </c>
      <c r="G21" s="36">
        <v>1374.45</v>
      </c>
      <c r="H21" s="36">
        <v>1463.55</v>
      </c>
      <c r="I21" s="36">
        <v>1479.8499999999997</v>
      </c>
      <c r="J21" s="36">
        <v>1508.1</v>
      </c>
      <c r="K21" s="31">
        <v>1451.6</v>
      </c>
      <c r="L21" s="31">
        <v>1407.05</v>
      </c>
      <c r="M21" s="31">
        <v>3.23813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1013.3</v>
      </c>
      <c r="D22" s="36">
        <v>1012.3166666666666</v>
      </c>
      <c r="E22" s="36">
        <v>999.48333333333312</v>
      </c>
      <c r="F22" s="36">
        <v>985.66666666666652</v>
      </c>
      <c r="G22" s="36">
        <v>972.83333333333303</v>
      </c>
      <c r="H22" s="36">
        <v>1026.1333333333332</v>
      </c>
      <c r="I22" s="36">
        <v>1038.9666666666667</v>
      </c>
      <c r="J22" s="36">
        <v>1052.7833333333333</v>
      </c>
      <c r="K22" s="31">
        <v>1025.1500000000001</v>
      </c>
      <c r="L22" s="31">
        <v>998.5</v>
      </c>
      <c r="M22" s="31">
        <v>9.7201400000000007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3090.4</v>
      </c>
      <c r="D23" s="36">
        <v>3084.0833333333335</v>
      </c>
      <c r="E23" s="36">
        <v>3064.666666666667</v>
      </c>
      <c r="F23" s="36">
        <v>3038.9333333333334</v>
      </c>
      <c r="G23" s="36">
        <v>3019.5166666666669</v>
      </c>
      <c r="H23" s="36">
        <v>3109.8166666666671</v>
      </c>
      <c r="I23" s="36">
        <v>3129.233333333334</v>
      </c>
      <c r="J23" s="36">
        <v>3154.9666666666672</v>
      </c>
      <c r="K23" s="31">
        <v>3103.5</v>
      </c>
      <c r="L23" s="31">
        <v>3058.35</v>
      </c>
      <c r="M23" s="31">
        <v>7.2417400000000001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1741.1</v>
      </c>
      <c r="D24" s="36">
        <v>1738.9666666666665</v>
      </c>
      <c r="E24" s="36">
        <v>1728.133333333333</v>
      </c>
      <c r="F24" s="36">
        <v>1715.1666666666665</v>
      </c>
      <c r="G24" s="36">
        <v>1704.333333333333</v>
      </c>
      <c r="H24" s="36">
        <v>1751.9333333333329</v>
      </c>
      <c r="I24" s="36">
        <v>1762.7666666666664</v>
      </c>
      <c r="J24" s="36">
        <v>1775.7333333333329</v>
      </c>
      <c r="K24" s="31">
        <v>1749.8</v>
      </c>
      <c r="L24" s="31">
        <v>1726</v>
      </c>
      <c r="M24" s="31">
        <v>2.9360900000000001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1495.05</v>
      </c>
      <c r="D25" s="36">
        <v>1495.1166666666668</v>
      </c>
      <c r="E25" s="36">
        <v>1485.2333333333336</v>
      </c>
      <c r="F25" s="36">
        <v>1475.4166666666667</v>
      </c>
      <c r="G25" s="36">
        <v>1465.5333333333335</v>
      </c>
      <c r="H25" s="36">
        <v>1504.9333333333336</v>
      </c>
      <c r="I25" s="36">
        <v>1514.8166666666668</v>
      </c>
      <c r="J25" s="36">
        <v>1524.6333333333337</v>
      </c>
      <c r="K25" s="31">
        <v>1505</v>
      </c>
      <c r="L25" s="31">
        <v>1485.3</v>
      </c>
      <c r="M25" s="31">
        <v>19.130949999999999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708.55</v>
      </c>
      <c r="D26" s="36">
        <v>709.66666666666663</v>
      </c>
      <c r="E26" s="36">
        <v>704.38333333333321</v>
      </c>
      <c r="F26" s="36">
        <v>700.21666666666658</v>
      </c>
      <c r="G26" s="36">
        <v>694.93333333333317</v>
      </c>
      <c r="H26" s="36">
        <v>713.83333333333326</v>
      </c>
      <c r="I26" s="36">
        <v>719.11666666666679</v>
      </c>
      <c r="J26" s="36">
        <v>723.2833333333333</v>
      </c>
      <c r="K26" s="31">
        <v>714.95</v>
      </c>
      <c r="L26" s="31">
        <v>705.5</v>
      </c>
      <c r="M26" s="31">
        <v>20.38025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895.6</v>
      </c>
      <c r="D27" s="36">
        <v>895.36666666666667</v>
      </c>
      <c r="E27" s="36">
        <v>886.33333333333337</v>
      </c>
      <c r="F27" s="36">
        <v>877.06666666666672</v>
      </c>
      <c r="G27" s="36">
        <v>868.03333333333342</v>
      </c>
      <c r="H27" s="36">
        <v>904.63333333333333</v>
      </c>
      <c r="I27" s="36">
        <v>913.66666666666663</v>
      </c>
      <c r="J27" s="36">
        <v>922.93333333333328</v>
      </c>
      <c r="K27" s="31">
        <v>904.4</v>
      </c>
      <c r="L27" s="31">
        <v>886.1</v>
      </c>
      <c r="M27" s="31">
        <v>25.132629999999999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333.95</v>
      </c>
      <c r="D28" s="36">
        <v>334.88333333333327</v>
      </c>
      <c r="E28" s="36">
        <v>332.36666666666656</v>
      </c>
      <c r="F28" s="36">
        <v>330.7833333333333</v>
      </c>
      <c r="G28" s="36">
        <v>328.26666666666659</v>
      </c>
      <c r="H28" s="36">
        <v>336.46666666666653</v>
      </c>
      <c r="I28" s="36">
        <v>338.98333333333329</v>
      </c>
      <c r="J28" s="36">
        <v>340.56666666666649</v>
      </c>
      <c r="K28" s="31">
        <v>337.4</v>
      </c>
      <c r="L28" s="31">
        <v>333.3</v>
      </c>
      <c r="M28" s="31">
        <v>12.41597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226.46</v>
      </c>
      <c r="D29" s="36">
        <v>225.35333333333335</v>
      </c>
      <c r="E29" s="36">
        <v>222.70666666666671</v>
      </c>
      <c r="F29" s="36">
        <v>218.95333333333335</v>
      </c>
      <c r="G29" s="36">
        <v>216.3066666666667</v>
      </c>
      <c r="H29" s="36">
        <v>229.10666666666671</v>
      </c>
      <c r="I29" s="36">
        <v>231.75333333333336</v>
      </c>
      <c r="J29" s="36">
        <v>235.50666666666672</v>
      </c>
      <c r="K29" s="31">
        <v>228</v>
      </c>
      <c r="L29" s="31">
        <v>221.6</v>
      </c>
      <c r="M29" s="31">
        <v>48.333399999999997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328.05</v>
      </c>
      <c r="D30" s="36">
        <v>325.45</v>
      </c>
      <c r="E30" s="36">
        <v>322</v>
      </c>
      <c r="F30" s="36">
        <v>315.95</v>
      </c>
      <c r="G30" s="36">
        <v>312.5</v>
      </c>
      <c r="H30" s="36">
        <v>331.5</v>
      </c>
      <c r="I30" s="36">
        <v>334.94999999999993</v>
      </c>
      <c r="J30" s="36">
        <v>341</v>
      </c>
      <c r="K30" s="31">
        <v>328.9</v>
      </c>
      <c r="L30" s="31">
        <v>319.39999999999998</v>
      </c>
      <c r="M30" s="31">
        <v>61.700220000000002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866.65</v>
      </c>
      <c r="D31" s="36">
        <v>856.2166666666667</v>
      </c>
      <c r="E31" s="36">
        <v>832.43333333333339</v>
      </c>
      <c r="F31" s="36">
        <v>798.2166666666667</v>
      </c>
      <c r="G31" s="36">
        <v>774.43333333333339</v>
      </c>
      <c r="H31" s="36">
        <v>890.43333333333339</v>
      </c>
      <c r="I31" s="36">
        <v>914.2166666666667</v>
      </c>
      <c r="J31" s="36">
        <v>948.43333333333339</v>
      </c>
      <c r="K31" s="31">
        <v>880</v>
      </c>
      <c r="L31" s="31">
        <v>822</v>
      </c>
      <c r="M31" s="31">
        <v>11.07489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888.4</v>
      </c>
      <c r="D32" s="36">
        <v>888.88333333333321</v>
      </c>
      <c r="E32" s="36">
        <v>877.81666666666638</v>
      </c>
      <c r="F32" s="36">
        <v>867.23333333333312</v>
      </c>
      <c r="G32" s="36">
        <v>856.16666666666629</v>
      </c>
      <c r="H32" s="36">
        <v>899.46666666666647</v>
      </c>
      <c r="I32" s="36">
        <v>910.5333333333333</v>
      </c>
      <c r="J32" s="36">
        <v>921.11666666666656</v>
      </c>
      <c r="K32" s="31">
        <v>899.95</v>
      </c>
      <c r="L32" s="31">
        <v>878.3</v>
      </c>
      <c r="M32" s="31">
        <v>0.41852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1425.75</v>
      </c>
      <c r="D33" s="36">
        <v>1423</v>
      </c>
      <c r="E33" s="36">
        <v>1405.95</v>
      </c>
      <c r="F33" s="36">
        <v>1386.15</v>
      </c>
      <c r="G33" s="36">
        <v>1369.1000000000001</v>
      </c>
      <c r="H33" s="36">
        <v>1442.8</v>
      </c>
      <c r="I33" s="36">
        <v>1459.8500000000001</v>
      </c>
      <c r="J33" s="36">
        <v>1479.6499999999999</v>
      </c>
      <c r="K33" s="31">
        <v>1440.05</v>
      </c>
      <c r="L33" s="31">
        <v>1403.2</v>
      </c>
      <c r="M33" s="31">
        <v>2.5583200000000001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2261.15</v>
      </c>
      <c r="D34" s="36">
        <v>2246.3833333333332</v>
      </c>
      <c r="E34" s="36">
        <v>2217.7666666666664</v>
      </c>
      <c r="F34" s="36">
        <v>2174.3833333333332</v>
      </c>
      <c r="G34" s="36">
        <v>2145.7666666666664</v>
      </c>
      <c r="H34" s="36">
        <v>2289.7666666666664</v>
      </c>
      <c r="I34" s="36">
        <v>2318.3833333333332</v>
      </c>
      <c r="J34" s="36">
        <v>2361.7666666666664</v>
      </c>
      <c r="K34" s="31">
        <v>2275</v>
      </c>
      <c r="L34" s="31">
        <v>2203</v>
      </c>
      <c r="M34" s="31">
        <v>1.0966100000000001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981.85</v>
      </c>
      <c r="D35" s="36">
        <v>983.03333333333342</v>
      </c>
      <c r="E35" s="36">
        <v>968.36666666666679</v>
      </c>
      <c r="F35" s="36">
        <v>954.88333333333333</v>
      </c>
      <c r="G35" s="36">
        <v>940.2166666666667</v>
      </c>
      <c r="H35" s="36">
        <v>996.51666666666688</v>
      </c>
      <c r="I35" s="36">
        <v>1011.1833333333336</v>
      </c>
      <c r="J35" s="36">
        <v>1024.666666666667</v>
      </c>
      <c r="K35" s="31">
        <v>997.7</v>
      </c>
      <c r="L35" s="31">
        <v>969.55</v>
      </c>
      <c r="M35" s="31">
        <v>1.8613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5383.7</v>
      </c>
      <c r="D36" s="36">
        <v>5354.5666666666666</v>
      </c>
      <c r="E36" s="36">
        <v>5259.1333333333332</v>
      </c>
      <c r="F36" s="36">
        <v>5134.5666666666666</v>
      </c>
      <c r="G36" s="36">
        <v>5039.1333333333332</v>
      </c>
      <c r="H36" s="36">
        <v>5479.1333333333332</v>
      </c>
      <c r="I36" s="36">
        <v>5574.5666666666657</v>
      </c>
      <c r="J36" s="36">
        <v>5699.1333333333332</v>
      </c>
      <c r="K36" s="31">
        <v>5450</v>
      </c>
      <c r="L36" s="31">
        <v>5230</v>
      </c>
      <c r="M36" s="31">
        <v>6.9863099999999996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2045.95</v>
      </c>
      <c r="D37" s="36">
        <v>2054.6</v>
      </c>
      <c r="E37" s="36">
        <v>2029.1999999999998</v>
      </c>
      <c r="F37" s="36">
        <v>2012.4499999999998</v>
      </c>
      <c r="G37" s="36">
        <v>1987.0499999999997</v>
      </c>
      <c r="H37" s="36">
        <v>2071.35</v>
      </c>
      <c r="I37" s="36">
        <v>2096.7500000000005</v>
      </c>
      <c r="J37" s="36">
        <v>2113.5</v>
      </c>
      <c r="K37" s="31">
        <v>2080</v>
      </c>
      <c r="L37" s="31">
        <v>2037.85</v>
      </c>
      <c r="M37" s="31">
        <v>0.42520000000000002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63.83</v>
      </c>
      <c r="D38" s="36">
        <v>64.099999999999994</v>
      </c>
      <c r="E38" s="36">
        <v>63.209999999999994</v>
      </c>
      <c r="F38" s="36">
        <v>62.589999999999996</v>
      </c>
      <c r="G38" s="36">
        <v>61.699999999999996</v>
      </c>
      <c r="H38" s="36">
        <v>64.72</v>
      </c>
      <c r="I38" s="36">
        <v>65.609999999999985</v>
      </c>
      <c r="J38" s="36">
        <v>66.22999999999999</v>
      </c>
      <c r="K38" s="31">
        <v>64.989999999999995</v>
      </c>
      <c r="L38" s="31">
        <v>63.48</v>
      </c>
      <c r="M38" s="31">
        <v>18.947120000000002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27.24</v>
      </c>
      <c r="D39" s="36">
        <v>27.076666666666664</v>
      </c>
      <c r="E39" s="36">
        <v>26.66333333333333</v>
      </c>
      <c r="F39" s="36">
        <v>26.086666666666666</v>
      </c>
      <c r="G39" s="36">
        <v>25.673333333333332</v>
      </c>
      <c r="H39" s="36">
        <v>27.653333333333329</v>
      </c>
      <c r="I39" s="36">
        <v>28.066666666666663</v>
      </c>
      <c r="J39" s="36">
        <v>28.643333333333327</v>
      </c>
      <c r="K39" s="31">
        <v>27.49</v>
      </c>
      <c r="L39" s="31">
        <v>26.5</v>
      </c>
      <c r="M39" s="31">
        <v>95.182050000000004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1597.9</v>
      </c>
      <c r="D40" s="36">
        <v>1609.7333333333333</v>
      </c>
      <c r="E40" s="36">
        <v>1579.6666666666667</v>
      </c>
      <c r="F40" s="36">
        <v>1561.4333333333334</v>
      </c>
      <c r="G40" s="36">
        <v>1531.3666666666668</v>
      </c>
      <c r="H40" s="36">
        <v>1627.9666666666667</v>
      </c>
      <c r="I40" s="36">
        <v>1658.0333333333333</v>
      </c>
      <c r="J40" s="36">
        <v>1676.2666666666667</v>
      </c>
      <c r="K40" s="31">
        <v>1639.8</v>
      </c>
      <c r="L40" s="31">
        <v>1591.5</v>
      </c>
      <c r="M40" s="31">
        <v>7.74003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4697.25</v>
      </c>
      <c r="D41" s="36">
        <v>4662.1333333333332</v>
      </c>
      <c r="E41" s="36">
        <v>4580.7666666666664</v>
      </c>
      <c r="F41" s="36">
        <v>4464.2833333333328</v>
      </c>
      <c r="G41" s="36">
        <v>4382.9166666666661</v>
      </c>
      <c r="H41" s="36">
        <v>4778.6166666666668</v>
      </c>
      <c r="I41" s="36">
        <v>4859.9833333333336</v>
      </c>
      <c r="J41" s="36">
        <v>4976.4666666666672</v>
      </c>
      <c r="K41" s="31">
        <v>4743.5</v>
      </c>
      <c r="L41" s="31">
        <v>4545.6499999999996</v>
      </c>
      <c r="M41" s="31">
        <v>2.2412299999999998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684.2</v>
      </c>
      <c r="D42" s="36">
        <v>685.38333333333333</v>
      </c>
      <c r="E42" s="36">
        <v>680.31666666666661</v>
      </c>
      <c r="F42" s="36">
        <v>676.43333333333328</v>
      </c>
      <c r="G42" s="36">
        <v>671.36666666666656</v>
      </c>
      <c r="H42" s="36">
        <v>689.26666666666665</v>
      </c>
      <c r="I42" s="36">
        <v>694.33333333333348</v>
      </c>
      <c r="J42" s="36">
        <v>698.2166666666667</v>
      </c>
      <c r="K42" s="31">
        <v>690.45</v>
      </c>
      <c r="L42" s="31">
        <v>681.5</v>
      </c>
      <c r="M42" s="31">
        <v>21.840209999999999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3906.15</v>
      </c>
      <c r="D43" s="36">
        <v>3941.4333333333329</v>
      </c>
      <c r="E43" s="36">
        <v>3854.7166666666658</v>
      </c>
      <c r="F43" s="36">
        <v>3803.2833333333328</v>
      </c>
      <c r="G43" s="36">
        <v>3716.5666666666657</v>
      </c>
      <c r="H43" s="36">
        <v>3992.8666666666659</v>
      </c>
      <c r="I43" s="36">
        <v>4079.583333333333</v>
      </c>
      <c r="J43" s="36">
        <v>4131.0166666666664</v>
      </c>
      <c r="K43" s="31">
        <v>4028.15</v>
      </c>
      <c r="L43" s="31">
        <v>3890</v>
      </c>
      <c r="M43" s="31">
        <v>0.44227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2277.5500000000002</v>
      </c>
      <c r="D44" s="36">
        <v>2272.5166666666669</v>
      </c>
      <c r="E44" s="36">
        <v>2251.0333333333338</v>
      </c>
      <c r="F44" s="36">
        <v>2224.5166666666669</v>
      </c>
      <c r="G44" s="36">
        <v>2203.0333333333338</v>
      </c>
      <c r="H44" s="36">
        <v>2299.0333333333338</v>
      </c>
      <c r="I44" s="36">
        <v>2320.5166666666664</v>
      </c>
      <c r="J44" s="36">
        <v>2347.0333333333338</v>
      </c>
      <c r="K44" s="31">
        <v>2294</v>
      </c>
      <c r="L44" s="31">
        <v>2246</v>
      </c>
      <c r="M44" s="31">
        <v>6.2070699999999999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753.9</v>
      </c>
      <c r="D45" s="36">
        <v>753.31666666666661</v>
      </c>
      <c r="E45" s="36">
        <v>746.63333333333321</v>
      </c>
      <c r="F45" s="36">
        <v>739.36666666666656</v>
      </c>
      <c r="G45" s="36">
        <v>732.68333333333317</v>
      </c>
      <c r="H45" s="36">
        <v>760.58333333333326</v>
      </c>
      <c r="I45" s="36">
        <v>767.26666666666665</v>
      </c>
      <c r="J45" s="36">
        <v>774.5333333333333</v>
      </c>
      <c r="K45" s="31">
        <v>760</v>
      </c>
      <c r="L45" s="31">
        <v>746.05</v>
      </c>
      <c r="M45" s="31">
        <v>0.60848999999999998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8830.85</v>
      </c>
      <c r="D46" s="36">
        <v>8867.2999999999993</v>
      </c>
      <c r="E46" s="36">
        <v>8635.5999999999985</v>
      </c>
      <c r="F46" s="36">
        <v>8440.3499999999985</v>
      </c>
      <c r="G46" s="36">
        <v>8208.6499999999978</v>
      </c>
      <c r="H46" s="36">
        <v>9062.5499999999993</v>
      </c>
      <c r="I46" s="36">
        <v>9294.25</v>
      </c>
      <c r="J46" s="36">
        <v>9489.5</v>
      </c>
      <c r="K46" s="31">
        <v>9099</v>
      </c>
      <c r="L46" s="31">
        <v>8672.0499999999993</v>
      </c>
      <c r="M46" s="31">
        <v>1.9461200000000001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6437.25</v>
      </c>
      <c r="D47" s="36">
        <v>6414.8166666666666</v>
      </c>
      <c r="E47" s="36">
        <v>6362.9333333333334</v>
      </c>
      <c r="F47" s="36">
        <v>6288.6166666666668</v>
      </c>
      <c r="G47" s="36">
        <v>6236.7333333333336</v>
      </c>
      <c r="H47" s="36">
        <v>6489.1333333333332</v>
      </c>
      <c r="I47" s="36">
        <v>6541.0166666666664</v>
      </c>
      <c r="J47" s="36">
        <v>6615.333333333333</v>
      </c>
      <c r="K47" s="31">
        <v>6466.7</v>
      </c>
      <c r="L47" s="31">
        <v>6340.5</v>
      </c>
      <c r="M47" s="31">
        <v>3.5922100000000001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539.75</v>
      </c>
      <c r="D48" s="36">
        <v>536.7166666666667</v>
      </c>
      <c r="E48" s="36">
        <v>525.53333333333342</v>
      </c>
      <c r="F48" s="36">
        <v>511.31666666666672</v>
      </c>
      <c r="G48" s="36">
        <v>500.13333333333344</v>
      </c>
      <c r="H48" s="36">
        <v>550.93333333333339</v>
      </c>
      <c r="I48" s="36">
        <v>562.11666666666679</v>
      </c>
      <c r="J48" s="36">
        <v>576.33333333333337</v>
      </c>
      <c r="K48" s="31">
        <v>547.9</v>
      </c>
      <c r="L48" s="31">
        <v>522.5</v>
      </c>
      <c r="M48" s="31">
        <v>93.794420000000002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325.35000000000002</v>
      </c>
      <c r="D49" s="36">
        <v>325.61666666666662</v>
      </c>
      <c r="E49" s="36">
        <v>322.28333333333325</v>
      </c>
      <c r="F49" s="36">
        <v>319.21666666666664</v>
      </c>
      <c r="G49" s="36">
        <v>315.88333333333327</v>
      </c>
      <c r="H49" s="36">
        <v>328.68333333333322</v>
      </c>
      <c r="I49" s="36">
        <v>332.01666666666659</v>
      </c>
      <c r="J49" s="36">
        <v>335.0833333333332</v>
      </c>
      <c r="K49" s="31">
        <v>328.95</v>
      </c>
      <c r="L49" s="31">
        <v>322.55</v>
      </c>
      <c r="M49" s="31">
        <v>1.92476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703.2</v>
      </c>
      <c r="D50" s="36">
        <v>703.25</v>
      </c>
      <c r="E50" s="36">
        <v>691.8</v>
      </c>
      <c r="F50" s="36">
        <v>680.4</v>
      </c>
      <c r="G50" s="36">
        <v>668.94999999999993</v>
      </c>
      <c r="H50" s="36">
        <v>714.65</v>
      </c>
      <c r="I50" s="36">
        <v>726.1</v>
      </c>
      <c r="J50" s="36">
        <v>737.5</v>
      </c>
      <c r="K50" s="31">
        <v>714.7</v>
      </c>
      <c r="L50" s="31">
        <v>691.85</v>
      </c>
      <c r="M50" s="31">
        <v>5.0422099999999999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649.54999999999995</v>
      </c>
      <c r="D51" s="36">
        <v>652.46666666666658</v>
      </c>
      <c r="E51" s="36">
        <v>645.13333333333321</v>
      </c>
      <c r="F51" s="36">
        <v>640.71666666666658</v>
      </c>
      <c r="G51" s="36">
        <v>633.38333333333321</v>
      </c>
      <c r="H51" s="36">
        <v>656.88333333333321</v>
      </c>
      <c r="I51" s="36">
        <v>664.21666666666647</v>
      </c>
      <c r="J51" s="36">
        <v>668.63333333333321</v>
      </c>
      <c r="K51" s="31">
        <v>659.8</v>
      </c>
      <c r="L51" s="31">
        <v>648.04999999999995</v>
      </c>
      <c r="M51" s="31">
        <v>0.81603000000000003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228.2</v>
      </c>
      <c r="D52" s="36">
        <v>226.76333333333332</v>
      </c>
      <c r="E52" s="36">
        <v>224.83666666666664</v>
      </c>
      <c r="F52" s="36">
        <v>221.47333333333333</v>
      </c>
      <c r="G52" s="36">
        <v>219.54666666666665</v>
      </c>
      <c r="H52" s="36">
        <v>230.12666666666664</v>
      </c>
      <c r="I52" s="36">
        <v>232.05333333333331</v>
      </c>
      <c r="J52" s="36">
        <v>235.41666666666663</v>
      </c>
      <c r="K52" s="31">
        <v>228.69</v>
      </c>
      <c r="L52" s="31">
        <v>223.4</v>
      </c>
      <c r="M52" s="31">
        <v>116.95271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2956.5</v>
      </c>
      <c r="D53" s="36">
        <v>2962.6833333333329</v>
      </c>
      <c r="E53" s="36">
        <v>2926.3666666666659</v>
      </c>
      <c r="F53" s="36">
        <v>2896.2333333333331</v>
      </c>
      <c r="G53" s="36">
        <v>2859.9166666666661</v>
      </c>
      <c r="H53" s="36">
        <v>2992.8166666666657</v>
      </c>
      <c r="I53" s="36">
        <v>3029.1333333333323</v>
      </c>
      <c r="J53" s="36">
        <v>3059.2666666666655</v>
      </c>
      <c r="K53" s="31">
        <v>2999</v>
      </c>
      <c r="L53" s="31">
        <v>2932.55</v>
      </c>
      <c r="M53" s="31">
        <v>24.253409999999999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335.25</v>
      </c>
      <c r="D54" s="36">
        <v>335.88333333333338</v>
      </c>
      <c r="E54" s="36">
        <v>332.16666666666674</v>
      </c>
      <c r="F54" s="36">
        <v>329.08333333333337</v>
      </c>
      <c r="G54" s="36">
        <v>325.36666666666673</v>
      </c>
      <c r="H54" s="36">
        <v>338.96666666666675</v>
      </c>
      <c r="I54" s="36">
        <v>342.68333333333334</v>
      </c>
      <c r="J54" s="36">
        <v>345.76666666666677</v>
      </c>
      <c r="K54" s="31">
        <v>339.6</v>
      </c>
      <c r="L54" s="31">
        <v>332.8</v>
      </c>
      <c r="M54" s="31">
        <v>6.9670300000000003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6610.75</v>
      </c>
      <c r="D55" s="36">
        <v>6658.7666666666664</v>
      </c>
      <c r="E55" s="36">
        <v>6527.5333333333328</v>
      </c>
      <c r="F55" s="36">
        <v>6444.3166666666666</v>
      </c>
      <c r="G55" s="36">
        <v>6313.083333333333</v>
      </c>
      <c r="H55" s="36">
        <v>6741.9833333333327</v>
      </c>
      <c r="I55" s="36">
        <v>6873.2166666666662</v>
      </c>
      <c r="J55" s="36">
        <v>6956.4333333333325</v>
      </c>
      <c r="K55" s="31">
        <v>6790</v>
      </c>
      <c r="L55" s="31">
        <v>6575.55</v>
      </c>
      <c r="M55" s="31">
        <v>8.7809999999999999E-2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2262.6</v>
      </c>
      <c r="D56" s="36">
        <v>2268.3666666666668</v>
      </c>
      <c r="E56" s="36">
        <v>2236.7333333333336</v>
      </c>
      <c r="F56" s="36">
        <v>2210.8666666666668</v>
      </c>
      <c r="G56" s="36">
        <v>2179.2333333333336</v>
      </c>
      <c r="H56" s="36">
        <v>2294.2333333333336</v>
      </c>
      <c r="I56" s="36">
        <v>2325.8666666666668</v>
      </c>
      <c r="J56" s="36">
        <v>2351.7333333333336</v>
      </c>
      <c r="K56" s="31">
        <v>2300</v>
      </c>
      <c r="L56" s="31">
        <v>2242.5</v>
      </c>
      <c r="M56" s="31">
        <v>5.2672499999999998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7049.75</v>
      </c>
      <c r="D57" s="36">
        <v>7040.95</v>
      </c>
      <c r="E57" s="36">
        <v>6981.9</v>
      </c>
      <c r="F57" s="36">
        <v>6914.05</v>
      </c>
      <c r="G57" s="36">
        <v>6855</v>
      </c>
      <c r="H57" s="36">
        <v>7108.7999999999993</v>
      </c>
      <c r="I57" s="36">
        <v>7167.85</v>
      </c>
      <c r="J57" s="36">
        <v>7235.6999999999989</v>
      </c>
      <c r="K57" s="31">
        <v>7100</v>
      </c>
      <c r="L57" s="31">
        <v>6973.1</v>
      </c>
      <c r="M57" s="31">
        <v>0.98187000000000002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1374.85</v>
      </c>
      <c r="D58" s="36">
        <v>1375.6499999999999</v>
      </c>
      <c r="E58" s="36">
        <v>1341.3999999999996</v>
      </c>
      <c r="F58" s="36">
        <v>1307.9499999999998</v>
      </c>
      <c r="G58" s="36">
        <v>1273.6999999999996</v>
      </c>
      <c r="H58" s="36">
        <v>1409.0999999999997</v>
      </c>
      <c r="I58" s="36">
        <v>1443.3500000000001</v>
      </c>
      <c r="J58" s="36">
        <v>1476.7999999999997</v>
      </c>
      <c r="K58" s="31">
        <v>1409.9</v>
      </c>
      <c r="L58" s="31">
        <v>1342.2</v>
      </c>
      <c r="M58" s="31">
        <v>63.646729999999998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591.75</v>
      </c>
      <c r="D59" s="36">
        <v>596.06666666666672</v>
      </c>
      <c r="E59" s="36">
        <v>585.63333333333344</v>
      </c>
      <c r="F59" s="36">
        <v>579.51666666666677</v>
      </c>
      <c r="G59" s="36">
        <v>569.08333333333348</v>
      </c>
      <c r="H59" s="36">
        <v>602.18333333333339</v>
      </c>
      <c r="I59" s="36">
        <v>612.61666666666656</v>
      </c>
      <c r="J59" s="36">
        <v>618.73333333333335</v>
      </c>
      <c r="K59" s="31">
        <v>606.5</v>
      </c>
      <c r="L59" s="31">
        <v>589.95000000000005</v>
      </c>
      <c r="M59" s="31">
        <v>3.9471799999999999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4988.8500000000004</v>
      </c>
      <c r="D60" s="36">
        <v>5032.166666666667</v>
      </c>
      <c r="E60" s="36">
        <v>4900.3333333333339</v>
      </c>
      <c r="F60" s="36">
        <v>4811.8166666666666</v>
      </c>
      <c r="G60" s="36">
        <v>4679.9833333333336</v>
      </c>
      <c r="H60" s="36">
        <v>5120.6833333333343</v>
      </c>
      <c r="I60" s="36">
        <v>5252.5166666666682</v>
      </c>
      <c r="J60" s="36">
        <v>5341.0333333333347</v>
      </c>
      <c r="K60" s="31">
        <v>5164</v>
      </c>
      <c r="L60" s="31">
        <v>4943.6499999999996</v>
      </c>
      <c r="M60" s="31">
        <v>14.055870000000001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1307.45</v>
      </c>
      <c r="D61" s="36">
        <v>1312.2833333333335</v>
      </c>
      <c r="E61" s="36">
        <v>1300.166666666667</v>
      </c>
      <c r="F61" s="36">
        <v>1292.8833333333334</v>
      </c>
      <c r="G61" s="36">
        <v>1280.7666666666669</v>
      </c>
      <c r="H61" s="36">
        <v>1319.5666666666671</v>
      </c>
      <c r="I61" s="36">
        <v>1331.6833333333334</v>
      </c>
      <c r="J61" s="36">
        <v>1338.9666666666672</v>
      </c>
      <c r="K61" s="31">
        <v>1324.4</v>
      </c>
      <c r="L61" s="31">
        <v>1305</v>
      </c>
      <c r="M61" s="31">
        <v>115.37127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5005.05</v>
      </c>
      <c r="D62" s="36">
        <v>5022.666666666667</v>
      </c>
      <c r="E62" s="36">
        <v>4945.3833333333341</v>
      </c>
      <c r="F62" s="36">
        <v>4885.7166666666672</v>
      </c>
      <c r="G62" s="36">
        <v>4808.4333333333343</v>
      </c>
      <c r="H62" s="36">
        <v>5082.3333333333339</v>
      </c>
      <c r="I62" s="36">
        <v>5159.6166666666668</v>
      </c>
      <c r="J62" s="36">
        <v>5219.2833333333338</v>
      </c>
      <c r="K62" s="31">
        <v>5099.95</v>
      </c>
      <c r="L62" s="31">
        <v>4963</v>
      </c>
      <c r="M62" s="31">
        <v>3.6829499999999999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365.5</v>
      </c>
      <c r="D63" s="36">
        <v>367.93333333333334</v>
      </c>
      <c r="E63" s="36">
        <v>361.56666666666666</v>
      </c>
      <c r="F63" s="36">
        <v>357.63333333333333</v>
      </c>
      <c r="G63" s="36">
        <v>351.26666666666665</v>
      </c>
      <c r="H63" s="36">
        <v>371.86666666666667</v>
      </c>
      <c r="I63" s="36">
        <v>378.23333333333335</v>
      </c>
      <c r="J63" s="36">
        <v>382.16666666666669</v>
      </c>
      <c r="K63" s="31">
        <v>374.3</v>
      </c>
      <c r="L63" s="31">
        <v>364</v>
      </c>
      <c r="M63" s="31">
        <v>7.1948800000000004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2371.25</v>
      </c>
      <c r="D64" s="36">
        <v>2363.4166666666665</v>
      </c>
      <c r="E64" s="36">
        <v>2337.833333333333</v>
      </c>
      <c r="F64" s="36">
        <v>2304.4166666666665</v>
      </c>
      <c r="G64" s="36">
        <v>2278.833333333333</v>
      </c>
      <c r="H64" s="36">
        <v>2396.833333333333</v>
      </c>
      <c r="I64" s="36">
        <v>2422.4166666666661</v>
      </c>
      <c r="J64" s="36">
        <v>2455.833333333333</v>
      </c>
      <c r="K64" s="31">
        <v>2389</v>
      </c>
      <c r="L64" s="31">
        <v>2330</v>
      </c>
      <c r="M64" s="31">
        <v>6.6230099999999998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9673.35</v>
      </c>
      <c r="D65" s="36">
        <v>9605.2666666666664</v>
      </c>
      <c r="E65" s="36">
        <v>9472.0333333333328</v>
      </c>
      <c r="F65" s="36">
        <v>9270.7166666666672</v>
      </c>
      <c r="G65" s="36">
        <v>9137.4833333333336</v>
      </c>
      <c r="H65" s="36">
        <v>9806.5833333333321</v>
      </c>
      <c r="I65" s="36">
        <v>9939.8166666666657</v>
      </c>
      <c r="J65" s="36">
        <v>10141.133333333331</v>
      </c>
      <c r="K65" s="31">
        <v>9738.5</v>
      </c>
      <c r="L65" s="31">
        <v>9403.9500000000007</v>
      </c>
      <c r="M65" s="31">
        <v>5.0408600000000003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7063.75</v>
      </c>
      <c r="D66" s="36">
        <v>7048</v>
      </c>
      <c r="E66" s="36">
        <v>7011</v>
      </c>
      <c r="F66" s="36">
        <v>6958.25</v>
      </c>
      <c r="G66" s="36">
        <v>6921.25</v>
      </c>
      <c r="H66" s="36">
        <v>7100.75</v>
      </c>
      <c r="I66" s="36">
        <v>7137.75</v>
      </c>
      <c r="J66" s="36">
        <v>7190.5</v>
      </c>
      <c r="K66" s="31">
        <v>7085</v>
      </c>
      <c r="L66" s="31">
        <v>6995.25</v>
      </c>
      <c r="M66" s="31">
        <v>5.3337300000000001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1602.2</v>
      </c>
      <c r="D67" s="36">
        <v>1598.3999999999999</v>
      </c>
      <c r="E67" s="36">
        <v>1591.7999999999997</v>
      </c>
      <c r="F67" s="36">
        <v>1581.3999999999999</v>
      </c>
      <c r="G67" s="36">
        <v>1574.7999999999997</v>
      </c>
      <c r="H67" s="36">
        <v>1608.7999999999997</v>
      </c>
      <c r="I67" s="36">
        <v>1615.3999999999996</v>
      </c>
      <c r="J67" s="36">
        <v>1625.7999999999997</v>
      </c>
      <c r="K67" s="31">
        <v>1605</v>
      </c>
      <c r="L67" s="31">
        <v>1588</v>
      </c>
      <c r="M67" s="31">
        <v>17.531860000000002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9908.75</v>
      </c>
      <c r="D68" s="36">
        <v>9860.25</v>
      </c>
      <c r="E68" s="36">
        <v>9800.5</v>
      </c>
      <c r="F68" s="36">
        <v>9692.25</v>
      </c>
      <c r="G68" s="36">
        <v>9632.5</v>
      </c>
      <c r="H68" s="36">
        <v>9968.5</v>
      </c>
      <c r="I68" s="36">
        <v>10028.25</v>
      </c>
      <c r="J68" s="36">
        <v>10136.5</v>
      </c>
      <c r="K68" s="31">
        <v>9920</v>
      </c>
      <c r="L68" s="31">
        <v>9752</v>
      </c>
      <c r="M68" s="31">
        <v>0.23058999999999999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2378.3000000000002</v>
      </c>
      <c r="D69" s="36">
        <v>2368.4333333333334</v>
      </c>
      <c r="E69" s="36">
        <v>2340.8666666666668</v>
      </c>
      <c r="F69" s="36">
        <v>2303.4333333333334</v>
      </c>
      <c r="G69" s="36">
        <v>2275.8666666666668</v>
      </c>
      <c r="H69" s="36">
        <v>2405.8666666666668</v>
      </c>
      <c r="I69" s="36">
        <v>2433.4333333333334</v>
      </c>
      <c r="J69" s="36">
        <v>2470.8666666666668</v>
      </c>
      <c r="K69" s="31">
        <v>2396</v>
      </c>
      <c r="L69" s="31">
        <v>2331</v>
      </c>
      <c r="M69" s="31">
        <v>0.63300000000000001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3156.1</v>
      </c>
      <c r="D70" s="36">
        <v>3143.1833333333329</v>
      </c>
      <c r="E70" s="36">
        <v>3107.1166666666659</v>
      </c>
      <c r="F70" s="36">
        <v>3058.1333333333328</v>
      </c>
      <c r="G70" s="36">
        <v>3022.0666666666657</v>
      </c>
      <c r="H70" s="36">
        <v>3192.1666666666661</v>
      </c>
      <c r="I70" s="36">
        <v>3228.2333333333327</v>
      </c>
      <c r="J70" s="36">
        <v>3277.2166666666662</v>
      </c>
      <c r="K70" s="31">
        <v>3179.25</v>
      </c>
      <c r="L70" s="31">
        <v>3094.2</v>
      </c>
      <c r="M70" s="31">
        <v>7.37446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444.5</v>
      </c>
      <c r="D71" s="36">
        <v>443.93333333333334</v>
      </c>
      <c r="E71" s="36">
        <v>440.56666666666666</v>
      </c>
      <c r="F71" s="36">
        <v>436.63333333333333</v>
      </c>
      <c r="G71" s="36">
        <v>433.26666666666665</v>
      </c>
      <c r="H71" s="36">
        <v>447.86666666666667</v>
      </c>
      <c r="I71" s="36">
        <v>451.23333333333335</v>
      </c>
      <c r="J71" s="36">
        <v>455.16666666666669</v>
      </c>
      <c r="K71" s="31">
        <v>447.3</v>
      </c>
      <c r="L71" s="31">
        <v>440</v>
      </c>
      <c r="M71" s="31">
        <v>13.621729999999999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195.32</v>
      </c>
      <c r="D72" s="36">
        <v>194.31000000000003</v>
      </c>
      <c r="E72" s="36">
        <v>192.82000000000005</v>
      </c>
      <c r="F72" s="36">
        <v>190.32000000000002</v>
      </c>
      <c r="G72" s="36">
        <v>188.83000000000004</v>
      </c>
      <c r="H72" s="36">
        <v>196.81000000000006</v>
      </c>
      <c r="I72" s="36">
        <v>198.3</v>
      </c>
      <c r="J72" s="36">
        <v>200.80000000000007</v>
      </c>
      <c r="K72" s="31">
        <v>195.8</v>
      </c>
      <c r="L72" s="31">
        <v>191.81</v>
      </c>
      <c r="M72" s="31">
        <v>63.662329999999997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258.55</v>
      </c>
      <c r="D73" s="36">
        <v>256.16666666666669</v>
      </c>
      <c r="E73" s="36">
        <v>253.03333333333336</v>
      </c>
      <c r="F73" s="36">
        <v>247.51666666666668</v>
      </c>
      <c r="G73" s="36">
        <v>244.38333333333335</v>
      </c>
      <c r="H73" s="36">
        <v>261.68333333333339</v>
      </c>
      <c r="I73" s="36">
        <v>264.81666666666672</v>
      </c>
      <c r="J73" s="36">
        <v>270.33333333333337</v>
      </c>
      <c r="K73" s="31">
        <v>259.3</v>
      </c>
      <c r="L73" s="31">
        <v>250.65</v>
      </c>
      <c r="M73" s="31">
        <v>291.64528999999999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123.72</v>
      </c>
      <c r="D74" s="36">
        <v>122.82333333333332</v>
      </c>
      <c r="E74" s="36">
        <v>120.59666666666665</v>
      </c>
      <c r="F74" s="36">
        <v>117.47333333333333</v>
      </c>
      <c r="G74" s="36">
        <v>115.24666666666666</v>
      </c>
      <c r="H74" s="36">
        <v>125.94666666666664</v>
      </c>
      <c r="I74" s="36">
        <v>128.17333333333335</v>
      </c>
      <c r="J74" s="36">
        <v>131.29666666666662</v>
      </c>
      <c r="K74" s="31">
        <v>125.05</v>
      </c>
      <c r="L74" s="31">
        <v>119.7</v>
      </c>
      <c r="M74" s="31">
        <v>198.66405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68.75</v>
      </c>
      <c r="D75" s="36">
        <v>67.75</v>
      </c>
      <c r="E75" s="36">
        <v>65.8</v>
      </c>
      <c r="F75" s="36">
        <v>62.849999999999994</v>
      </c>
      <c r="G75" s="36">
        <v>60.899999999999991</v>
      </c>
      <c r="H75" s="36">
        <v>70.7</v>
      </c>
      <c r="I75" s="36">
        <v>72.649999999999991</v>
      </c>
      <c r="J75" s="36">
        <v>75.600000000000009</v>
      </c>
      <c r="K75" s="31">
        <v>69.7</v>
      </c>
      <c r="L75" s="31">
        <v>64.8</v>
      </c>
      <c r="M75" s="31">
        <v>1161.8612800000001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1527.95</v>
      </c>
      <c r="D76" s="36">
        <v>1526.6333333333332</v>
      </c>
      <c r="E76" s="36">
        <v>1514.3166666666664</v>
      </c>
      <c r="F76" s="36">
        <v>1500.6833333333332</v>
      </c>
      <c r="G76" s="36">
        <v>1488.3666666666663</v>
      </c>
      <c r="H76" s="36">
        <v>1540.2666666666664</v>
      </c>
      <c r="I76" s="36">
        <v>1552.583333333333</v>
      </c>
      <c r="J76" s="36">
        <v>1566.2166666666665</v>
      </c>
      <c r="K76" s="31">
        <v>1538.95</v>
      </c>
      <c r="L76" s="31">
        <v>1513</v>
      </c>
      <c r="M76" s="31">
        <v>2.2711700000000001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6582.9</v>
      </c>
      <c r="D77" s="36">
        <v>6579.3</v>
      </c>
      <c r="E77" s="36">
        <v>6503.6</v>
      </c>
      <c r="F77" s="36">
        <v>6424.3</v>
      </c>
      <c r="G77" s="36">
        <v>6348.6</v>
      </c>
      <c r="H77" s="36">
        <v>6658.6</v>
      </c>
      <c r="I77" s="36">
        <v>6734.2999999999993</v>
      </c>
      <c r="J77" s="36">
        <v>6813.6</v>
      </c>
      <c r="K77" s="31">
        <v>6655</v>
      </c>
      <c r="L77" s="31">
        <v>6500</v>
      </c>
      <c r="M77" s="31">
        <v>0.81140999999999996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520.65</v>
      </c>
      <c r="D78" s="36">
        <v>525.41666666666663</v>
      </c>
      <c r="E78" s="36">
        <v>513.98333333333323</v>
      </c>
      <c r="F78" s="36">
        <v>507.31666666666661</v>
      </c>
      <c r="G78" s="36">
        <v>495.88333333333321</v>
      </c>
      <c r="H78" s="36">
        <v>532.08333333333326</v>
      </c>
      <c r="I78" s="36">
        <v>543.51666666666665</v>
      </c>
      <c r="J78" s="36">
        <v>550.18333333333328</v>
      </c>
      <c r="K78" s="31">
        <v>536.85</v>
      </c>
      <c r="L78" s="31">
        <v>518.75</v>
      </c>
      <c r="M78" s="31">
        <v>29.13766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1628.75</v>
      </c>
      <c r="D79" s="36">
        <v>1643.5833333333333</v>
      </c>
      <c r="E79" s="36">
        <v>1607.1666666666665</v>
      </c>
      <c r="F79" s="36">
        <v>1585.5833333333333</v>
      </c>
      <c r="G79" s="36">
        <v>1549.1666666666665</v>
      </c>
      <c r="H79" s="36">
        <v>1665.1666666666665</v>
      </c>
      <c r="I79" s="36">
        <v>1701.583333333333</v>
      </c>
      <c r="J79" s="36">
        <v>1723.1666666666665</v>
      </c>
      <c r="K79" s="31">
        <v>1680</v>
      </c>
      <c r="L79" s="31">
        <v>1622</v>
      </c>
      <c r="M79" s="31">
        <v>17.311060000000001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331.4</v>
      </c>
      <c r="D80" s="36">
        <v>332.81666666666666</v>
      </c>
      <c r="E80" s="36">
        <v>329.58333333333331</v>
      </c>
      <c r="F80" s="36">
        <v>327.76666666666665</v>
      </c>
      <c r="G80" s="36">
        <v>324.5333333333333</v>
      </c>
      <c r="H80" s="36">
        <v>334.63333333333333</v>
      </c>
      <c r="I80" s="36">
        <v>337.86666666666667</v>
      </c>
      <c r="J80" s="36">
        <v>339.68333333333334</v>
      </c>
      <c r="K80" s="31">
        <v>336.05</v>
      </c>
      <c r="L80" s="31">
        <v>331</v>
      </c>
      <c r="M80" s="31">
        <v>220.21925999999999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1633.8</v>
      </c>
      <c r="D81" s="36">
        <v>1624.6500000000003</v>
      </c>
      <c r="E81" s="36">
        <v>1611.8000000000006</v>
      </c>
      <c r="F81" s="36">
        <v>1589.8000000000004</v>
      </c>
      <c r="G81" s="36">
        <v>1576.9500000000007</v>
      </c>
      <c r="H81" s="36">
        <v>1646.6500000000005</v>
      </c>
      <c r="I81" s="36">
        <v>1659.5000000000005</v>
      </c>
      <c r="J81" s="36">
        <v>1681.5000000000005</v>
      </c>
      <c r="K81" s="31">
        <v>1637.5</v>
      </c>
      <c r="L81" s="31">
        <v>1602.65</v>
      </c>
      <c r="M81" s="31">
        <v>12.67549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325.39999999999998</v>
      </c>
      <c r="D82" s="36">
        <v>325.3</v>
      </c>
      <c r="E82" s="36">
        <v>322.20000000000005</v>
      </c>
      <c r="F82" s="36">
        <v>319.00000000000006</v>
      </c>
      <c r="G82" s="36">
        <v>315.90000000000009</v>
      </c>
      <c r="H82" s="36">
        <v>328.5</v>
      </c>
      <c r="I82" s="36">
        <v>331.6</v>
      </c>
      <c r="J82" s="36">
        <v>334.79999999999995</v>
      </c>
      <c r="K82" s="31">
        <v>328.4</v>
      </c>
      <c r="L82" s="31">
        <v>322.10000000000002</v>
      </c>
      <c r="M82" s="31">
        <v>107.89487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307.75</v>
      </c>
      <c r="D83" s="36">
        <v>306.96666666666664</v>
      </c>
      <c r="E83" s="36">
        <v>304.93333333333328</v>
      </c>
      <c r="F83" s="36">
        <v>302.11666666666662</v>
      </c>
      <c r="G83" s="36">
        <v>300.08333333333326</v>
      </c>
      <c r="H83" s="36">
        <v>309.7833333333333</v>
      </c>
      <c r="I83" s="36">
        <v>311.81666666666672</v>
      </c>
      <c r="J83" s="36">
        <v>314.63333333333333</v>
      </c>
      <c r="K83" s="31">
        <v>309</v>
      </c>
      <c r="L83" s="31">
        <v>304.14999999999998</v>
      </c>
      <c r="M83" s="31">
        <v>86.873570000000001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1437.6</v>
      </c>
      <c r="D84" s="36">
        <v>1434.55</v>
      </c>
      <c r="E84" s="36">
        <v>1429.1</v>
      </c>
      <c r="F84" s="36">
        <v>1420.6</v>
      </c>
      <c r="G84" s="36">
        <v>1415.1499999999999</v>
      </c>
      <c r="H84" s="36">
        <v>1443.05</v>
      </c>
      <c r="I84" s="36">
        <v>1448.5000000000002</v>
      </c>
      <c r="J84" s="36">
        <v>1457</v>
      </c>
      <c r="K84" s="31">
        <v>1440</v>
      </c>
      <c r="L84" s="31">
        <v>1426.05</v>
      </c>
      <c r="M84" s="31">
        <v>33.248060000000002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713.8</v>
      </c>
      <c r="D85" s="36">
        <v>709.83333333333337</v>
      </c>
      <c r="E85" s="36">
        <v>704.66666666666674</v>
      </c>
      <c r="F85" s="36">
        <v>695.53333333333342</v>
      </c>
      <c r="G85" s="36">
        <v>690.36666666666679</v>
      </c>
      <c r="H85" s="36">
        <v>718.9666666666667</v>
      </c>
      <c r="I85" s="36">
        <v>724.13333333333344</v>
      </c>
      <c r="J85" s="36">
        <v>733.26666666666665</v>
      </c>
      <c r="K85" s="31">
        <v>715</v>
      </c>
      <c r="L85" s="31">
        <v>700.7</v>
      </c>
      <c r="M85" s="31">
        <v>2.32437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359.15</v>
      </c>
      <c r="D86" s="36">
        <v>357.13333333333338</v>
      </c>
      <c r="E86" s="36">
        <v>352.76666666666677</v>
      </c>
      <c r="F86" s="36">
        <v>346.38333333333338</v>
      </c>
      <c r="G86" s="36">
        <v>342.01666666666677</v>
      </c>
      <c r="H86" s="36">
        <v>363.51666666666677</v>
      </c>
      <c r="I86" s="36">
        <v>367.88333333333344</v>
      </c>
      <c r="J86" s="36">
        <v>374.26666666666677</v>
      </c>
      <c r="K86" s="31">
        <v>361.5</v>
      </c>
      <c r="L86" s="31">
        <v>350.75</v>
      </c>
      <c r="M86" s="31">
        <v>40.742379999999997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1576.5</v>
      </c>
      <c r="D87" s="36">
        <v>1586.1333333333332</v>
      </c>
      <c r="E87" s="36">
        <v>1562.3666666666663</v>
      </c>
      <c r="F87" s="36">
        <v>1548.2333333333331</v>
      </c>
      <c r="G87" s="36">
        <v>1524.4666666666662</v>
      </c>
      <c r="H87" s="36">
        <v>1600.2666666666664</v>
      </c>
      <c r="I87" s="36">
        <v>1624.0333333333333</v>
      </c>
      <c r="J87" s="36">
        <v>1638.1666666666665</v>
      </c>
      <c r="K87" s="31">
        <v>1609.9</v>
      </c>
      <c r="L87" s="31">
        <v>1572</v>
      </c>
      <c r="M87" s="31">
        <v>1.5689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733.95</v>
      </c>
      <c r="D88" s="36">
        <v>737.61666666666667</v>
      </c>
      <c r="E88" s="36">
        <v>726.58333333333337</v>
      </c>
      <c r="F88" s="36">
        <v>719.2166666666667</v>
      </c>
      <c r="G88" s="36">
        <v>708.18333333333339</v>
      </c>
      <c r="H88" s="36">
        <v>744.98333333333335</v>
      </c>
      <c r="I88" s="36">
        <v>756.01666666666665</v>
      </c>
      <c r="J88" s="36">
        <v>763.38333333333333</v>
      </c>
      <c r="K88" s="31">
        <v>748.65</v>
      </c>
      <c r="L88" s="31">
        <v>730.25</v>
      </c>
      <c r="M88" s="31">
        <v>52.218260000000001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8525.0499999999993</v>
      </c>
      <c r="D89" s="36">
        <v>8478.3666666666668</v>
      </c>
      <c r="E89" s="36">
        <v>8346.6833333333343</v>
      </c>
      <c r="F89" s="36">
        <v>8168.3166666666675</v>
      </c>
      <c r="G89" s="36">
        <v>8036.633333333335</v>
      </c>
      <c r="H89" s="36">
        <v>8656.7333333333336</v>
      </c>
      <c r="I89" s="36">
        <v>8788.4166666666642</v>
      </c>
      <c r="J89" s="36">
        <v>8966.7833333333328</v>
      </c>
      <c r="K89" s="31">
        <v>8610.0499999999993</v>
      </c>
      <c r="L89" s="31">
        <v>8300</v>
      </c>
      <c r="M89" s="31">
        <v>9.9460000000000007E-2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1684.2</v>
      </c>
      <c r="D90" s="36">
        <v>1697.4833333333333</v>
      </c>
      <c r="E90" s="36">
        <v>1666.7166666666667</v>
      </c>
      <c r="F90" s="36">
        <v>1649.2333333333333</v>
      </c>
      <c r="G90" s="36">
        <v>1618.4666666666667</v>
      </c>
      <c r="H90" s="36">
        <v>1714.9666666666667</v>
      </c>
      <c r="I90" s="36">
        <v>1745.7333333333336</v>
      </c>
      <c r="J90" s="36">
        <v>1763.2166666666667</v>
      </c>
      <c r="K90" s="31">
        <v>1728.25</v>
      </c>
      <c r="L90" s="31">
        <v>1680</v>
      </c>
      <c r="M90" s="31">
        <v>1.88703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2302.75</v>
      </c>
      <c r="D91" s="36">
        <v>2305.5833333333335</v>
      </c>
      <c r="E91" s="36">
        <v>2241.166666666667</v>
      </c>
      <c r="F91" s="36">
        <v>2179.5833333333335</v>
      </c>
      <c r="G91" s="36">
        <v>2115.166666666667</v>
      </c>
      <c r="H91" s="36">
        <v>2367.166666666667</v>
      </c>
      <c r="I91" s="36">
        <v>2431.5833333333339</v>
      </c>
      <c r="J91" s="36">
        <v>2493.166666666667</v>
      </c>
      <c r="K91" s="31">
        <v>2370</v>
      </c>
      <c r="L91" s="31">
        <v>2244</v>
      </c>
      <c r="M91" s="31">
        <v>1.1937800000000001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508.3</v>
      </c>
      <c r="D92" s="36">
        <v>509.18333333333334</v>
      </c>
      <c r="E92" s="36">
        <v>502.61666666666667</v>
      </c>
      <c r="F92" s="36">
        <v>496.93333333333334</v>
      </c>
      <c r="G92" s="36">
        <v>490.36666666666667</v>
      </c>
      <c r="H92" s="36">
        <v>514.86666666666667</v>
      </c>
      <c r="I92" s="36">
        <v>521.43333333333339</v>
      </c>
      <c r="J92" s="36">
        <v>527.11666666666667</v>
      </c>
      <c r="K92" s="31">
        <v>515.75</v>
      </c>
      <c r="L92" s="31">
        <v>503.5</v>
      </c>
      <c r="M92" s="31">
        <v>3.0281899999999999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35085.199999999997</v>
      </c>
      <c r="D93" s="36">
        <v>35149.98333333333</v>
      </c>
      <c r="E93" s="36">
        <v>34935.21666666666</v>
      </c>
      <c r="F93" s="36">
        <v>34785.23333333333</v>
      </c>
      <c r="G93" s="36">
        <v>34570.46666666666</v>
      </c>
      <c r="H93" s="36">
        <v>35299.96666666666</v>
      </c>
      <c r="I93" s="36">
        <v>35514.733333333337</v>
      </c>
      <c r="J93" s="36">
        <v>35664.71666666666</v>
      </c>
      <c r="K93" s="31">
        <v>35364.75</v>
      </c>
      <c r="L93" s="31">
        <v>35000</v>
      </c>
      <c r="M93" s="31">
        <v>0.14038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1259.8</v>
      </c>
      <c r="D94" s="36">
        <v>1279.5333333333333</v>
      </c>
      <c r="E94" s="36">
        <v>1237.2666666666667</v>
      </c>
      <c r="F94" s="36">
        <v>1214.7333333333333</v>
      </c>
      <c r="G94" s="36">
        <v>1172.4666666666667</v>
      </c>
      <c r="H94" s="36">
        <v>1302.0666666666666</v>
      </c>
      <c r="I94" s="36">
        <v>1344.333333333333</v>
      </c>
      <c r="J94" s="36">
        <v>1366.8666666666666</v>
      </c>
      <c r="K94" s="31">
        <v>1321.8</v>
      </c>
      <c r="L94" s="31">
        <v>1257</v>
      </c>
      <c r="M94" s="31">
        <v>3.1747000000000001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5809.7</v>
      </c>
      <c r="D95" s="36">
        <v>5815.1500000000005</v>
      </c>
      <c r="E95" s="36">
        <v>5782.5500000000011</v>
      </c>
      <c r="F95" s="36">
        <v>5755.4000000000005</v>
      </c>
      <c r="G95" s="36">
        <v>5722.8000000000011</v>
      </c>
      <c r="H95" s="36">
        <v>5842.3000000000011</v>
      </c>
      <c r="I95" s="36">
        <v>5874.9000000000015</v>
      </c>
      <c r="J95" s="36">
        <v>5902.0500000000011</v>
      </c>
      <c r="K95" s="31">
        <v>5847.75</v>
      </c>
      <c r="L95" s="31">
        <v>5788</v>
      </c>
      <c r="M95" s="31">
        <v>1.3537399999999999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2508.5500000000002</v>
      </c>
      <c r="D96" s="36">
        <v>2554.5499999999997</v>
      </c>
      <c r="E96" s="36">
        <v>2419.0999999999995</v>
      </c>
      <c r="F96" s="36">
        <v>2329.6499999999996</v>
      </c>
      <c r="G96" s="36">
        <v>2194.1999999999994</v>
      </c>
      <c r="H96" s="36">
        <v>2643.9999999999995</v>
      </c>
      <c r="I96" s="36">
        <v>2779.4499999999994</v>
      </c>
      <c r="J96" s="36">
        <v>2868.8999999999996</v>
      </c>
      <c r="K96" s="31">
        <v>2690</v>
      </c>
      <c r="L96" s="31">
        <v>2465.1</v>
      </c>
      <c r="M96" s="31">
        <v>13.000170000000001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601.6</v>
      </c>
      <c r="D97" s="36">
        <v>604.69999999999993</v>
      </c>
      <c r="E97" s="36">
        <v>595.39999999999986</v>
      </c>
      <c r="F97" s="36">
        <v>589.19999999999993</v>
      </c>
      <c r="G97" s="36">
        <v>579.89999999999986</v>
      </c>
      <c r="H97" s="36">
        <v>610.89999999999986</v>
      </c>
      <c r="I97" s="36">
        <v>620.19999999999982</v>
      </c>
      <c r="J97" s="36">
        <v>626.39999999999986</v>
      </c>
      <c r="K97" s="31">
        <v>614</v>
      </c>
      <c r="L97" s="31">
        <v>598.5</v>
      </c>
      <c r="M97" s="31">
        <v>0.97643999999999997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183.49</v>
      </c>
      <c r="D98" s="36">
        <v>185.46666666666667</v>
      </c>
      <c r="E98" s="36">
        <v>180.53333333333333</v>
      </c>
      <c r="F98" s="36">
        <v>177.57666666666665</v>
      </c>
      <c r="G98" s="36">
        <v>172.64333333333332</v>
      </c>
      <c r="H98" s="36">
        <v>188.42333333333335</v>
      </c>
      <c r="I98" s="36">
        <v>193.35666666666668</v>
      </c>
      <c r="J98" s="36">
        <v>196.31333333333336</v>
      </c>
      <c r="K98" s="31">
        <v>190.4</v>
      </c>
      <c r="L98" s="31">
        <v>182.51</v>
      </c>
      <c r="M98" s="31">
        <v>64.481899999999996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726.95</v>
      </c>
      <c r="D99" s="36">
        <v>729.31666666666661</v>
      </c>
      <c r="E99" s="36">
        <v>720.83333333333326</v>
      </c>
      <c r="F99" s="36">
        <v>714.7166666666667</v>
      </c>
      <c r="G99" s="36">
        <v>706.23333333333335</v>
      </c>
      <c r="H99" s="36">
        <v>735.43333333333317</v>
      </c>
      <c r="I99" s="36">
        <v>743.91666666666652</v>
      </c>
      <c r="J99" s="36">
        <v>750.03333333333308</v>
      </c>
      <c r="K99" s="31">
        <v>737.8</v>
      </c>
      <c r="L99" s="31">
        <v>723.2</v>
      </c>
      <c r="M99" s="31">
        <v>15.667389999999999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591.85</v>
      </c>
      <c r="D100" s="36">
        <v>594.31666666666661</v>
      </c>
      <c r="E100" s="36">
        <v>585.63333333333321</v>
      </c>
      <c r="F100" s="36">
        <v>579.41666666666663</v>
      </c>
      <c r="G100" s="36">
        <v>570.73333333333323</v>
      </c>
      <c r="H100" s="36">
        <v>600.53333333333319</v>
      </c>
      <c r="I100" s="36">
        <v>609.21666666666658</v>
      </c>
      <c r="J100" s="36">
        <v>615.43333333333317</v>
      </c>
      <c r="K100" s="31">
        <v>603</v>
      </c>
      <c r="L100" s="31">
        <v>588.1</v>
      </c>
      <c r="M100" s="31">
        <v>1.2217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4517.8999999999996</v>
      </c>
      <c r="D101" s="36">
        <v>4491.916666666667</v>
      </c>
      <c r="E101" s="36">
        <v>4375.9833333333336</v>
      </c>
      <c r="F101" s="36">
        <v>4234.0666666666666</v>
      </c>
      <c r="G101" s="36">
        <v>4118.1333333333332</v>
      </c>
      <c r="H101" s="36">
        <v>4633.8333333333339</v>
      </c>
      <c r="I101" s="36">
        <v>4749.7666666666664</v>
      </c>
      <c r="J101" s="36">
        <v>4891.6833333333343</v>
      </c>
      <c r="K101" s="31">
        <v>4607.8500000000004</v>
      </c>
      <c r="L101" s="31">
        <v>4350</v>
      </c>
      <c r="M101" s="31">
        <v>2.5531899999999998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359.9</v>
      </c>
      <c r="D102" s="36">
        <v>362.9666666666667</v>
      </c>
      <c r="E102" s="36">
        <v>355.93333333333339</v>
      </c>
      <c r="F102" s="36">
        <v>351.9666666666667</v>
      </c>
      <c r="G102" s="36">
        <v>344.93333333333339</v>
      </c>
      <c r="H102" s="36">
        <v>366.93333333333339</v>
      </c>
      <c r="I102" s="36">
        <v>373.9666666666667</v>
      </c>
      <c r="J102" s="36">
        <v>377.93333333333339</v>
      </c>
      <c r="K102" s="31">
        <v>370</v>
      </c>
      <c r="L102" s="31">
        <v>359</v>
      </c>
      <c r="M102" s="31">
        <v>2.9249999999999998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299.95</v>
      </c>
      <c r="D103" s="36">
        <v>299.01666666666671</v>
      </c>
      <c r="E103" s="36">
        <v>297.03333333333342</v>
      </c>
      <c r="F103" s="36">
        <v>294.11666666666673</v>
      </c>
      <c r="G103" s="36">
        <v>292.13333333333344</v>
      </c>
      <c r="H103" s="36">
        <v>301.93333333333339</v>
      </c>
      <c r="I103" s="36">
        <v>303.91666666666663</v>
      </c>
      <c r="J103" s="36">
        <v>306.83333333333337</v>
      </c>
      <c r="K103" s="31">
        <v>301</v>
      </c>
      <c r="L103" s="31">
        <v>296.10000000000002</v>
      </c>
      <c r="M103" s="31">
        <v>11.119809999999999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878.45</v>
      </c>
      <c r="D104" s="36">
        <v>872.05000000000007</v>
      </c>
      <c r="E104" s="36">
        <v>861.65000000000009</v>
      </c>
      <c r="F104" s="36">
        <v>844.85</v>
      </c>
      <c r="G104" s="36">
        <v>834.45</v>
      </c>
      <c r="H104" s="36">
        <v>888.85000000000014</v>
      </c>
      <c r="I104" s="36">
        <v>899.25</v>
      </c>
      <c r="J104" s="36">
        <v>916.05000000000018</v>
      </c>
      <c r="K104" s="31">
        <v>882.45</v>
      </c>
      <c r="L104" s="31">
        <v>855.25</v>
      </c>
      <c r="M104" s="31">
        <v>7.3769900000000002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117.25</v>
      </c>
      <c r="D105" s="36">
        <v>115.73333333333335</v>
      </c>
      <c r="E105" s="36">
        <v>113.9166666666667</v>
      </c>
      <c r="F105" s="36">
        <v>110.58333333333336</v>
      </c>
      <c r="G105" s="36">
        <v>108.76666666666671</v>
      </c>
      <c r="H105" s="36">
        <v>119.06666666666669</v>
      </c>
      <c r="I105" s="36">
        <v>120.88333333333335</v>
      </c>
      <c r="J105" s="36">
        <v>124.21666666666668</v>
      </c>
      <c r="K105" s="31">
        <v>117.55</v>
      </c>
      <c r="L105" s="31">
        <v>112.4</v>
      </c>
      <c r="M105" s="31">
        <v>493.72062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1519.35</v>
      </c>
      <c r="D106" s="36">
        <v>1516.5</v>
      </c>
      <c r="E106" s="36">
        <v>1499</v>
      </c>
      <c r="F106" s="36">
        <v>1478.65</v>
      </c>
      <c r="G106" s="36">
        <v>1461.15</v>
      </c>
      <c r="H106" s="36">
        <v>1536.85</v>
      </c>
      <c r="I106" s="36">
        <v>1554.35</v>
      </c>
      <c r="J106" s="36">
        <v>1574.6999999999998</v>
      </c>
      <c r="K106" s="31">
        <v>1534</v>
      </c>
      <c r="L106" s="31">
        <v>1496.15</v>
      </c>
      <c r="M106" s="31">
        <v>1.2252000000000001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219.86</v>
      </c>
      <c r="D107" s="36">
        <v>222.02</v>
      </c>
      <c r="E107" s="36">
        <v>216.74</v>
      </c>
      <c r="F107" s="36">
        <v>213.62</v>
      </c>
      <c r="G107" s="36">
        <v>208.34</v>
      </c>
      <c r="H107" s="36">
        <v>225.14000000000001</v>
      </c>
      <c r="I107" s="36">
        <v>230.42000000000004</v>
      </c>
      <c r="J107" s="36">
        <v>233.54000000000002</v>
      </c>
      <c r="K107" s="31">
        <v>227.3</v>
      </c>
      <c r="L107" s="31">
        <v>218.9</v>
      </c>
      <c r="M107" s="31">
        <v>2.44278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1717.6</v>
      </c>
      <c r="D108" s="36">
        <v>1720.2166666666665</v>
      </c>
      <c r="E108" s="36">
        <v>1682.4333333333329</v>
      </c>
      <c r="F108" s="36">
        <v>1647.2666666666664</v>
      </c>
      <c r="G108" s="36">
        <v>1609.4833333333329</v>
      </c>
      <c r="H108" s="36">
        <v>1755.383333333333</v>
      </c>
      <c r="I108" s="36">
        <v>1793.1666666666663</v>
      </c>
      <c r="J108" s="36">
        <v>1828.333333333333</v>
      </c>
      <c r="K108" s="31">
        <v>1758</v>
      </c>
      <c r="L108" s="31">
        <v>1685.05</v>
      </c>
      <c r="M108" s="31">
        <v>3.08724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267.32</v>
      </c>
      <c r="D109" s="36">
        <v>262.20333333333332</v>
      </c>
      <c r="E109" s="36">
        <v>254.45666666666665</v>
      </c>
      <c r="F109" s="36">
        <v>241.59333333333333</v>
      </c>
      <c r="G109" s="36">
        <v>233.84666666666666</v>
      </c>
      <c r="H109" s="36">
        <v>275.06666666666661</v>
      </c>
      <c r="I109" s="36">
        <v>282.81333333333328</v>
      </c>
      <c r="J109" s="36">
        <v>295.67666666666662</v>
      </c>
      <c r="K109" s="31">
        <v>269.95</v>
      </c>
      <c r="L109" s="31">
        <v>249.34</v>
      </c>
      <c r="M109" s="31">
        <v>247.82327000000001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2724.35</v>
      </c>
      <c r="D110" s="36">
        <v>2726.7333333333336</v>
      </c>
      <c r="E110" s="36">
        <v>2639.7166666666672</v>
      </c>
      <c r="F110" s="36">
        <v>2555.0833333333335</v>
      </c>
      <c r="G110" s="36">
        <v>2468.0666666666671</v>
      </c>
      <c r="H110" s="36">
        <v>2811.3666666666672</v>
      </c>
      <c r="I110" s="36">
        <v>2898.3833333333337</v>
      </c>
      <c r="J110" s="36">
        <v>2983.0166666666673</v>
      </c>
      <c r="K110" s="31">
        <v>2813.75</v>
      </c>
      <c r="L110" s="31">
        <v>2642.1</v>
      </c>
      <c r="M110" s="31">
        <v>10.579700000000001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972.2</v>
      </c>
      <c r="D111" s="36">
        <v>977.4</v>
      </c>
      <c r="E111" s="36">
        <v>964.8</v>
      </c>
      <c r="F111" s="36">
        <v>957.4</v>
      </c>
      <c r="G111" s="36">
        <v>944.8</v>
      </c>
      <c r="H111" s="36">
        <v>984.8</v>
      </c>
      <c r="I111" s="36">
        <v>997.40000000000009</v>
      </c>
      <c r="J111" s="36">
        <v>1004.8</v>
      </c>
      <c r="K111" s="31">
        <v>990</v>
      </c>
      <c r="L111" s="31">
        <v>970</v>
      </c>
      <c r="M111" s="31">
        <v>1.28338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65.569999999999993</v>
      </c>
      <c r="D112" s="36">
        <v>65.163333333333327</v>
      </c>
      <c r="E112" s="36">
        <v>63.666666666666657</v>
      </c>
      <c r="F112" s="36">
        <v>61.763333333333328</v>
      </c>
      <c r="G112" s="36">
        <v>60.266666666666659</v>
      </c>
      <c r="H112" s="36">
        <v>67.066666666666663</v>
      </c>
      <c r="I112" s="36">
        <v>68.563333333333333</v>
      </c>
      <c r="J112" s="36">
        <v>70.466666666666654</v>
      </c>
      <c r="K112" s="31">
        <v>66.66</v>
      </c>
      <c r="L112" s="31">
        <v>63.26</v>
      </c>
      <c r="M112" s="31">
        <v>328.58028999999999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2406.9499999999998</v>
      </c>
      <c r="D113" s="36">
        <v>2422.8833333333332</v>
      </c>
      <c r="E113" s="36">
        <v>2371.0666666666666</v>
      </c>
      <c r="F113" s="36">
        <v>2335.1833333333334</v>
      </c>
      <c r="G113" s="36">
        <v>2283.3666666666668</v>
      </c>
      <c r="H113" s="36">
        <v>2458.7666666666664</v>
      </c>
      <c r="I113" s="36">
        <v>2510.583333333333</v>
      </c>
      <c r="J113" s="36">
        <v>2546.4666666666662</v>
      </c>
      <c r="K113" s="31">
        <v>2474.6999999999998</v>
      </c>
      <c r="L113" s="31">
        <v>2387</v>
      </c>
      <c r="M113" s="31">
        <v>14.095039999999999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702.15</v>
      </c>
      <c r="D114" s="36">
        <v>703.58333333333337</v>
      </c>
      <c r="E114" s="36">
        <v>697.16666666666674</v>
      </c>
      <c r="F114" s="36">
        <v>692.18333333333339</v>
      </c>
      <c r="G114" s="36">
        <v>685.76666666666677</v>
      </c>
      <c r="H114" s="36">
        <v>708.56666666666672</v>
      </c>
      <c r="I114" s="36">
        <v>714.98333333333346</v>
      </c>
      <c r="J114" s="36">
        <v>719.9666666666667</v>
      </c>
      <c r="K114" s="31">
        <v>710</v>
      </c>
      <c r="L114" s="31">
        <v>698.6</v>
      </c>
      <c r="M114" s="31">
        <v>0.99641999999999997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2101.4499999999998</v>
      </c>
      <c r="D115" s="36">
        <v>2123.2833333333333</v>
      </c>
      <c r="E115" s="36">
        <v>2073.3666666666668</v>
      </c>
      <c r="F115" s="36">
        <v>2045.2833333333333</v>
      </c>
      <c r="G115" s="36">
        <v>1995.3666666666668</v>
      </c>
      <c r="H115" s="36">
        <v>2151.3666666666668</v>
      </c>
      <c r="I115" s="36">
        <v>2201.2833333333338</v>
      </c>
      <c r="J115" s="36">
        <v>2229.3666666666668</v>
      </c>
      <c r="K115" s="31">
        <v>2173.1999999999998</v>
      </c>
      <c r="L115" s="31">
        <v>2095.1999999999998</v>
      </c>
      <c r="M115" s="31">
        <v>2.1038700000000001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9046.6</v>
      </c>
      <c r="D116" s="36">
        <v>9060.9</v>
      </c>
      <c r="E116" s="36">
        <v>8955.6999999999989</v>
      </c>
      <c r="F116" s="36">
        <v>8864.7999999999993</v>
      </c>
      <c r="G116" s="36">
        <v>8759.5999999999985</v>
      </c>
      <c r="H116" s="36">
        <v>9151.7999999999993</v>
      </c>
      <c r="I116" s="36">
        <v>9257</v>
      </c>
      <c r="J116" s="36">
        <v>9347.9</v>
      </c>
      <c r="K116" s="31">
        <v>9166.1</v>
      </c>
      <c r="L116" s="31">
        <v>8970</v>
      </c>
      <c r="M116" s="31">
        <v>0.13938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792.05</v>
      </c>
      <c r="D117" s="36">
        <v>802.61666666666667</v>
      </c>
      <c r="E117" s="36">
        <v>772.43333333333339</v>
      </c>
      <c r="F117" s="36">
        <v>752.81666666666672</v>
      </c>
      <c r="G117" s="36">
        <v>722.63333333333344</v>
      </c>
      <c r="H117" s="36">
        <v>822.23333333333335</v>
      </c>
      <c r="I117" s="36">
        <v>852.41666666666652</v>
      </c>
      <c r="J117" s="36">
        <v>872.0333333333333</v>
      </c>
      <c r="K117" s="31">
        <v>832.8</v>
      </c>
      <c r="L117" s="31">
        <v>783</v>
      </c>
      <c r="M117" s="31">
        <v>2.9108800000000001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507.7</v>
      </c>
      <c r="D118" s="36">
        <v>503.84999999999997</v>
      </c>
      <c r="E118" s="36">
        <v>498.09999999999991</v>
      </c>
      <c r="F118" s="36">
        <v>488.49999999999994</v>
      </c>
      <c r="G118" s="36">
        <v>482.74999999999989</v>
      </c>
      <c r="H118" s="36">
        <v>513.44999999999993</v>
      </c>
      <c r="I118" s="36">
        <v>519.20000000000005</v>
      </c>
      <c r="J118" s="36">
        <v>528.79999999999995</v>
      </c>
      <c r="K118" s="31">
        <v>509.6</v>
      </c>
      <c r="L118" s="31">
        <v>494.25</v>
      </c>
      <c r="M118" s="31">
        <v>22.51829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531.65</v>
      </c>
      <c r="D119" s="36">
        <v>530.0333333333333</v>
      </c>
      <c r="E119" s="36">
        <v>524.61666666666656</v>
      </c>
      <c r="F119" s="36">
        <v>517.58333333333326</v>
      </c>
      <c r="G119" s="36">
        <v>512.16666666666652</v>
      </c>
      <c r="H119" s="36">
        <v>537.06666666666661</v>
      </c>
      <c r="I119" s="36">
        <v>542.48333333333335</v>
      </c>
      <c r="J119" s="36">
        <v>549.51666666666665</v>
      </c>
      <c r="K119" s="31">
        <v>535.45000000000005</v>
      </c>
      <c r="L119" s="31">
        <v>523</v>
      </c>
      <c r="M119" s="31">
        <v>1.03389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1084.7</v>
      </c>
      <c r="D120" s="36">
        <v>1078.9166666666667</v>
      </c>
      <c r="E120" s="36">
        <v>1055.7833333333335</v>
      </c>
      <c r="F120" s="36">
        <v>1026.8666666666668</v>
      </c>
      <c r="G120" s="36">
        <v>1003.7333333333336</v>
      </c>
      <c r="H120" s="36">
        <v>1107.8333333333335</v>
      </c>
      <c r="I120" s="36">
        <v>1130.9666666666667</v>
      </c>
      <c r="J120" s="36">
        <v>1159.8833333333334</v>
      </c>
      <c r="K120" s="31">
        <v>1102.05</v>
      </c>
      <c r="L120" s="31">
        <v>1050</v>
      </c>
      <c r="M120" s="31">
        <v>25.68329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1480.4</v>
      </c>
      <c r="D121" s="36">
        <v>1483.05</v>
      </c>
      <c r="E121" s="36">
        <v>1461.1</v>
      </c>
      <c r="F121" s="36">
        <v>1441.8</v>
      </c>
      <c r="G121" s="36">
        <v>1419.85</v>
      </c>
      <c r="H121" s="36">
        <v>1502.35</v>
      </c>
      <c r="I121" s="36">
        <v>1524.3000000000002</v>
      </c>
      <c r="J121" s="36">
        <v>1543.6</v>
      </c>
      <c r="K121" s="31">
        <v>1505</v>
      </c>
      <c r="L121" s="31">
        <v>1463.75</v>
      </c>
      <c r="M121" s="31">
        <v>2.0158299999999998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1413.5</v>
      </c>
      <c r="D122" s="36">
        <v>1402.4000000000003</v>
      </c>
      <c r="E122" s="36">
        <v>1385.0000000000007</v>
      </c>
      <c r="F122" s="36">
        <v>1356.5000000000005</v>
      </c>
      <c r="G122" s="36">
        <v>1339.1000000000008</v>
      </c>
      <c r="H122" s="36">
        <v>1430.9000000000005</v>
      </c>
      <c r="I122" s="36">
        <v>1448.3000000000002</v>
      </c>
      <c r="J122" s="36">
        <v>1476.8000000000004</v>
      </c>
      <c r="K122" s="31">
        <v>1419.8</v>
      </c>
      <c r="L122" s="31">
        <v>1373.9</v>
      </c>
      <c r="M122" s="31">
        <v>10.779310000000001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1517.2</v>
      </c>
      <c r="D123" s="36">
        <v>1520.8</v>
      </c>
      <c r="E123" s="36">
        <v>1509.6499999999999</v>
      </c>
      <c r="F123" s="36">
        <v>1502.1</v>
      </c>
      <c r="G123" s="36">
        <v>1490.9499999999998</v>
      </c>
      <c r="H123" s="36">
        <v>1528.35</v>
      </c>
      <c r="I123" s="36">
        <v>1539.5</v>
      </c>
      <c r="J123" s="36">
        <v>1547.05</v>
      </c>
      <c r="K123" s="31">
        <v>1531.95</v>
      </c>
      <c r="L123" s="31">
        <v>1513.25</v>
      </c>
      <c r="M123" s="31">
        <v>18.255099999999999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162.46</v>
      </c>
      <c r="D124" s="36">
        <v>161.66333333333333</v>
      </c>
      <c r="E124" s="36">
        <v>160.46666666666664</v>
      </c>
      <c r="F124" s="36">
        <v>158.4733333333333</v>
      </c>
      <c r="G124" s="36">
        <v>157.27666666666661</v>
      </c>
      <c r="H124" s="36">
        <v>163.65666666666667</v>
      </c>
      <c r="I124" s="36">
        <v>164.85333333333332</v>
      </c>
      <c r="J124" s="36">
        <v>166.84666666666669</v>
      </c>
      <c r="K124" s="31">
        <v>162.86000000000001</v>
      </c>
      <c r="L124" s="31">
        <v>159.66999999999999</v>
      </c>
      <c r="M124" s="31">
        <v>14.408200000000001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1477.75</v>
      </c>
      <c r="D125" s="36">
        <v>1478.4166666666667</v>
      </c>
      <c r="E125" s="36">
        <v>1463.3833333333334</v>
      </c>
      <c r="F125" s="36">
        <v>1449.0166666666667</v>
      </c>
      <c r="G125" s="36">
        <v>1433.9833333333333</v>
      </c>
      <c r="H125" s="36">
        <v>1492.7833333333335</v>
      </c>
      <c r="I125" s="36">
        <v>1507.8166666666668</v>
      </c>
      <c r="J125" s="36">
        <v>1522.1833333333336</v>
      </c>
      <c r="K125" s="31">
        <v>1493.45</v>
      </c>
      <c r="L125" s="31">
        <v>1464.05</v>
      </c>
      <c r="M125" s="31">
        <v>0.73270000000000002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497.75</v>
      </c>
      <c r="D126" s="36">
        <v>497.9666666666667</v>
      </c>
      <c r="E126" s="36">
        <v>492.33333333333337</v>
      </c>
      <c r="F126" s="36">
        <v>486.91666666666669</v>
      </c>
      <c r="G126" s="36">
        <v>481.28333333333336</v>
      </c>
      <c r="H126" s="36">
        <v>503.38333333333338</v>
      </c>
      <c r="I126" s="36">
        <v>509.01666666666671</v>
      </c>
      <c r="J126" s="36">
        <v>514.43333333333339</v>
      </c>
      <c r="K126" s="31">
        <v>503.6</v>
      </c>
      <c r="L126" s="31">
        <v>492.55</v>
      </c>
      <c r="M126" s="31">
        <v>71.060199999999995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2744.65</v>
      </c>
      <c r="D127" s="36">
        <v>2772.5499999999997</v>
      </c>
      <c r="E127" s="36">
        <v>2697.0999999999995</v>
      </c>
      <c r="F127" s="36">
        <v>2649.5499999999997</v>
      </c>
      <c r="G127" s="36">
        <v>2574.0999999999995</v>
      </c>
      <c r="H127" s="36">
        <v>2820.0999999999995</v>
      </c>
      <c r="I127" s="36">
        <v>2895.5499999999993</v>
      </c>
      <c r="J127" s="36">
        <v>2943.0999999999995</v>
      </c>
      <c r="K127" s="31">
        <v>2848</v>
      </c>
      <c r="L127" s="31">
        <v>2725</v>
      </c>
      <c r="M127" s="31">
        <v>15.053229999999999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5916</v>
      </c>
      <c r="D128" s="36">
        <v>5946.9333333333334</v>
      </c>
      <c r="E128" s="36">
        <v>5835.1166666666668</v>
      </c>
      <c r="F128" s="36">
        <v>5754.2333333333336</v>
      </c>
      <c r="G128" s="36">
        <v>5642.416666666667</v>
      </c>
      <c r="H128" s="36">
        <v>6027.8166666666666</v>
      </c>
      <c r="I128" s="36">
        <v>6139.6333333333341</v>
      </c>
      <c r="J128" s="36">
        <v>6220.5166666666664</v>
      </c>
      <c r="K128" s="31">
        <v>6058.75</v>
      </c>
      <c r="L128" s="31">
        <v>5866.05</v>
      </c>
      <c r="M128" s="31">
        <v>4.7481099999999996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3097.3</v>
      </c>
      <c r="D129" s="36">
        <v>3071.6666666666665</v>
      </c>
      <c r="E129" s="36">
        <v>3038.7333333333331</v>
      </c>
      <c r="F129" s="36">
        <v>2980.1666666666665</v>
      </c>
      <c r="G129" s="36">
        <v>2947.2333333333331</v>
      </c>
      <c r="H129" s="36">
        <v>3130.2333333333331</v>
      </c>
      <c r="I129" s="36">
        <v>3163.1666666666665</v>
      </c>
      <c r="J129" s="36">
        <v>3221.7333333333331</v>
      </c>
      <c r="K129" s="31">
        <v>3104.6</v>
      </c>
      <c r="L129" s="31">
        <v>3013.1</v>
      </c>
      <c r="M129" s="31">
        <v>4.7061599999999997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4041.35</v>
      </c>
      <c r="D130" s="36">
        <v>4050.4333333333329</v>
      </c>
      <c r="E130" s="36">
        <v>4001.9166666666661</v>
      </c>
      <c r="F130" s="36">
        <v>3962.4833333333331</v>
      </c>
      <c r="G130" s="36">
        <v>3913.9666666666662</v>
      </c>
      <c r="H130" s="36">
        <v>4089.8666666666659</v>
      </c>
      <c r="I130" s="36">
        <v>4138.3833333333332</v>
      </c>
      <c r="J130" s="36">
        <v>4177.8166666666657</v>
      </c>
      <c r="K130" s="31">
        <v>4098.95</v>
      </c>
      <c r="L130" s="31">
        <v>4011</v>
      </c>
      <c r="M130" s="31">
        <v>1.45285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1713.25</v>
      </c>
      <c r="D131" s="36">
        <v>1703.8999999999999</v>
      </c>
      <c r="E131" s="36">
        <v>1686.8499999999997</v>
      </c>
      <c r="F131" s="36">
        <v>1660.4499999999998</v>
      </c>
      <c r="G131" s="36">
        <v>1643.3999999999996</v>
      </c>
      <c r="H131" s="36">
        <v>1730.2999999999997</v>
      </c>
      <c r="I131" s="36">
        <v>1747.35</v>
      </c>
      <c r="J131" s="36">
        <v>1773.7499999999998</v>
      </c>
      <c r="K131" s="31">
        <v>1720.95</v>
      </c>
      <c r="L131" s="31">
        <v>1677.5</v>
      </c>
      <c r="M131" s="31">
        <v>1.03468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1056.3499999999999</v>
      </c>
      <c r="D132" s="36">
        <v>1054.1000000000001</v>
      </c>
      <c r="E132" s="36">
        <v>1045.5500000000002</v>
      </c>
      <c r="F132" s="36">
        <v>1034.75</v>
      </c>
      <c r="G132" s="36">
        <v>1026.2</v>
      </c>
      <c r="H132" s="36">
        <v>1064.9000000000003</v>
      </c>
      <c r="I132" s="36">
        <v>1073.45</v>
      </c>
      <c r="J132" s="36">
        <v>1084.2500000000005</v>
      </c>
      <c r="K132" s="31">
        <v>1062.6500000000001</v>
      </c>
      <c r="L132" s="31">
        <v>1043.3</v>
      </c>
      <c r="M132" s="31">
        <v>30.219899999999999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1597.6</v>
      </c>
      <c r="D133" s="36">
        <v>1603.5333333333335</v>
      </c>
      <c r="E133" s="36">
        <v>1584.416666666667</v>
      </c>
      <c r="F133" s="36">
        <v>1571.2333333333333</v>
      </c>
      <c r="G133" s="36">
        <v>1552.1166666666668</v>
      </c>
      <c r="H133" s="36">
        <v>1616.7166666666672</v>
      </c>
      <c r="I133" s="36">
        <v>1635.8333333333335</v>
      </c>
      <c r="J133" s="36">
        <v>1649.0166666666673</v>
      </c>
      <c r="K133" s="31">
        <v>1622.65</v>
      </c>
      <c r="L133" s="31">
        <v>1590.35</v>
      </c>
      <c r="M133" s="31">
        <v>3.76336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5255.55</v>
      </c>
      <c r="D134" s="36">
        <v>5243.166666666667</v>
      </c>
      <c r="E134" s="36">
        <v>5162.3833333333341</v>
      </c>
      <c r="F134" s="36">
        <v>5069.2166666666672</v>
      </c>
      <c r="G134" s="36">
        <v>4988.4333333333343</v>
      </c>
      <c r="H134" s="36">
        <v>5336.3333333333339</v>
      </c>
      <c r="I134" s="36">
        <v>5417.1166666666668</v>
      </c>
      <c r="J134" s="36">
        <v>5510.2833333333338</v>
      </c>
      <c r="K134" s="31">
        <v>5323.95</v>
      </c>
      <c r="L134" s="31">
        <v>5150</v>
      </c>
      <c r="M134" s="31">
        <v>0.50102000000000002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1282.9000000000001</v>
      </c>
      <c r="D135" s="36">
        <v>1289.5666666666668</v>
      </c>
      <c r="E135" s="36">
        <v>1265.4333333333336</v>
      </c>
      <c r="F135" s="36">
        <v>1247.9666666666667</v>
      </c>
      <c r="G135" s="36">
        <v>1223.8333333333335</v>
      </c>
      <c r="H135" s="36">
        <v>1307.0333333333338</v>
      </c>
      <c r="I135" s="36">
        <v>1331.166666666667</v>
      </c>
      <c r="J135" s="36">
        <v>1348.6333333333339</v>
      </c>
      <c r="K135" s="31">
        <v>1313.7</v>
      </c>
      <c r="L135" s="31">
        <v>1272.0999999999999</v>
      </c>
      <c r="M135" s="31">
        <v>2.9807399999999999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431.55</v>
      </c>
      <c r="D136" s="36">
        <v>431.43333333333334</v>
      </c>
      <c r="E136" s="36">
        <v>428.61666666666667</v>
      </c>
      <c r="F136" s="36">
        <v>425.68333333333334</v>
      </c>
      <c r="G136" s="36">
        <v>422.86666666666667</v>
      </c>
      <c r="H136" s="36">
        <v>434.36666666666667</v>
      </c>
      <c r="I136" s="36">
        <v>437.18333333333339</v>
      </c>
      <c r="J136" s="36">
        <v>440.11666666666667</v>
      </c>
      <c r="K136" s="31">
        <v>434.25</v>
      </c>
      <c r="L136" s="31">
        <v>428.5</v>
      </c>
      <c r="M136" s="31">
        <v>9.2822999999999993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3890.8</v>
      </c>
      <c r="D137" s="36">
        <v>3913.7166666666667</v>
      </c>
      <c r="E137" s="36">
        <v>3842.4333333333334</v>
      </c>
      <c r="F137" s="36">
        <v>3794.0666666666666</v>
      </c>
      <c r="G137" s="36">
        <v>3722.7833333333333</v>
      </c>
      <c r="H137" s="36">
        <v>3962.0833333333335</v>
      </c>
      <c r="I137" s="36">
        <v>4033.3666666666672</v>
      </c>
      <c r="J137" s="36">
        <v>4081.7333333333336</v>
      </c>
      <c r="K137" s="31">
        <v>3985</v>
      </c>
      <c r="L137" s="31">
        <v>3865.35</v>
      </c>
      <c r="M137" s="31">
        <v>8.9892500000000002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1859.35</v>
      </c>
      <c r="D138" s="36">
        <v>1878.0999999999997</v>
      </c>
      <c r="E138" s="36">
        <v>1827.1499999999994</v>
      </c>
      <c r="F138" s="36">
        <v>1794.9499999999998</v>
      </c>
      <c r="G138" s="36">
        <v>1743.9999999999995</v>
      </c>
      <c r="H138" s="36">
        <v>1910.2999999999993</v>
      </c>
      <c r="I138" s="36">
        <v>1961.2499999999995</v>
      </c>
      <c r="J138" s="36">
        <v>1993.4499999999991</v>
      </c>
      <c r="K138" s="31">
        <v>1929.05</v>
      </c>
      <c r="L138" s="31">
        <v>1845.9</v>
      </c>
      <c r="M138" s="31">
        <v>10.711370000000001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997.15</v>
      </c>
      <c r="D139" s="36">
        <v>998.2833333333333</v>
      </c>
      <c r="E139" s="36">
        <v>984.86666666666656</v>
      </c>
      <c r="F139" s="36">
        <v>972.58333333333326</v>
      </c>
      <c r="G139" s="36">
        <v>959.16666666666652</v>
      </c>
      <c r="H139" s="36">
        <v>1010.5666666666666</v>
      </c>
      <c r="I139" s="36">
        <v>1023.9833333333333</v>
      </c>
      <c r="J139" s="36">
        <v>1036.2666666666667</v>
      </c>
      <c r="K139" s="31">
        <v>1011.7</v>
      </c>
      <c r="L139" s="31">
        <v>986</v>
      </c>
      <c r="M139" s="31">
        <v>0.42388999999999999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833.3</v>
      </c>
      <c r="D140" s="36">
        <v>829.2166666666667</v>
      </c>
      <c r="E140" s="36">
        <v>822.73333333333335</v>
      </c>
      <c r="F140" s="36">
        <v>812.16666666666663</v>
      </c>
      <c r="G140" s="36">
        <v>805.68333333333328</v>
      </c>
      <c r="H140" s="36">
        <v>839.78333333333342</v>
      </c>
      <c r="I140" s="36">
        <v>846.26666666666677</v>
      </c>
      <c r="J140" s="36">
        <v>856.83333333333348</v>
      </c>
      <c r="K140" s="31">
        <v>835.7</v>
      </c>
      <c r="L140" s="31">
        <v>818.65</v>
      </c>
      <c r="M140" s="31">
        <v>14.94904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2343.0500000000002</v>
      </c>
      <c r="D141" s="36">
        <v>2339.0000000000005</v>
      </c>
      <c r="E141" s="36">
        <v>2314.1000000000008</v>
      </c>
      <c r="F141" s="36">
        <v>2285.1500000000005</v>
      </c>
      <c r="G141" s="36">
        <v>2260.2500000000009</v>
      </c>
      <c r="H141" s="36">
        <v>2367.9500000000007</v>
      </c>
      <c r="I141" s="36">
        <v>2392.8500000000004</v>
      </c>
      <c r="J141" s="36">
        <v>2421.8000000000006</v>
      </c>
      <c r="K141" s="31">
        <v>2363.9</v>
      </c>
      <c r="L141" s="31">
        <v>2310.0500000000002</v>
      </c>
      <c r="M141" s="31">
        <v>0.64732999999999996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632.4</v>
      </c>
      <c r="D142" s="36">
        <v>633.83333333333337</v>
      </c>
      <c r="E142" s="36">
        <v>628.7166666666667</v>
      </c>
      <c r="F142" s="36">
        <v>625.0333333333333</v>
      </c>
      <c r="G142" s="36">
        <v>619.91666666666663</v>
      </c>
      <c r="H142" s="36">
        <v>637.51666666666677</v>
      </c>
      <c r="I142" s="36">
        <v>642.63333333333333</v>
      </c>
      <c r="J142" s="36">
        <v>646.31666666666683</v>
      </c>
      <c r="K142" s="31">
        <v>638.95000000000005</v>
      </c>
      <c r="L142" s="31">
        <v>630.15</v>
      </c>
      <c r="M142" s="31">
        <v>10.912789999999999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1929.2</v>
      </c>
      <c r="D143" s="36">
        <v>1934.25</v>
      </c>
      <c r="E143" s="36">
        <v>1908.5</v>
      </c>
      <c r="F143" s="36">
        <v>1887.8</v>
      </c>
      <c r="G143" s="36">
        <v>1862.05</v>
      </c>
      <c r="H143" s="36">
        <v>1954.95</v>
      </c>
      <c r="I143" s="36">
        <v>1980.7</v>
      </c>
      <c r="J143" s="36">
        <v>2001.4</v>
      </c>
      <c r="K143" s="31">
        <v>1960</v>
      </c>
      <c r="L143" s="31">
        <v>1913.55</v>
      </c>
      <c r="M143" s="31">
        <v>6.5644999999999998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3337.15</v>
      </c>
      <c r="D144" s="36">
        <v>3348.3666666666668</v>
      </c>
      <c r="E144" s="36">
        <v>3289.7833333333338</v>
      </c>
      <c r="F144" s="36">
        <v>3242.416666666667</v>
      </c>
      <c r="G144" s="36">
        <v>3183.8333333333339</v>
      </c>
      <c r="H144" s="36">
        <v>3395.7333333333336</v>
      </c>
      <c r="I144" s="36">
        <v>3454.3166666666666</v>
      </c>
      <c r="J144" s="36">
        <v>3501.6833333333334</v>
      </c>
      <c r="K144" s="31">
        <v>3406.95</v>
      </c>
      <c r="L144" s="31">
        <v>3301</v>
      </c>
      <c r="M144" s="31">
        <v>3.1198299999999999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781.75</v>
      </c>
      <c r="D145" s="36">
        <v>778.93333333333339</v>
      </c>
      <c r="E145" s="36">
        <v>762.86666666666679</v>
      </c>
      <c r="F145" s="36">
        <v>743.98333333333335</v>
      </c>
      <c r="G145" s="36">
        <v>727.91666666666674</v>
      </c>
      <c r="H145" s="36">
        <v>797.81666666666683</v>
      </c>
      <c r="I145" s="36">
        <v>813.88333333333344</v>
      </c>
      <c r="J145" s="36">
        <v>832.76666666666688</v>
      </c>
      <c r="K145" s="31">
        <v>795</v>
      </c>
      <c r="L145" s="31">
        <v>760.05</v>
      </c>
      <c r="M145" s="31">
        <v>10.79297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2801.45</v>
      </c>
      <c r="D146" s="36">
        <v>2794.4833333333336</v>
      </c>
      <c r="E146" s="36">
        <v>2759.0166666666673</v>
      </c>
      <c r="F146" s="36">
        <v>2716.5833333333339</v>
      </c>
      <c r="G146" s="36">
        <v>2681.1166666666677</v>
      </c>
      <c r="H146" s="36">
        <v>2836.916666666667</v>
      </c>
      <c r="I146" s="36">
        <v>2872.3833333333332</v>
      </c>
      <c r="J146" s="36">
        <v>2914.8166666666666</v>
      </c>
      <c r="K146" s="31">
        <v>2829.95</v>
      </c>
      <c r="L146" s="31">
        <v>2752.05</v>
      </c>
      <c r="M146" s="31">
        <v>4.4923599999999997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378.35</v>
      </c>
      <c r="D147" s="36">
        <v>376.9666666666667</v>
      </c>
      <c r="E147" s="36">
        <v>373.98333333333341</v>
      </c>
      <c r="F147" s="36">
        <v>369.61666666666673</v>
      </c>
      <c r="G147" s="36">
        <v>366.63333333333344</v>
      </c>
      <c r="H147" s="36">
        <v>381.33333333333337</v>
      </c>
      <c r="I147" s="36">
        <v>384.31666666666672</v>
      </c>
      <c r="J147" s="36">
        <v>388.68333333333334</v>
      </c>
      <c r="K147" s="31">
        <v>379.95</v>
      </c>
      <c r="L147" s="31">
        <v>372.6</v>
      </c>
      <c r="M147" s="31">
        <v>22.821950000000001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170.07</v>
      </c>
      <c r="D148" s="36">
        <v>168.09333333333333</v>
      </c>
      <c r="E148" s="36">
        <v>164.18666666666667</v>
      </c>
      <c r="F148" s="36">
        <v>158.30333333333334</v>
      </c>
      <c r="G148" s="36">
        <v>154.39666666666668</v>
      </c>
      <c r="H148" s="36">
        <v>173.97666666666666</v>
      </c>
      <c r="I148" s="36">
        <v>177.88333333333335</v>
      </c>
      <c r="J148" s="36">
        <v>183.76666666666665</v>
      </c>
      <c r="K148" s="31">
        <v>172</v>
      </c>
      <c r="L148" s="31">
        <v>162.21</v>
      </c>
      <c r="M148" s="31">
        <v>77.146460000000005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4575.3999999999996</v>
      </c>
      <c r="D149" s="36">
        <v>4571.95</v>
      </c>
      <c r="E149" s="36">
        <v>4539.5499999999993</v>
      </c>
      <c r="F149" s="36">
        <v>4503.7</v>
      </c>
      <c r="G149" s="36">
        <v>4471.2999999999993</v>
      </c>
      <c r="H149" s="36">
        <v>4607.7999999999993</v>
      </c>
      <c r="I149" s="36">
        <v>4640.1999999999989</v>
      </c>
      <c r="J149" s="36">
        <v>4676.0499999999993</v>
      </c>
      <c r="K149" s="31">
        <v>4604.3500000000004</v>
      </c>
      <c r="L149" s="31">
        <v>4536.1000000000004</v>
      </c>
      <c r="M149" s="31">
        <v>6.1672799999999999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12679.6</v>
      </c>
      <c r="D150" s="36">
        <v>12596.466666666667</v>
      </c>
      <c r="E150" s="36">
        <v>12483.133333333335</v>
      </c>
      <c r="F150" s="36">
        <v>12286.666666666668</v>
      </c>
      <c r="G150" s="36">
        <v>12173.333333333336</v>
      </c>
      <c r="H150" s="36">
        <v>12792.933333333334</v>
      </c>
      <c r="I150" s="36">
        <v>12906.266666666666</v>
      </c>
      <c r="J150" s="36">
        <v>13102.733333333334</v>
      </c>
      <c r="K150" s="31">
        <v>12709.8</v>
      </c>
      <c r="L150" s="31">
        <v>12400</v>
      </c>
      <c r="M150" s="31">
        <v>2.0896699999999999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2996.85</v>
      </c>
      <c r="D151" s="36">
        <v>3002.2833333333333</v>
      </c>
      <c r="E151" s="36">
        <v>2949.5666666666666</v>
      </c>
      <c r="F151" s="36">
        <v>2902.2833333333333</v>
      </c>
      <c r="G151" s="36">
        <v>2849.5666666666666</v>
      </c>
      <c r="H151" s="36">
        <v>3049.5666666666666</v>
      </c>
      <c r="I151" s="36">
        <v>3102.2833333333328</v>
      </c>
      <c r="J151" s="36">
        <v>3149.5666666666666</v>
      </c>
      <c r="K151" s="31">
        <v>3055</v>
      </c>
      <c r="L151" s="31">
        <v>2955</v>
      </c>
      <c r="M151" s="31">
        <v>4.2483500000000003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6794.75</v>
      </c>
      <c r="D152" s="36">
        <v>6794.083333333333</v>
      </c>
      <c r="E152" s="36">
        <v>6703.2166666666662</v>
      </c>
      <c r="F152" s="36">
        <v>6611.6833333333334</v>
      </c>
      <c r="G152" s="36">
        <v>6520.8166666666666</v>
      </c>
      <c r="H152" s="36">
        <v>6885.6166666666659</v>
      </c>
      <c r="I152" s="36">
        <v>6976.4833333333327</v>
      </c>
      <c r="J152" s="36">
        <v>7068.0166666666655</v>
      </c>
      <c r="K152" s="31">
        <v>6884.95</v>
      </c>
      <c r="L152" s="31">
        <v>6702.55</v>
      </c>
      <c r="M152" s="31">
        <v>6.0479500000000002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792.85</v>
      </c>
      <c r="D153" s="36">
        <v>794.76666666666677</v>
      </c>
      <c r="E153" s="36">
        <v>786.13333333333355</v>
      </c>
      <c r="F153" s="36">
        <v>779.41666666666674</v>
      </c>
      <c r="G153" s="36">
        <v>770.78333333333353</v>
      </c>
      <c r="H153" s="36">
        <v>801.48333333333358</v>
      </c>
      <c r="I153" s="36">
        <v>810.11666666666679</v>
      </c>
      <c r="J153" s="36">
        <v>816.8333333333336</v>
      </c>
      <c r="K153" s="31">
        <v>803.4</v>
      </c>
      <c r="L153" s="31">
        <v>788.05</v>
      </c>
      <c r="M153" s="31">
        <v>6.9111000000000002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420.25</v>
      </c>
      <c r="D154" s="36">
        <v>420.81666666666666</v>
      </c>
      <c r="E154" s="36">
        <v>416.93333333333334</v>
      </c>
      <c r="F154" s="36">
        <v>413.61666666666667</v>
      </c>
      <c r="G154" s="36">
        <v>409.73333333333335</v>
      </c>
      <c r="H154" s="36">
        <v>424.13333333333333</v>
      </c>
      <c r="I154" s="36">
        <v>428.01666666666665</v>
      </c>
      <c r="J154" s="36">
        <v>431.33333333333331</v>
      </c>
      <c r="K154" s="31">
        <v>424.7</v>
      </c>
      <c r="L154" s="31">
        <v>417.5</v>
      </c>
      <c r="M154" s="31">
        <v>1.82612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235.79</v>
      </c>
      <c r="D155" s="36">
        <v>235.38</v>
      </c>
      <c r="E155" s="36">
        <v>231.91</v>
      </c>
      <c r="F155" s="36">
        <v>228.03</v>
      </c>
      <c r="G155" s="36">
        <v>224.56</v>
      </c>
      <c r="H155" s="36">
        <v>239.26</v>
      </c>
      <c r="I155" s="36">
        <v>242.73000000000002</v>
      </c>
      <c r="J155" s="36">
        <v>246.60999999999999</v>
      </c>
      <c r="K155" s="31">
        <v>238.85</v>
      </c>
      <c r="L155" s="31">
        <v>231.5</v>
      </c>
      <c r="M155" s="31">
        <v>8.9323999999999995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41.03</v>
      </c>
      <c r="D156" s="36">
        <v>41.006666666666668</v>
      </c>
      <c r="E156" s="36">
        <v>40.713333333333338</v>
      </c>
      <c r="F156" s="36">
        <v>40.396666666666668</v>
      </c>
      <c r="G156" s="36">
        <v>40.103333333333339</v>
      </c>
      <c r="H156" s="36">
        <v>41.323333333333338</v>
      </c>
      <c r="I156" s="36">
        <v>41.616666666666674</v>
      </c>
      <c r="J156" s="36">
        <v>41.933333333333337</v>
      </c>
      <c r="K156" s="31">
        <v>41.3</v>
      </c>
      <c r="L156" s="31">
        <v>40.69</v>
      </c>
      <c r="M156" s="31">
        <v>70.364090000000004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4881.3500000000004</v>
      </c>
      <c r="D157" s="36">
        <v>4874.6500000000005</v>
      </c>
      <c r="E157" s="36">
        <v>4832.3000000000011</v>
      </c>
      <c r="F157" s="36">
        <v>4783.2500000000009</v>
      </c>
      <c r="G157" s="36">
        <v>4740.9000000000015</v>
      </c>
      <c r="H157" s="36">
        <v>4923.7000000000007</v>
      </c>
      <c r="I157" s="36">
        <v>4966.0500000000011</v>
      </c>
      <c r="J157" s="36">
        <v>5015.1000000000004</v>
      </c>
      <c r="K157" s="31">
        <v>4917</v>
      </c>
      <c r="L157" s="31">
        <v>4825.6000000000004</v>
      </c>
      <c r="M157" s="31">
        <v>2.2348499999999998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1321.6</v>
      </c>
      <c r="D158" s="36">
        <v>1313.1</v>
      </c>
      <c r="E158" s="36">
        <v>1299.5999999999999</v>
      </c>
      <c r="F158" s="36">
        <v>1277.5999999999999</v>
      </c>
      <c r="G158" s="36">
        <v>1264.0999999999999</v>
      </c>
      <c r="H158" s="36">
        <v>1335.1</v>
      </c>
      <c r="I158" s="36">
        <v>1348.6</v>
      </c>
      <c r="J158" s="36">
        <v>1370.6</v>
      </c>
      <c r="K158" s="31">
        <v>1326.6</v>
      </c>
      <c r="L158" s="31">
        <v>1291.0999999999999</v>
      </c>
      <c r="M158" s="31">
        <v>2.93066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696.75</v>
      </c>
      <c r="D159" s="36">
        <v>703.75</v>
      </c>
      <c r="E159" s="36">
        <v>685.5</v>
      </c>
      <c r="F159" s="36">
        <v>674.25</v>
      </c>
      <c r="G159" s="36">
        <v>656</v>
      </c>
      <c r="H159" s="36">
        <v>715</v>
      </c>
      <c r="I159" s="36">
        <v>733.25</v>
      </c>
      <c r="J159" s="36">
        <v>744.5</v>
      </c>
      <c r="K159" s="31">
        <v>722</v>
      </c>
      <c r="L159" s="31">
        <v>692.5</v>
      </c>
      <c r="M159" s="31">
        <v>1.6213500000000001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763.6</v>
      </c>
      <c r="D160" s="36">
        <v>768.73333333333323</v>
      </c>
      <c r="E160" s="36">
        <v>752.46666666666647</v>
      </c>
      <c r="F160" s="36">
        <v>741.33333333333326</v>
      </c>
      <c r="G160" s="36">
        <v>725.06666666666649</v>
      </c>
      <c r="H160" s="36">
        <v>779.86666666666645</v>
      </c>
      <c r="I160" s="36">
        <v>796.1333333333331</v>
      </c>
      <c r="J160" s="36">
        <v>807.26666666666642</v>
      </c>
      <c r="K160" s="31">
        <v>785</v>
      </c>
      <c r="L160" s="31">
        <v>757.6</v>
      </c>
      <c r="M160" s="31">
        <v>8.0689299999999999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2589.4499999999998</v>
      </c>
      <c r="D161" s="36">
        <v>2604.5833333333335</v>
      </c>
      <c r="E161" s="36">
        <v>2569.416666666667</v>
      </c>
      <c r="F161" s="36">
        <v>2549.3833333333337</v>
      </c>
      <c r="G161" s="36">
        <v>2514.2166666666672</v>
      </c>
      <c r="H161" s="36">
        <v>2624.6166666666668</v>
      </c>
      <c r="I161" s="36">
        <v>2659.7833333333338</v>
      </c>
      <c r="J161" s="36">
        <v>2679.8166666666666</v>
      </c>
      <c r="K161" s="31">
        <v>2639.75</v>
      </c>
      <c r="L161" s="31">
        <v>2584.5500000000002</v>
      </c>
      <c r="M161" s="31">
        <v>0.52393999999999996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282.39999999999998</v>
      </c>
      <c r="D162" s="36">
        <v>283.76666666666665</v>
      </c>
      <c r="E162" s="36">
        <v>276.83333333333331</v>
      </c>
      <c r="F162" s="36">
        <v>271.26666666666665</v>
      </c>
      <c r="G162" s="36">
        <v>264.33333333333331</v>
      </c>
      <c r="H162" s="36">
        <v>289.33333333333331</v>
      </c>
      <c r="I162" s="36">
        <v>296.26666666666671</v>
      </c>
      <c r="J162" s="36">
        <v>301.83333333333331</v>
      </c>
      <c r="K162" s="31">
        <v>290.7</v>
      </c>
      <c r="L162" s="31">
        <v>278.2</v>
      </c>
      <c r="M162" s="31">
        <v>78.502979999999994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91.91</v>
      </c>
      <c r="D163" s="36">
        <v>91.79</v>
      </c>
      <c r="E163" s="36">
        <v>91.13000000000001</v>
      </c>
      <c r="F163" s="36">
        <v>90.350000000000009</v>
      </c>
      <c r="G163" s="36">
        <v>89.690000000000012</v>
      </c>
      <c r="H163" s="36">
        <v>92.570000000000007</v>
      </c>
      <c r="I163" s="36">
        <v>93.23</v>
      </c>
      <c r="J163" s="36">
        <v>94.01</v>
      </c>
      <c r="K163" s="31">
        <v>92.45</v>
      </c>
      <c r="L163" s="31">
        <v>91.01</v>
      </c>
      <c r="M163" s="31">
        <v>19.29693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1015.3</v>
      </c>
      <c r="D164" s="36">
        <v>1015.8000000000001</v>
      </c>
      <c r="E164" s="36">
        <v>986.60000000000014</v>
      </c>
      <c r="F164" s="36">
        <v>957.90000000000009</v>
      </c>
      <c r="G164" s="36">
        <v>928.70000000000016</v>
      </c>
      <c r="H164" s="36">
        <v>1044.5</v>
      </c>
      <c r="I164" s="36">
        <v>1073.7000000000003</v>
      </c>
      <c r="J164" s="36">
        <v>1102.4000000000001</v>
      </c>
      <c r="K164" s="31">
        <v>1045</v>
      </c>
      <c r="L164" s="31">
        <v>987.1</v>
      </c>
      <c r="M164" s="31">
        <v>26.180479999999999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3978.05</v>
      </c>
      <c r="D165" s="36">
        <v>3951.0166666666664</v>
      </c>
      <c r="E165" s="36">
        <v>3907.0333333333328</v>
      </c>
      <c r="F165" s="36">
        <v>3836.0166666666664</v>
      </c>
      <c r="G165" s="36">
        <v>3792.0333333333328</v>
      </c>
      <c r="H165" s="36">
        <v>4022.0333333333328</v>
      </c>
      <c r="I165" s="36">
        <v>4066.0166666666664</v>
      </c>
      <c r="J165" s="36">
        <v>4137.0333333333328</v>
      </c>
      <c r="K165" s="31">
        <v>3995</v>
      </c>
      <c r="L165" s="31">
        <v>3880</v>
      </c>
      <c r="M165" s="31">
        <v>6.4507599999999998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562.65</v>
      </c>
      <c r="D166" s="36">
        <v>563.06666666666672</v>
      </c>
      <c r="E166" s="36">
        <v>558.13333333333344</v>
      </c>
      <c r="F166" s="36">
        <v>553.61666666666667</v>
      </c>
      <c r="G166" s="36">
        <v>548.68333333333339</v>
      </c>
      <c r="H166" s="36">
        <v>567.58333333333348</v>
      </c>
      <c r="I166" s="36">
        <v>572.51666666666665</v>
      </c>
      <c r="J166" s="36">
        <v>577.03333333333353</v>
      </c>
      <c r="K166" s="31">
        <v>568</v>
      </c>
      <c r="L166" s="31">
        <v>558.54999999999995</v>
      </c>
      <c r="M166" s="31">
        <v>29.5899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498.65</v>
      </c>
      <c r="D167" s="36">
        <v>495.86666666666662</v>
      </c>
      <c r="E167" s="36">
        <v>487.73333333333323</v>
      </c>
      <c r="F167" s="36">
        <v>476.81666666666661</v>
      </c>
      <c r="G167" s="36">
        <v>468.68333333333322</v>
      </c>
      <c r="H167" s="36">
        <v>506.78333333333325</v>
      </c>
      <c r="I167" s="36">
        <v>514.91666666666652</v>
      </c>
      <c r="J167" s="36">
        <v>525.83333333333326</v>
      </c>
      <c r="K167" s="31">
        <v>504</v>
      </c>
      <c r="L167" s="31">
        <v>484.95</v>
      </c>
      <c r="M167" s="31">
        <v>1.72194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180.51</v>
      </c>
      <c r="D168" s="36">
        <v>180.33666666666667</v>
      </c>
      <c r="E168" s="36">
        <v>178.57333333333335</v>
      </c>
      <c r="F168" s="36">
        <v>176.63666666666668</v>
      </c>
      <c r="G168" s="36">
        <v>174.87333333333336</v>
      </c>
      <c r="H168" s="36">
        <v>182.27333333333334</v>
      </c>
      <c r="I168" s="36">
        <v>184.03666666666666</v>
      </c>
      <c r="J168" s="36">
        <v>185.97333333333333</v>
      </c>
      <c r="K168" s="31">
        <v>182.1</v>
      </c>
      <c r="L168" s="31">
        <v>178.4</v>
      </c>
      <c r="M168" s="31">
        <v>31.609749999999998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194.75</v>
      </c>
      <c r="D169" s="36">
        <v>194.93333333333337</v>
      </c>
      <c r="E169" s="36">
        <v>193.02666666666673</v>
      </c>
      <c r="F169" s="36">
        <v>191.30333333333337</v>
      </c>
      <c r="G169" s="36">
        <v>189.39666666666673</v>
      </c>
      <c r="H169" s="36">
        <v>196.65666666666672</v>
      </c>
      <c r="I169" s="36">
        <v>198.56333333333336</v>
      </c>
      <c r="J169" s="36">
        <v>200.28666666666672</v>
      </c>
      <c r="K169" s="31">
        <v>196.84</v>
      </c>
      <c r="L169" s="31">
        <v>193.21</v>
      </c>
      <c r="M169" s="31">
        <v>144.86955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1083.8499999999999</v>
      </c>
      <c r="D170" s="36">
        <v>1085.7</v>
      </c>
      <c r="E170" s="36">
        <v>1048.4000000000001</v>
      </c>
      <c r="F170" s="36">
        <v>1012.95</v>
      </c>
      <c r="G170" s="36">
        <v>975.65000000000009</v>
      </c>
      <c r="H170" s="36">
        <v>1121.1500000000001</v>
      </c>
      <c r="I170" s="36">
        <v>1158.4499999999998</v>
      </c>
      <c r="J170" s="36">
        <v>1193.9000000000001</v>
      </c>
      <c r="K170" s="31">
        <v>1123</v>
      </c>
      <c r="L170" s="31">
        <v>1050.25</v>
      </c>
      <c r="M170" s="31">
        <v>16.32103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5305.35</v>
      </c>
      <c r="D171" s="36">
        <v>5294.75</v>
      </c>
      <c r="E171" s="36">
        <v>5237.55</v>
      </c>
      <c r="F171" s="36">
        <v>5169.75</v>
      </c>
      <c r="G171" s="36">
        <v>5112.55</v>
      </c>
      <c r="H171" s="36">
        <v>5362.55</v>
      </c>
      <c r="I171" s="36">
        <v>5419.7500000000009</v>
      </c>
      <c r="J171" s="36">
        <v>5487.55</v>
      </c>
      <c r="K171" s="31">
        <v>5351.95</v>
      </c>
      <c r="L171" s="31">
        <v>5226.95</v>
      </c>
      <c r="M171" s="31">
        <v>0.30042000000000002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1602.85</v>
      </c>
      <c r="D172" s="36">
        <v>1594.4666666666665</v>
      </c>
      <c r="E172" s="36">
        <v>1563.4333333333329</v>
      </c>
      <c r="F172" s="36">
        <v>1524.0166666666664</v>
      </c>
      <c r="G172" s="36">
        <v>1492.9833333333329</v>
      </c>
      <c r="H172" s="36">
        <v>1633.883333333333</v>
      </c>
      <c r="I172" s="36">
        <v>1664.9166666666663</v>
      </c>
      <c r="J172" s="36">
        <v>1704.333333333333</v>
      </c>
      <c r="K172" s="31">
        <v>1625.5</v>
      </c>
      <c r="L172" s="31">
        <v>1555.05</v>
      </c>
      <c r="M172" s="31">
        <v>1.5878000000000001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322.35000000000002</v>
      </c>
      <c r="D173" s="36">
        <v>318.28333333333336</v>
      </c>
      <c r="E173" s="36">
        <v>311.56666666666672</v>
      </c>
      <c r="F173" s="36">
        <v>300.78333333333336</v>
      </c>
      <c r="G173" s="36">
        <v>294.06666666666672</v>
      </c>
      <c r="H173" s="36">
        <v>329.06666666666672</v>
      </c>
      <c r="I173" s="36">
        <v>335.7833333333333</v>
      </c>
      <c r="J173" s="36">
        <v>346.56666666666672</v>
      </c>
      <c r="K173" s="31">
        <v>325</v>
      </c>
      <c r="L173" s="31">
        <v>307.5</v>
      </c>
      <c r="M173" s="31">
        <v>10.784179999999999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252.98</v>
      </c>
      <c r="D174" s="36">
        <v>250.24666666666667</v>
      </c>
      <c r="E174" s="36">
        <v>245.49333333333334</v>
      </c>
      <c r="F174" s="36">
        <v>238.00666666666666</v>
      </c>
      <c r="G174" s="36">
        <v>233.25333333333333</v>
      </c>
      <c r="H174" s="36">
        <v>257.73333333333335</v>
      </c>
      <c r="I174" s="36">
        <v>262.48666666666668</v>
      </c>
      <c r="J174" s="36">
        <v>269.97333333333336</v>
      </c>
      <c r="K174" s="31">
        <v>255</v>
      </c>
      <c r="L174" s="31">
        <v>242.76</v>
      </c>
      <c r="M174" s="31">
        <v>26.01155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805.55</v>
      </c>
      <c r="D175" s="36">
        <v>805.30000000000007</v>
      </c>
      <c r="E175" s="36">
        <v>787.60000000000014</v>
      </c>
      <c r="F175" s="36">
        <v>769.65000000000009</v>
      </c>
      <c r="G175" s="36">
        <v>751.95000000000016</v>
      </c>
      <c r="H175" s="36">
        <v>823.25000000000011</v>
      </c>
      <c r="I175" s="36">
        <v>840.95000000000016</v>
      </c>
      <c r="J175" s="36">
        <v>858.90000000000009</v>
      </c>
      <c r="K175" s="31">
        <v>823</v>
      </c>
      <c r="L175" s="31">
        <v>787.35</v>
      </c>
      <c r="M175" s="31">
        <v>5.6490900000000002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486.1</v>
      </c>
      <c r="D176" s="36">
        <v>485.73333333333335</v>
      </c>
      <c r="E176" s="36">
        <v>480.66666666666669</v>
      </c>
      <c r="F176" s="36">
        <v>475.23333333333335</v>
      </c>
      <c r="G176" s="36">
        <v>470.16666666666669</v>
      </c>
      <c r="H176" s="36">
        <v>491.16666666666669</v>
      </c>
      <c r="I176" s="36">
        <v>496.23333333333329</v>
      </c>
      <c r="J176" s="36">
        <v>501.66666666666669</v>
      </c>
      <c r="K176" s="31">
        <v>490.8</v>
      </c>
      <c r="L176" s="31">
        <v>480.3</v>
      </c>
      <c r="M176" s="31">
        <v>7.8023499999999997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237.16</v>
      </c>
      <c r="D177" s="36">
        <v>234.41666666666666</v>
      </c>
      <c r="E177" s="36">
        <v>230.83333333333331</v>
      </c>
      <c r="F177" s="36">
        <v>224.50666666666666</v>
      </c>
      <c r="G177" s="36">
        <v>220.92333333333332</v>
      </c>
      <c r="H177" s="36">
        <v>240.74333333333331</v>
      </c>
      <c r="I177" s="36">
        <v>244.32666666666663</v>
      </c>
      <c r="J177" s="36">
        <v>250.65333333333331</v>
      </c>
      <c r="K177" s="31">
        <v>238</v>
      </c>
      <c r="L177" s="31">
        <v>228.09</v>
      </c>
      <c r="M177" s="31">
        <v>326.95974000000001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1460</v>
      </c>
      <c r="D178" s="36">
        <v>1459.0833333333333</v>
      </c>
      <c r="E178" s="36">
        <v>1430.4166666666665</v>
      </c>
      <c r="F178" s="36">
        <v>1400.8333333333333</v>
      </c>
      <c r="G178" s="36">
        <v>1372.1666666666665</v>
      </c>
      <c r="H178" s="36">
        <v>1488.6666666666665</v>
      </c>
      <c r="I178" s="36">
        <v>1517.333333333333</v>
      </c>
      <c r="J178" s="36">
        <v>1546.9166666666665</v>
      </c>
      <c r="K178" s="31">
        <v>1487.75</v>
      </c>
      <c r="L178" s="31">
        <v>1429.5</v>
      </c>
      <c r="M178" s="31">
        <v>1.5444899999999999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98.09</v>
      </c>
      <c r="D179" s="36">
        <v>97.663333333333341</v>
      </c>
      <c r="E179" s="36">
        <v>96.576666666666682</v>
      </c>
      <c r="F179" s="36">
        <v>95.063333333333347</v>
      </c>
      <c r="G179" s="36">
        <v>93.976666666666688</v>
      </c>
      <c r="H179" s="36">
        <v>99.176666666666677</v>
      </c>
      <c r="I179" s="36">
        <v>100.26333333333335</v>
      </c>
      <c r="J179" s="36">
        <v>101.77666666666667</v>
      </c>
      <c r="K179" s="31">
        <v>98.75</v>
      </c>
      <c r="L179" s="31">
        <v>96.15</v>
      </c>
      <c r="M179" s="31">
        <v>144.66846000000001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2496.1</v>
      </c>
      <c r="D180" s="36">
        <v>2527.6</v>
      </c>
      <c r="E180" s="36">
        <v>2456.5</v>
      </c>
      <c r="F180" s="36">
        <v>2416.9</v>
      </c>
      <c r="G180" s="36">
        <v>2345.8000000000002</v>
      </c>
      <c r="H180" s="36">
        <v>2567.1999999999998</v>
      </c>
      <c r="I180" s="36">
        <v>2638.2999999999993</v>
      </c>
      <c r="J180" s="36">
        <v>2677.8999999999996</v>
      </c>
      <c r="K180" s="31">
        <v>2598.6999999999998</v>
      </c>
      <c r="L180" s="31">
        <v>2488</v>
      </c>
      <c r="M180" s="31">
        <v>10.89181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408.35</v>
      </c>
      <c r="D181" s="36">
        <v>405.3</v>
      </c>
      <c r="E181" s="36">
        <v>397.1</v>
      </c>
      <c r="F181" s="36">
        <v>385.85</v>
      </c>
      <c r="G181" s="36">
        <v>377.65000000000003</v>
      </c>
      <c r="H181" s="36">
        <v>416.55</v>
      </c>
      <c r="I181" s="36">
        <v>424.74999999999994</v>
      </c>
      <c r="J181" s="36">
        <v>436</v>
      </c>
      <c r="K181" s="31">
        <v>413.5</v>
      </c>
      <c r="L181" s="31">
        <v>394.05</v>
      </c>
      <c r="M181" s="31">
        <v>17.463450000000002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7675.9</v>
      </c>
      <c r="D182" s="36">
        <v>7609.7333333333336</v>
      </c>
      <c r="E182" s="36">
        <v>7429.4666666666672</v>
      </c>
      <c r="F182" s="36">
        <v>7183.0333333333338</v>
      </c>
      <c r="G182" s="36">
        <v>7002.7666666666673</v>
      </c>
      <c r="H182" s="36">
        <v>7856.166666666667</v>
      </c>
      <c r="I182" s="36">
        <v>8036.4333333333334</v>
      </c>
      <c r="J182" s="36">
        <v>8282.8666666666668</v>
      </c>
      <c r="K182" s="31">
        <v>7790</v>
      </c>
      <c r="L182" s="31">
        <v>7363.3</v>
      </c>
      <c r="M182" s="31">
        <v>0.46262999999999999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2001.2</v>
      </c>
      <c r="D183" s="36">
        <v>2012.1500000000003</v>
      </c>
      <c r="E183" s="36">
        <v>1980.1500000000005</v>
      </c>
      <c r="F183" s="36">
        <v>1959.1000000000001</v>
      </c>
      <c r="G183" s="36">
        <v>1927.1000000000004</v>
      </c>
      <c r="H183" s="36">
        <v>2033.2000000000007</v>
      </c>
      <c r="I183" s="36">
        <v>2065.2000000000003</v>
      </c>
      <c r="J183" s="36">
        <v>2086.2500000000009</v>
      </c>
      <c r="K183" s="31">
        <v>2044.15</v>
      </c>
      <c r="L183" s="31">
        <v>1991.1</v>
      </c>
      <c r="M183" s="31">
        <v>0.93276999999999999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2552.5500000000002</v>
      </c>
      <c r="D184" s="36">
        <v>2560.75</v>
      </c>
      <c r="E184" s="36">
        <v>2533.5</v>
      </c>
      <c r="F184" s="36">
        <v>2514.4499999999998</v>
      </c>
      <c r="G184" s="36">
        <v>2487.1999999999998</v>
      </c>
      <c r="H184" s="36">
        <v>2579.8000000000002</v>
      </c>
      <c r="I184" s="36">
        <v>2607.0500000000002</v>
      </c>
      <c r="J184" s="36">
        <v>2626.1000000000004</v>
      </c>
      <c r="K184" s="31">
        <v>2588</v>
      </c>
      <c r="L184" s="31">
        <v>2541.6999999999998</v>
      </c>
      <c r="M184" s="31">
        <v>0.39917999999999998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845.25</v>
      </c>
      <c r="D185" s="36">
        <v>842.75</v>
      </c>
      <c r="E185" s="36">
        <v>836.55</v>
      </c>
      <c r="F185" s="36">
        <v>827.84999999999991</v>
      </c>
      <c r="G185" s="36">
        <v>821.64999999999986</v>
      </c>
      <c r="H185" s="36">
        <v>851.45</v>
      </c>
      <c r="I185" s="36">
        <v>857.65000000000009</v>
      </c>
      <c r="J185" s="36">
        <v>866.35000000000014</v>
      </c>
      <c r="K185" s="31">
        <v>848.95</v>
      </c>
      <c r="L185" s="31">
        <v>834.05</v>
      </c>
      <c r="M185" s="31">
        <v>5.8537400000000002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1408.15</v>
      </c>
      <c r="D186" s="36">
        <v>1402.25</v>
      </c>
      <c r="E186" s="36">
        <v>1388.4</v>
      </c>
      <c r="F186" s="36">
        <v>1368.65</v>
      </c>
      <c r="G186" s="36">
        <v>1354.8000000000002</v>
      </c>
      <c r="H186" s="36">
        <v>1422</v>
      </c>
      <c r="I186" s="36">
        <v>1435.85</v>
      </c>
      <c r="J186" s="36">
        <v>1455.6</v>
      </c>
      <c r="K186" s="31">
        <v>1416.1</v>
      </c>
      <c r="L186" s="31">
        <v>1382.5</v>
      </c>
      <c r="M186" s="31">
        <v>8.8730899999999995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1211.45</v>
      </c>
      <c r="D187" s="36">
        <v>1206.6333333333334</v>
      </c>
      <c r="E187" s="36">
        <v>1189.8166666666668</v>
      </c>
      <c r="F187" s="36">
        <v>1168.1833333333334</v>
      </c>
      <c r="G187" s="36">
        <v>1151.3666666666668</v>
      </c>
      <c r="H187" s="36">
        <v>1228.2666666666669</v>
      </c>
      <c r="I187" s="36">
        <v>1245.0833333333335</v>
      </c>
      <c r="J187" s="36">
        <v>1266.7166666666669</v>
      </c>
      <c r="K187" s="31">
        <v>1223.45</v>
      </c>
      <c r="L187" s="31">
        <v>1185</v>
      </c>
      <c r="M187" s="31">
        <v>3.6985800000000002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1117.0999999999999</v>
      </c>
      <c r="D188" s="36">
        <v>1126</v>
      </c>
      <c r="E188" s="36">
        <v>1103.0999999999999</v>
      </c>
      <c r="F188" s="36">
        <v>1089.0999999999999</v>
      </c>
      <c r="G188" s="36">
        <v>1066.1999999999998</v>
      </c>
      <c r="H188" s="36">
        <v>1140</v>
      </c>
      <c r="I188" s="36">
        <v>1162.9000000000001</v>
      </c>
      <c r="J188" s="36">
        <v>1176.9000000000001</v>
      </c>
      <c r="K188" s="31">
        <v>1148.9000000000001</v>
      </c>
      <c r="L188" s="31">
        <v>1112</v>
      </c>
      <c r="M188" s="31">
        <v>1.7200299999999999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4734.25</v>
      </c>
      <c r="D189" s="36">
        <v>4551.8499999999995</v>
      </c>
      <c r="E189" s="36">
        <v>4282.3999999999987</v>
      </c>
      <c r="F189" s="36">
        <v>3830.5499999999993</v>
      </c>
      <c r="G189" s="36">
        <v>3561.0999999999985</v>
      </c>
      <c r="H189" s="36">
        <v>5003.6999999999989</v>
      </c>
      <c r="I189" s="36">
        <v>5273.15</v>
      </c>
      <c r="J189" s="36">
        <v>5724.9999999999991</v>
      </c>
      <c r="K189" s="31">
        <v>4821.3</v>
      </c>
      <c r="L189" s="31">
        <v>4100</v>
      </c>
      <c r="M189" s="31">
        <v>28.15896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1436.7</v>
      </c>
      <c r="D190" s="36">
        <v>1443.5</v>
      </c>
      <c r="E190" s="36">
        <v>1427.3</v>
      </c>
      <c r="F190" s="36">
        <v>1417.8999999999999</v>
      </c>
      <c r="G190" s="36">
        <v>1401.6999999999998</v>
      </c>
      <c r="H190" s="36">
        <v>1452.9</v>
      </c>
      <c r="I190" s="36">
        <v>1469.1</v>
      </c>
      <c r="J190" s="36">
        <v>1478.5000000000002</v>
      </c>
      <c r="K190" s="31">
        <v>1459.7</v>
      </c>
      <c r="L190" s="31">
        <v>1434.1</v>
      </c>
      <c r="M190" s="31">
        <v>5.2123999999999997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901.75</v>
      </c>
      <c r="D191" s="36">
        <v>902.95000000000016</v>
      </c>
      <c r="E191" s="36">
        <v>897.25000000000034</v>
      </c>
      <c r="F191" s="36">
        <v>892.75000000000023</v>
      </c>
      <c r="G191" s="36">
        <v>887.05000000000041</v>
      </c>
      <c r="H191" s="36">
        <v>907.45000000000027</v>
      </c>
      <c r="I191" s="36">
        <v>913.15000000000009</v>
      </c>
      <c r="J191" s="36">
        <v>917.6500000000002</v>
      </c>
      <c r="K191" s="31">
        <v>908.65</v>
      </c>
      <c r="L191" s="31">
        <v>898.45</v>
      </c>
      <c r="M191" s="31">
        <v>1.4355500000000001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3301.4</v>
      </c>
      <c r="D192" s="36">
        <v>3274.35</v>
      </c>
      <c r="E192" s="36">
        <v>3229.1</v>
      </c>
      <c r="F192" s="36">
        <v>3156.8</v>
      </c>
      <c r="G192" s="36">
        <v>3111.55</v>
      </c>
      <c r="H192" s="36">
        <v>3346.6499999999996</v>
      </c>
      <c r="I192" s="36">
        <v>3391.8999999999996</v>
      </c>
      <c r="J192" s="36">
        <v>3464.1999999999994</v>
      </c>
      <c r="K192" s="31">
        <v>3319.6</v>
      </c>
      <c r="L192" s="31">
        <v>3202.05</v>
      </c>
      <c r="M192" s="31">
        <v>6.0795899999999996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520.15</v>
      </c>
      <c r="D193" s="36">
        <v>519.61666666666667</v>
      </c>
      <c r="E193" s="36">
        <v>513.88333333333333</v>
      </c>
      <c r="F193" s="36">
        <v>507.61666666666667</v>
      </c>
      <c r="G193" s="36">
        <v>501.88333333333333</v>
      </c>
      <c r="H193" s="36">
        <v>525.88333333333333</v>
      </c>
      <c r="I193" s="36">
        <v>531.61666666666667</v>
      </c>
      <c r="J193" s="36">
        <v>537.88333333333333</v>
      </c>
      <c r="K193" s="31">
        <v>525.35</v>
      </c>
      <c r="L193" s="31">
        <v>513.35</v>
      </c>
      <c r="M193" s="31">
        <v>9.5007000000000001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555</v>
      </c>
      <c r="D194" s="36">
        <v>558.26666666666665</v>
      </c>
      <c r="E194" s="36">
        <v>550.73333333333335</v>
      </c>
      <c r="F194" s="36">
        <v>546.4666666666667</v>
      </c>
      <c r="G194" s="36">
        <v>538.93333333333339</v>
      </c>
      <c r="H194" s="36">
        <v>562.5333333333333</v>
      </c>
      <c r="I194" s="36">
        <v>570.06666666666661</v>
      </c>
      <c r="J194" s="36">
        <v>574.33333333333326</v>
      </c>
      <c r="K194" s="31">
        <v>565.79999999999995</v>
      </c>
      <c r="L194" s="31">
        <v>554</v>
      </c>
      <c r="M194" s="31">
        <v>5.3052799999999998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2803.75</v>
      </c>
      <c r="D195" s="36">
        <v>2814.2333333333336</v>
      </c>
      <c r="E195" s="36">
        <v>2775.5166666666673</v>
      </c>
      <c r="F195" s="36">
        <v>2747.2833333333338</v>
      </c>
      <c r="G195" s="36">
        <v>2708.5666666666675</v>
      </c>
      <c r="H195" s="36">
        <v>2842.4666666666672</v>
      </c>
      <c r="I195" s="36">
        <v>2881.1833333333334</v>
      </c>
      <c r="J195" s="36">
        <v>2909.416666666667</v>
      </c>
      <c r="K195" s="31">
        <v>2852.95</v>
      </c>
      <c r="L195" s="31">
        <v>2786</v>
      </c>
      <c r="M195" s="31">
        <v>13.33353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1396.25</v>
      </c>
      <c r="D196" s="36">
        <v>1411.25</v>
      </c>
      <c r="E196" s="36">
        <v>1367.9</v>
      </c>
      <c r="F196" s="36">
        <v>1339.5500000000002</v>
      </c>
      <c r="G196" s="36">
        <v>1296.2000000000003</v>
      </c>
      <c r="H196" s="36">
        <v>1439.6</v>
      </c>
      <c r="I196" s="36">
        <v>1482.9499999999998</v>
      </c>
      <c r="J196" s="36">
        <v>1511.2999999999997</v>
      </c>
      <c r="K196" s="31">
        <v>1454.6</v>
      </c>
      <c r="L196" s="31">
        <v>1382.9</v>
      </c>
      <c r="M196" s="31">
        <v>16.53115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2664.1</v>
      </c>
      <c r="D197" s="36">
        <v>2670.4666666666667</v>
      </c>
      <c r="E197" s="36">
        <v>2646.9833333333336</v>
      </c>
      <c r="F197" s="36">
        <v>2629.8666666666668</v>
      </c>
      <c r="G197" s="36">
        <v>2606.3833333333337</v>
      </c>
      <c r="H197" s="36">
        <v>2687.5833333333335</v>
      </c>
      <c r="I197" s="36">
        <v>2711.0666666666662</v>
      </c>
      <c r="J197" s="36">
        <v>2728.1833333333334</v>
      </c>
      <c r="K197" s="31">
        <v>2693.95</v>
      </c>
      <c r="L197" s="31">
        <v>2653.35</v>
      </c>
      <c r="M197" s="31">
        <v>0.78378999999999999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134.88</v>
      </c>
      <c r="D198" s="36">
        <v>134.93666666666664</v>
      </c>
      <c r="E198" s="36">
        <v>132.84333333333328</v>
      </c>
      <c r="F198" s="36">
        <v>130.80666666666664</v>
      </c>
      <c r="G198" s="36">
        <v>128.71333333333328</v>
      </c>
      <c r="H198" s="36">
        <v>136.97333333333327</v>
      </c>
      <c r="I198" s="36">
        <v>139.06666666666663</v>
      </c>
      <c r="J198" s="36">
        <v>141.10333333333327</v>
      </c>
      <c r="K198" s="31">
        <v>137.03</v>
      </c>
      <c r="L198" s="31">
        <v>132.9</v>
      </c>
      <c r="M198" s="31">
        <v>9.7595299999999998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3288.6</v>
      </c>
      <c r="D199" s="36">
        <v>3274.9666666666672</v>
      </c>
      <c r="E199" s="36">
        <v>3242.9333333333343</v>
      </c>
      <c r="F199" s="36">
        <v>3197.2666666666673</v>
      </c>
      <c r="G199" s="36">
        <v>3165.2333333333345</v>
      </c>
      <c r="H199" s="36">
        <v>3320.6333333333341</v>
      </c>
      <c r="I199" s="36">
        <v>3352.666666666667</v>
      </c>
      <c r="J199" s="36">
        <v>3398.3333333333339</v>
      </c>
      <c r="K199" s="31">
        <v>3307</v>
      </c>
      <c r="L199" s="31">
        <v>3229.3</v>
      </c>
      <c r="M199" s="31">
        <v>0.95543999999999996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642.5</v>
      </c>
      <c r="D200" s="36">
        <v>641.04999999999995</v>
      </c>
      <c r="E200" s="36">
        <v>632.74999999999989</v>
      </c>
      <c r="F200" s="36">
        <v>622.99999999999989</v>
      </c>
      <c r="G200" s="36">
        <v>614.69999999999982</v>
      </c>
      <c r="H200" s="36">
        <v>650.79999999999995</v>
      </c>
      <c r="I200" s="36">
        <v>659.10000000000014</v>
      </c>
      <c r="J200" s="36">
        <v>668.85</v>
      </c>
      <c r="K200" s="31">
        <v>649.35</v>
      </c>
      <c r="L200" s="31">
        <v>631.29999999999995</v>
      </c>
      <c r="M200" s="31">
        <v>8.3900199999999998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421.85</v>
      </c>
      <c r="D201" s="36">
        <v>418.88333333333338</v>
      </c>
      <c r="E201" s="36">
        <v>411.46666666666675</v>
      </c>
      <c r="F201" s="36">
        <v>401.08333333333337</v>
      </c>
      <c r="G201" s="36">
        <v>393.66666666666674</v>
      </c>
      <c r="H201" s="36">
        <v>429.26666666666677</v>
      </c>
      <c r="I201" s="36">
        <v>436.68333333333339</v>
      </c>
      <c r="J201" s="36">
        <v>447.06666666666678</v>
      </c>
      <c r="K201" s="31">
        <v>426.3</v>
      </c>
      <c r="L201" s="31">
        <v>408.5</v>
      </c>
      <c r="M201" s="31">
        <v>21.415669999999999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680.8</v>
      </c>
      <c r="D202" s="36">
        <v>681.51666666666665</v>
      </c>
      <c r="E202" s="36">
        <v>674.5333333333333</v>
      </c>
      <c r="F202" s="36">
        <v>668.26666666666665</v>
      </c>
      <c r="G202" s="36">
        <v>661.2833333333333</v>
      </c>
      <c r="H202" s="36">
        <v>687.7833333333333</v>
      </c>
      <c r="I202" s="36">
        <v>694.76666666666665</v>
      </c>
      <c r="J202" s="36">
        <v>701.0333333333333</v>
      </c>
      <c r="K202" s="31">
        <v>688.5</v>
      </c>
      <c r="L202" s="31">
        <v>675.25</v>
      </c>
      <c r="M202" s="31">
        <v>11.04665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226.54</v>
      </c>
      <c r="D203" s="36">
        <v>228.58</v>
      </c>
      <c r="E203" s="36">
        <v>223.51000000000002</v>
      </c>
      <c r="F203" s="36">
        <v>220.48000000000002</v>
      </c>
      <c r="G203" s="36">
        <v>215.41000000000003</v>
      </c>
      <c r="H203" s="36">
        <v>231.61</v>
      </c>
      <c r="I203" s="36">
        <v>236.68</v>
      </c>
      <c r="J203" s="36">
        <v>239.71</v>
      </c>
      <c r="K203" s="31">
        <v>233.65</v>
      </c>
      <c r="L203" s="31">
        <v>225.55</v>
      </c>
      <c r="M203" s="31">
        <v>30.616810000000001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254.04</v>
      </c>
      <c r="D204" s="36">
        <v>254.25666666666666</v>
      </c>
      <c r="E204" s="36">
        <v>250.01333333333332</v>
      </c>
      <c r="F204" s="36">
        <v>245.98666666666665</v>
      </c>
      <c r="G204" s="36">
        <v>241.74333333333331</v>
      </c>
      <c r="H204" s="36">
        <v>258.2833333333333</v>
      </c>
      <c r="I204" s="36">
        <v>262.52666666666664</v>
      </c>
      <c r="J204" s="36">
        <v>266.55333333333334</v>
      </c>
      <c r="K204" s="31">
        <v>258.5</v>
      </c>
      <c r="L204" s="31">
        <v>250.23</v>
      </c>
      <c r="M204" s="31">
        <v>31.800280000000001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324.64999999999998</v>
      </c>
      <c r="D205" s="36">
        <v>321.71666666666664</v>
      </c>
      <c r="E205" s="36">
        <v>317.2833333333333</v>
      </c>
      <c r="F205" s="36">
        <v>309.91666666666669</v>
      </c>
      <c r="G205" s="36">
        <v>305.48333333333335</v>
      </c>
      <c r="H205" s="36">
        <v>329.08333333333326</v>
      </c>
      <c r="I205" s="36">
        <v>333.51666666666654</v>
      </c>
      <c r="J205" s="36">
        <v>340.88333333333321</v>
      </c>
      <c r="K205" s="31">
        <v>326.14999999999998</v>
      </c>
      <c r="L205" s="31">
        <v>314.35000000000002</v>
      </c>
      <c r="M205" s="31">
        <v>21.511430000000001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2114.5</v>
      </c>
      <c r="D206" s="36">
        <v>2119.0833333333335</v>
      </c>
      <c r="E206" s="36">
        <v>2102.416666666667</v>
      </c>
      <c r="F206" s="36">
        <v>2090.3333333333335</v>
      </c>
      <c r="G206" s="36">
        <v>2073.666666666667</v>
      </c>
      <c r="H206" s="36">
        <v>2131.166666666667</v>
      </c>
      <c r="I206" s="36">
        <v>2147.8333333333339</v>
      </c>
      <c r="J206" s="36">
        <v>2159.916666666667</v>
      </c>
      <c r="K206" s="31">
        <v>2135.75</v>
      </c>
      <c r="L206" s="31">
        <v>2107</v>
      </c>
      <c r="M206" s="31">
        <v>0.65973999999999999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629.35</v>
      </c>
      <c r="D207" s="36">
        <v>616.66666666666663</v>
      </c>
      <c r="E207" s="36">
        <v>587.68333333333328</v>
      </c>
      <c r="F207" s="36">
        <v>546.01666666666665</v>
      </c>
      <c r="G207" s="36">
        <v>517.0333333333333</v>
      </c>
      <c r="H207" s="36">
        <v>658.33333333333326</v>
      </c>
      <c r="I207" s="36">
        <v>687.31666666666661</v>
      </c>
      <c r="J207" s="36">
        <v>728.98333333333323</v>
      </c>
      <c r="K207" s="31">
        <v>645.65</v>
      </c>
      <c r="L207" s="31">
        <v>575</v>
      </c>
      <c r="M207" s="31">
        <v>124.49713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1569.6</v>
      </c>
      <c r="D208" s="36">
        <v>1591.1333333333332</v>
      </c>
      <c r="E208" s="36">
        <v>1545.8666666666663</v>
      </c>
      <c r="F208" s="36">
        <v>1522.1333333333332</v>
      </c>
      <c r="G208" s="36">
        <v>1476.8666666666663</v>
      </c>
      <c r="H208" s="36">
        <v>1614.8666666666663</v>
      </c>
      <c r="I208" s="36">
        <v>1660.1333333333332</v>
      </c>
      <c r="J208" s="36">
        <v>1683.8666666666663</v>
      </c>
      <c r="K208" s="31">
        <v>1636.4</v>
      </c>
      <c r="L208" s="31">
        <v>1567.4</v>
      </c>
      <c r="M208" s="31">
        <v>103.37488999999999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4196.3999999999996</v>
      </c>
      <c r="D209" s="36">
        <v>4205.9333333333334</v>
      </c>
      <c r="E209" s="36">
        <v>4115.4666666666672</v>
      </c>
      <c r="F209" s="36">
        <v>4034.5333333333338</v>
      </c>
      <c r="G209" s="36">
        <v>3944.0666666666675</v>
      </c>
      <c r="H209" s="36">
        <v>4286.8666666666668</v>
      </c>
      <c r="I209" s="36">
        <v>4377.3333333333321</v>
      </c>
      <c r="J209" s="36">
        <v>4458.2666666666664</v>
      </c>
      <c r="K209" s="31">
        <v>4296.3999999999996</v>
      </c>
      <c r="L209" s="31">
        <v>4125</v>
      </c>
      <c r="M209" s="31">
        <v>15.95241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1622.1</v>
      </c>
      <c r="D210" s="36">
        <v>1622.3666666666666</v>
      </c>
      <c r="E210" s="36">
        <v>1614.9333333333332</v>
      </c>
      <c r="F210" s="36">
        <v>1607.7666666666667</v>
      </c>
      <c r="G210" s="36">
        <v>1600.3333333333333</v>
      </c>
      <c r="H210" s="36">
        <v>1629.5333333333331</v>
      </c>
      <c r="I210" s="36">
        <v>1636.9666666666665</v>
      </c>
      <c r="J210" s="36">
        <v>1644.133333333333</v>
      </c>
      <c r="K210" s="31">
        <v>1629.8</v>
      </c>
      <c r="L210" s="31">
        <v>1615.2</v>
      </c>
      <c r="M210" s="31">
        <v>166.87846999999999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638.04999999999995</v>
      </c>
      <c r="D211" s="36">
        <v>638.85</v>
      </c>
      <c r="E211" s="36">
        <v>629.70000000000005</v>
      </c>
      <c r="F211" s="36">
        <v>621.35</v>
      </c>
      <c r="G211" s="36">
        <v>612.20000000000005</v>
      </c>
      <c r="H211" s="36">
        <v>647.20000000000005</v>
      </c>
      <c r="I211" s="36">
        <v>656.34999999999991</v>
      </c>
      <c r="J211" s="36">
        <v>664.7</v>
      </c>
      <c r="K211" s="31">
        <v>648</v>
      </c>
      <c r="L211" s="31">
        <v>630.5</v>
      </c>
      <c r="M211" s="31">
        <v>69.51688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122.61</v>
      </c>
      <c r="D212" s="36">
        <v>122.10000000000001</v>
      </c>
      <c r="E212" s="36">
        <v>120.02000000000001</v>
      </c>
      <c r="F212" s="36">
        <v>117.43</v>
      </c>
      <c r="G212" s="36">
        <v>115.35000000000001</v>
      </c>
      <c r="H212" s="36">
        <v>124.69000000000001</v>
      </c>
      <c r="I212" s="36">
        <v>126.77000000000002</v>
      </c>
      <c r="J212" s="36">
        <v>129.36000000000001</v>
      </c>
      <c r="K212" s="31">
        <v>124.18</v>
      </c>
      <c r="L212" s="31">
        <v>119.51</v>
      </c>
      <c r="M212" s="31">
        <v>241.71375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825.65</v>
      </c>
      <c r="D213" s="36">
        <v>828.61666666666679</v>
      </c>
      <c r="E213" s="36">
        <v>819.23333333333358</v>
      </c>
      <c r="F213" s="36">
        <v>812.81666666666683</v>
      </c>
      <c r="G213" s="36">
        <v>803.43333333333362</v>
      </c>
      <c r="H213" s="36">
        <v>835.03333333333353</v>
      </c>
      <c r="I213" s="36">
        <v>844.41666666666674</v>
      </c>
      <c r="J213" s="36">
        <v>850.83333333333348</v>
      </c>
      <c r="K213" s="31">
        <v>838</v>
      </c>
      <c r="L213" s="31">
        <v>822.2</v>
      </c>
      <c r="M213" s="31">
        <v>5.9577200000000001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1231.8</v>
      </c>
      <c r="D214" s="36">
        <v>1231.8166666666666</v>
      </c>
      <c r="E214" s="36">
        <v>1206.5833333333333</v>
      </c>
      <c r="F214" s="36">
        <v>1181.3666666666666</v>
      </c>
      <c r="G214" s="36">
        <v>1156.1333333333332</v>
      </c>
      <c r="H214" s="36">
        <v>1257.0333333333333</v>
      </c>
      <c r="I214" s="36">
        <v>1282.2666666666669</v>
      </c>
      <c r="J214" s="36">
        <v>1307.4833333333333</v>
      </c>
      <c r="K214" s="31">
        <v>1257.05</v>
      </c>
      <c r="L214" s="31">
        <v>1206.5999999999999</v>
      </c>
      <c r="M214" s="31">
        <v>0.53629000000000004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1891.7</v>
      </c>
      <c r="D215" s="36">
        <v>1904.1000000000001</v>
      </c>
      <c r="E215" s="36">
        <v>1869.1000000000004</v>
      </c>
      <c r="F215" s="36">
        <v>1846.5000000000002</v>
      </c>
      <c r="G215" s="36">
        <v>1811.5000000000005</v>
      </c>
      <c r="H215" s="36">
        <v>1926.7000000000003</v>
      </c>
      <c r="I215" s="36">
        <v>1961.6999999999998</v>
      </c>
      <c r="J215" s="36">
        <v>1984.3000000000002</v>
      </c>
      <c r="K215" s="31">
        <v>1939.1</v>
      </c>
      <c r="L215" s="31">
        <v>1881.5</v>
      </c>
      <c r="M215" s="31">
        <v>4.8322900000000004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5606.35</v>
      </c>
      <c r="D216" s="36">
        <v>5591.3166666666666</v>
      </c>
      <c r="E216" s="36">
        <v>5543.6333333333332</v>
      </c>
      <c r="F216" s="36">
        <v>5480.916666666667</v>
      </c>
      <c r="G216" s="36">
        <v>5433.2333333333336</v>
      </c>
      <c r="H216" s="36">
        <v>5654.0333333333328</v>
      </c>
      <c r="I216" s="36">
        <v>5701.7166666666653</v>
      </c>
      <c r="J216" s="36">
        <v>5764.4333333333325</v>
      </c>
      <c r="K216" s="31">
        <v>5639</v>
      </c>
      <c r="L216" s="31">
        <v>5528.6</v>
      </c>
      <c r="M216" s="31">
        <v>2.49438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418.1</v>
      </c>
      <c r="D217" s="36">
        <v>418.33333333333331</v>
      </c>
      <c r="E217" s="36">
        <v>412.26666666666665</v>
      </c>
      <c r="F217" s="36">
        <v>406.43333333333334</v>
      </c>
      <c r="G217" s="36">
        <v>400.36666666666667</v>
      </c>
      <c r="H217" s="36">
        <v>424.16666666666663</v>
      </c>
      <c r="I217" s="36">
        <v>430.23333333333335</v>
      </c>
      <c r="J217" s="36">
        <v>436.06666666666661</v>
      </c>
      <c r="K217" s="31">
        <v>424.4</v>
      </c>
      <c r="L217" s="31">
        <v>412.5</v>
      </c>
      <c r="M217" s="31">
        <v>7.8418299999999999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700.1</v>
      </c>
      <c r="D218" s="36">
        <v>696.7166666666667</v>
      </c>
      <c r="E218" s="36">
        <v>691.83333333333337</v>
      </c>
      <c r="F218" s="36">
        <v>683.56666666666672</v>
      </c>
      <c r="G218" s="36">
        <v>678.68333333333339</v>
      </c>
      <c r="H218" s="36">
        <v>704.98333333333335</v>
      </c>
      <c r="I218" s="36">
        <v>709.86666666666656</v>
      </c>
      <c r="J218" s="36">
        <v>718.13333333333333</v>
      </c>
      <c r="K218" s="31">
        <v>701.6</v>
      </c>
      <c r="L218" s="31">
        <v>688.45</v>
      </c>
      <c r="M218" s="31">
        <v>28.482679999999998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5504.6</v>
      </c>
      <c r="D219" s="36">
        <v>5489.5333333333328</v>
      </c>
      <c r="E219" s="36">
        <v>5444.0666666666657</v>
      </c>
      <c r="F219" s="36">
        <v>5383.5333333333328</v>
      </c>
      <c r="G219" s="36">
        <v>5338.0666666666657</v>
      </c>
      <c r="H219" s="36">
        <v>5550.0666666666657</v>
      </c>
      <c r="I219" s="36">
        <v>5595.5333333333328</v>
      </c>
      <c r="J219" s="36">
        <v>5656.0666666666657</v>
      </c>
      <c r="K219" s="31">
        <v>5535</v>
      </c>
      <c r="L219" s="31">
        <v>5429</v>
      </c>
      <c r="M219" s="31">
        <v>13.163080000000001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331.6</v>
      </c>
      <c r="D220" s="36">
        <v>331.9</v>
      </c>
      <c r="E220" s="36">
        <v>327.34999999999997</v>
      </c>
      <c r="F220" s="36">
        <v>323.09999999999997</v>
      </c>
      <c r="G220" s="36">
        <v>318.54999999999995</v>
      </c>
      <c r="H220" s="36">
        <v>336.15</v>
      </c>
      <c r="I220" s="36">
        <v>340.69999999999993</v>
      </c>
      <c r="J220" s="36">
        <v>344.95</v>
      </c>
      <c r="K220" s="31">
        <v>336.45</v>
      </c>
      <c r="L220" s="31">
        <v>327.64999999999998</v>
      </c>
      <c r="M220" s="31">
        <v>39.41525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348.05</v>
      </c>
      <c r="D221" s="36">
        <v>346.58333333333331</v>
      </c>
      <c r="E221" s="36">
        <v>342.86666666666662</v>
      </c>
      <c r="F221" s="36">
        <v>337.68333333333328</v>
      </c>
      <c r="G221" s="36">
        <v>333.96666666666658</v>
      </c>
      <c r="H221" s="36">
        <v>351.76666666666665</v>
      </c>
      <c r="I221" s="36">
        <v>355.48333333333335</v>
      </c>
      <c r="J221" s="36">
        <v>360.66666666666669</v>
      </c>
      <c r="K221" s="31">
        <v>350.3</v>
      </c>
      <c r="L221" s="31">
        <v>341.4</v>
      </c>
      <c r="M221" s="31">
        <v>72.495459999999994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2620.3000000000002</v>
      </c>
      <c r="D222" s="36">
        <v>2621.0666666666671</v>
      </c>
      <c r="E222" s="36">
        <v>2612.8833333333341</v>
      </c>
      <c r="F222" s="36">
        <v>2605.4666666666672</v>
      </c>
      <c r="G222" s="36">
        <v>2597.2833333333342</v>
      </c>
      <c r="H222" s="36">
        <v>2628.483333333334</v>
      </c>
      <c r="I222" s="36">
        <v>2636.6666666666674</v>
      </c>
      <c r="J222" s="36">
        <v>2644.0833333333339</v>
      </c>
      <c r="K222" s="31">
        <v>2629.25</v>
      </c>
      <c r="L222" s="31">
        <v>2613.65</v>
      </c>
      <c r="M222" s="31">
        <v>9.2010100000000001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659.7</v>
      </c>
      <c r="D223" s="36">
        <v>660.86666666666667</v>
      </c>
      <c r="E223" s="36">
        <v>651.83333333333337</v>
      </c>
      <c r="F223" s="36">
        <v>643.9666666666667</v>
      </c>
      <c r="G223" s="36">
        <v>634.93333333333339</v>
      </c>
      <c r="H223" s="36">
        <v>668.73333333333335</v>
      </c>
      <c r="I223" s="36">
        <v>677.76666666666665</v>
      </c>
      <c r="J223" s="36">
        <v>685.63333333333333</v>
      </c>
      <c r="K223" s="31">
        <v>669.9</v>
      </c>
      <c r="L223" s="31">
        <v>653</v>
      </c>
      <c r="M223" s="31">
        <v>3.98746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12060.15</v>
      </c>
      <c r="D224" s="36">
        <v>12029.833333333334</v>
      </c>
      <c r="E224" s="36">
        <v>11738.616666666669</v>
      </c>
      <c r="F224" s="36">
        <v>11417.083333333334</v>
      </c>
      <c r="G224" s="36">
        <v>11125.866666666669</v>
      </c>
      <c r="H224" s="36">
        <v>12351.366666666669</v>
      </c>
      <c r="I224" s="36">
        <v>12642.583333333332</v>
      </c>
      <c r="J224" s="36">
        <v>12964.116666666669</v>
      </c>
      <c r="K224" s="31">
        <v>12321.05</v>
      </c>
      <c r="L224" s="31">
        <v>11708.3</v>
      </c>
      <c r="M224" s="31">
        <v>0.76029000000000002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1098.5999999999999</v>
      </c>
      <c r="D225" s="36">
        <v>1085.5333333333333</v>
      </c>
      <c r="E225" s="36">
        <v>1068.0666666666666</v>
      </c>
      <c r="F225" s="36">
        <v>1037.5333333333333</v>
      </c>
      <c r="G225" s="36">
        <v>1020.0666666666666</v>
      </c>
      <c r="H225" s="36">
        <v>1116.0666666666666</v>
      </c>
      <c r="I225" s="36">
        <v>1133.5333333333333</v>
      </c>
      <c r="J225" s="36">
        <v>1164.0666666666666</v>
      </c>
      <c r="K225" s="31">
        <v>1103</v>
      </c>
      <c r="L225" s="31">
        <v>1055</v>
      </c>
      <c r="M225" s="31">
        <v>2.0009199999999998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479.3</v>
      </c>
      <c r="D226" s="36">
        <v>480.39999999999992</v>
      </c>
      <c r="E226" s="36">
        <v>473.79999999999984</v>
      </c>
      <c r="F226" s="36">
        <v>468.2999999999999</v>
      </c>
      <c r="G226" s="36">
        <v>461.69999999999982</v>
      </c>
      <c r="H226" s="36">
        <v>485.89999999999986</v>
      </c>
      <c r="I226" s="36">
        <v>492.49999999999989</v>
      </c>
      <c r="J226" s="36">
        <v>497.99999999999989</v>
      </c>
      <c r="K226" s="31">
        <v>487</v>
      </c>
      <c r="L226" s="31">
        <v>474.9</v>
      </c>
      <c r="M226" s="31">
        <v>4.7807700000000004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56139.199999999997</v>
      </c>
      <c r="D227" s="36">
        <v>56346.066666666673</v>
      </c>
      <c r="E227" s="36">
        <v>55693.133333333346</v>
      </c>
      <c r="F227" s="36">
        <v>55247.066666666673</v>
      </c>
      <c r="G227" s="36">
        <v>54594.133333333346</v>
      </c>
      <c r="H227" s="36">
        <v>56792.133333333346</v>
      </c>
      <c r="I227" s="36">
        <v>57445.06666666668</v>
      </c>
      <c r="J227" s="36">
        <v>57891.133333333346</v>
      </c>
      <c r="K227" s="31">
        <v>56999</v>
      </c>
      <c r="L227" s="31">
        <v>55900</v>
      </c>
      <c r="M227" s="31">
        <v>2.503E-2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335.75</v>
      </c>
      <c r="D228" s="36">
        <v>333.45</v>
      </c>
      <c r="E228" s="36">
        <v>328.9</v>
      </c>
      <c r="F228" s="36">
        <v>322.05</v>
      </c>
      <c r="G228" s="36">
        <v>317.5</v>
      </c>
      <c r="H228" s="36">
        <v>340.29999999999995</v>
      </c>
      <c r="I228" s="36">
        <v>344.85</v>
      </c>
      <c r="J228" s="36">
        <v>351.69999999999993</v>
      </c>
      <c r="K228" s="31">
        <v>338</v>
      </c>
      <c r="L228" s="31">
        <v>326.60000000000002</v>
      </c>
      <c r="M228" s="31">
        <v>200.45455999999999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1229.95</v>
      </c>
      <c r="D229" s="36">
        <v>1230.8166666666666</v>
      </c>
      <c r="E229" s="36">
        <v>1223.1833333333332</v>
      </c>
      <c r="F229" s="36">
        <v>1216.4166666666665</v>
      </c>
      <c r="G229" s="36">
        <v>1208.7833333333331</v>
      </c>
      <c r="H229" s="36">
        <v>1237.5833333333333</v>
      </c>
      <c r="I229" s="36">
        <v>1245.2166666666665</v>
      </c>
      <c r="J229" s="36">
        <v>1251.9833333333333</v>
      </c>
      <c r="K229" s="31">
        <v>1238.45</v>
      </c>
      <c r="L229" s="31">
        <v>1224.05</v>
      </c>
      <c r="M229" s="31">
        <v>156.12671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1876.7</v>
      </c>
      <c r="D230" s="36">
        <v>1870.3999999999999</v>
      </c>
      <c r="E230" s="36">
        <v>1859.8499999999997</v>
      </c>
      <c r="F230" s="36">
        <v>1842.9999999999998</v>
      </c>
      <c r="G230" s="36">
        <v>1832.4499999999996</v>
      </c>
      <c r="H230" s="36">
        <v>1887.2499999999998</v>
      </c>
      <c r="I230" s="36">
        <v>1897.8</v>
      </c>
      <c r="J230" s="36">
        <v>1914.6499999999999</v>
      </c>
      <c r="K230" s="31">
        <v>1880.95</v>
      </c>
      <c r="L230" s="31">
        <v>1853.55</v>
      </c>
      <c r="M230" s="31">
        <v>1.81341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654.25</v>
      </c>
      <c r="D231" s="36">
        <v>655.36666666666667</v>
      </c>
      <c r="E231" s="36">
        <v>649.13333333333333</v>
      </c>
      <c r="F231" s="36">
        <v>644.01666666666665</v>
      </c>
      <c r="G231" s="36">
        <v>637.7833333333333</v>
      </c>
      <c r="H231" s="36">
        <v>660.48333333333335</v>
      </c>
      <c r="I231" s="36">
        <v>666.7166666666667</v>
      </c>
      <c r="J231" s="36">
        <v>671.83333333333337</v>
      </c>
      <c r="K231" s="31">
        <v>661.6</v>
      </c>
      <c r="L231" s="31">
        <v>650.25</v>
      </c>
      <c r="M231" s="31">
        <v>6.9014800000000003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771.45</v>
      </c>
      <c r="D232" s="36">
        <v>773.81666666666661</v>
      </c>
      <c r="E232" s="36">
        <v>767.63333333333321</v>
      </c>
      <c r="F232" s="36">
        <v>763.81666666666661</v>
      </c>
      <c r="G232" s="36">
        <v>757.63333333333321</v>
      </c>
      <c r="H232" s="36">
        <v>777.63333333333321</v>
      </c>
      <c r="I232" s="36">
        <v>783.81666666666661</v>
      </c>
      <c r="J232" s="36">
        <v>787.63333333333321</v>
      </c>
      <c r="K232" s="31">
        <v>780</v>
      </c>
      <c r="L232" s="31">
        <v>770</v>
      </c>
      <c r="M232" s="31">
        <v>4.0067199999999996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91.48</v>
      </c>
      <c r="D233" s="36">
        <v>90.083333333333329</v>
      </c>
      <c r="E233" s="36">
        <v>87.836666666666659</v>
      </c>
      <c r="F233" s="36">
        <v>84.193333333333328</v>
      </c>
      <c r="G233" s="36">
        <v>81.946666666666658</v>
      </c>
      <c r="H233" s="36">
        <v>93.726666666666659</v>
      </c>
      <c r="I233" s="36">
        <v>95.973333333333329</v>
      </c>
      <c r="J233" s="36">
        <v>99.61666666666666</v>
      </c>
      <c r="K233" s="31">
        <v>92.33</v>
      </c>
      <c r="L233" s="31">
        <v>86.44</v>
      </c>
      <c r="M233" s="31">
        <v>478.61711000000003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78.16</v>
      </c>
      <c r="D234" s="36">
        <v>78.19</v>
      </c>
      <c r="E234" s="36">
        <v>77.58</v>
      </c>
      <c r="F234" s="36">
        <v>77</v>
      </c>
      <c r="G234" s="36">
        <v>76.39</v>
      </c>
      <c r="H234" s="36">
        <v>78.77</v>
      </c>
      <c r="I234" s="36">
        <v>79.38000000000001</v>
      </c>
      <c r="J234" s="36">
        <v>79.959999999999994</v>
      </c>
      <c r="K234" s="31">
        <v>78.8</v>
      </c>
      <c r="L234" s="31">
        <v>77.61</v>
      </c>
      <c r="M234" s="31">
        <v>221.31586999999999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117.83</v>
      </c>
      <c r="D235" s="36">
        <v>117.71</v>
      </c>
      <c r="E235" s="36">
        <v>116.86999999999999</v>
      </c>
      <c r="F235" s="36">
        <v>115.91</v>
      </c>
      <c r="G235" s="36">
        <v>115.07</v>
      </c>
      <c r="H235" s="36">
        <v>118.66999999999999</v>
      </c>
      <c r="I235" s="36">
        <v>119.50999999999999</v>
      </c>
      <c r="J235" s="36">
        <v>120.46999999999998</v>
      </c>
      <c r="K235" s="31">
        <v>118.55</v>
      </c>
      <c r="L235" s="31">
        <v>116.75</v>
      </c>
      <c r="M235" s="31">
        <v>32.157119999999999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487.5</v>
      </c>
      <c r="D236" s="36">
        <v>488.98333333333329</v>
      </c>
      <c r="E236" s="36">
        <v>479.41666666666657</v>
      </c>
      <c r="F236" s="36">
        <v>471.33333333333326</v>
      </c>
      <c r="G236" s="36">
        <v>461.76666666666654</v>
      </c>
      <c r="H236" s="36">
        <v>497.06666666666661</v>
      </c>
      <c r="I236" s="36">
        <v>506.63333333333333</v>
      </c>
      <c r="J236" s="36">
        <v>514.7166666666667</v>
      </c>
      <c r="K236" s="31">
        <v>498.55</v>
      </c>
      <c r="L236" s="31">
        <v>480.9</v>
      </c>
      <c r="M236" s="31">
        <v>13.37928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68.2</v>
      </c>
      <c r="D237" s="36">
        <v>68.17</v>
      </c>
      <c r="E237" s="36">
        <v>67.59</v>
      </c>
      <c r="F237" s="36">
        <v>66.98</v>
      </c>
      <c r="G237" s="36">
        <v>66.400000000000006</v>
      </c>
      <c r="H237" s="36">
        <v>68.78</v>
      </c>
      <c r="I237" s="36">
        <v>69.360000000000014</v>
      </c>
      <c r="J237" s="36">
        <v>69.97</v>
      </c>
      <c r="K237" s="31">
        <v>68.75</v>
      </c>
      <c r="L237" s="31">
        <v>67.56</v>
      </c>
      <c r="M237" s="31">
        <v>595.47362999999996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335.45</v>
      </c>
      <c r="D238" s="36">
        <v>340.01666666666665</v>
      </c>
      <c r="E238" s="36">
        <v>328.43333333333328</v>
      </c>
      <c r="F238" s="36">
        <v>321.41666666666663</v>
      </c>
      <c r="G238" s="36">
        <v>309.83333333333326</v>
      </c>
      <c r="H238" s="36">
        <v>347.0333333333333</v>
      </c>
      <c r="I238" s="36">
        <v>358.61666666666667</v>
      </c>
      <c r="J238" s="36">
        <v>365.63333333333333</v>
      </c>
      <c r="K238" s="31">
        <v>351.6</v>
      </c>
      <c r="L238" s="31">
        <v>333</v>
      </c>
      <c r="M238" s="31">
        <v>241.20169000000001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463.4</v>
      </c>
      <c r="D239" s="36">
        <v>462.34999999999997</v>
      </c>
      <c r="E239" s="36">
        <v>458.24999999999994</v>
      </c>
      <c r="F239" s="36">
        <v>453.09999999999997</v>
      </c>
      <c r="G239" s="36">
        <v>448.99999999999994</v>
      </c>
      <c r="H239" s="36">
        <v>467.49999999999994</v>
      </c>
      <c r="I239" s="36">
        <v>471.59999999999997</v>
      </c>
      <c r="J239" s="36">
        <v>476.74999999999994</v>
      </c>
      <c r="K239" s="31">
        <v>466.45</v>
      </c>
      <c r="L239" s="31">
        <v>457.2</v>
      </c>
      <c r="M239" s="31">
        <v>162.51032000000001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318.95</v>
      </c>
      <c r="D240" s="36">
        <v>320.63333333333333</v>
      </c>
      <c r="E240" s="36">
        <v>312.31666666666666</v>
      </c>
      <c r="F240" s="36">
        <v>305.68333333333334</v>
      </c>
      <c r="G240" s="36">
        <v>297.36666666666667</v>
      </c>
      <c r="H240" s="36">
        <v>327.26666666666665</v>
      </c>
      <c r="I240" s="36">
        <v>335.58333333333326</v>
      </c>
      <c r="J240" s="36">
        <v>342.21666666666664</v>
      </c>
      <c r="K240" s="31">
        <v>328.95</v>
      </c>
      <c r="L240" s="31">
        <v>314</v>
      </c>
      <c r="M240" s="31">
        <v>29.352709999999998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307.39999999999998</v>
      </c>
      <c r="D241" s="36">
        <v>307.0333333333333</v>
      </c>
      <c r="E241" s="36">
        <v>296.36666666666662</v>
      </c>
      <c r="F241" s="36">
        <v>285.33333333333331</v>
      </c>
      <c r="G241" s="36">
        <v>274.66666666666663</v>
      </c>
      <c r="H241" s="36">
        <v>318.06666666666661</v>
      </c>
      <c r="I241" s="36">
        <v>328.73333333333335</v>
      </c>
      <c r="J241" s="36">
        <v>339.76666666666659</v>
      </c>
      <c r="K241" s="31">
        <v>317.7</v>
      </c>
      <c r="L241" s="31">
        <v>296</v>
      </c>
      <c r="M241" s="31">
        <v>154.22256999999999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166.94</v>
      </c>
      <c r="D242" s="36">
        <v>167.61333333333334</v>
      </c>
      <c r="E242" s="36">
        <v>165.72666666666669</v>
      </c>
      <c r="F242" s="36">
        <v>164.51333333333335</v>
      </c>
      <c r="G242" s="36">
        <v>162.62666666666669</v>
      </c>
      <c r="H242" s="36">
        <v>168.82666666666668</v>
      </c>
      <c r="I242" s="36">
        <v>170.71333333333334</v>
      </c>
      <c r="J242" s="36">
        <v>171.92666666666668</v>
      </c>
      <c r="K242" s="31">
        <v>169.5</v>
      </c>
      <c r="L242" s="31">
        <v>166.4</v>
      </c>
      <c r="M242" s="31">
        <v>43.682490000000001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2894.75</v>
      </c>
      <c r="D243" s="36">
        <v>2888.2333333333336</v>
      </c>
      <c r="E243" s="36">
        <v>2822.5166666666673</v>
      </c>
      <c r="F243" s="36">
        <v>2750.2833333333338</v>
      </c>
      <c r="G243" s="36">
        <v>2684.5666666666675</v>
      </c>
      <c r="H243" s="36">
        <v>2960.4666666666672</v>
      </c>
      <c r="I243" s="36">
        <v>3026.1833333333334</v>
      </c>
      <c r="J243" s="36">
        <v>3098.416666666667</v>
      </c>
      <c r="K243" s="31">
        <v>2953.95</v>
      </c>
      <c r="L243" s="31">
        <v>2816</v>
      </c>
      <c r="M243" s="31">
        <v>8.8133900000000001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578.65</v>
      </c>
      <c r="D244" s="36">
        <v>572.9666666666667</v>
      </c>
      <c r="E244" s="36">
        <v>561.43333333333339</v>
      </c>
      <c r="F244" s="36">
        <v>544.2166666666667</v>
      </c>
      <c r="G244" s="36">
        <v>532.68333333333339</v>
      </c>
      <c r="H244" s="36">
        <v>590.18333333333339</v>
      </c>
      <c r="I244" s="36">
        <v>601.7166666666667</v>
      </c>
      <c r="J244" s="36">
        <v>618.93333333333339</v>
      </c>
      <c r="K244" s="31">
        <v>584.5</v>
      </c>
      <c r="L244" s="31">
        <v>555.75</v>
      </c>
      <c r="M244" s="31">
        <v>32.17689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178.22</v>
      </c>
      <c r="D245" s="36">
        <v>177.17666666666665</v>
      </c>
      <c r="E245" s="36">
        <v>175.20333333333329</v>
      </c>
      <c r="F245" s="36">
        <v>172.18666666666664</v>
      </c>
      <c r="G245" s="36">
        <v>170.21333333333328</v>
      </c>
      <c r="H245" s="36">
        <v>180.1933333333333</v>
      </c>
      <c r="I245" s="36">
        <v>182.16666666666666</v>
      </c>
      <c r="J245" s="36">
        <v>185.18333333333331</v>
      </c>
      <c r="K245" s="31">
        <v>179.15</v>
      </c>
      <c r="L245" s="31">
        <v>174.16</v>
      </c>
      <c r="M245" s="31">
        <v>76.135540000000006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591.65</v>
      </c>
      <c r="D246" s="36">
        <v>590.11666666666667</v>
      </c>
      <c r="E246" s="36">
        <v>585.0333333333333</v>
      </c>
      <c r="F246" s="36">
        <v>578.41666666666663</v>
      </c>
      <c r="G246" s="36">
        <v>573.33333333333326</v>
      </c>
      <c r="H246" s="36">
        <v>596.73333333333335</v>
      </c>
      <c r="I246" s="36">
        <v>601.81666666666661</v>
      </c>
      <c r="J246" s="36">
        <v>608.43333333333339</v>
      </c>
      <c r="K246" s="31">
        <v>595.20000000000005</v>
      </c>
      <c r="L246" s="31">
        <v>583.5</v>
      </c>
      <c r="M246" s="31">
        <v>41.007150000000003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169.7</v>
      </c>
      <c r="D247" s="36">
        <v>168.80666666666664</v>
      </c>
      <c r="E247" s="36">
        <v>167.29333333333329</v>
      </c>
      <c r="F247" s="36">
        <v>164.88666666666666</v>
      </c>
      <c r="G247" s="36">
        <v>163.37333333333331</v>
      </c>
      <c r="H247" s="36">
        <v>171.21333333333328</v>
      </c>
      <c r="I247" s="36">
        <v>172.72666666666666</v>
      </c>
      <c r="J247" s="36">
        <v>175.13333333333327</v>
      </c>
      <c r="K247" s="31">
        <v>170.32</v>
      </c>
      <c r="L247" s="31">
        <v>166.4</v>
      </c>
      <c r="M247" s="31">
        <v>329.15517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68.42</v>
      </c>
      <c r="D248" s="36">
        <v>67.146666666666661</v>
      </c>
      <c r="E248" s="36">
        <v>64.84333333333332</v>
      </c>
      <c r="F248" s="36">
        <v>61.266666666666659</v>
      </c>
      <c r="G248" s="36">
        <v>58.963333333333317</v>
      </c>
      <c r="H248" s="36">
        <v>70.723333333333329</v>
      </c>
      <c r="I248" s="36">
        <v>73.026666666666671</v>
      </c>
      <c r="J248" s="36">
        <v>76.603333333333325</v>
      </c>
      <c r="K248" s="31">
        <v>69.45</v>
      </c>
      <c r="L248" s="31">
        <v>63.57</v>
      </c>
      <c r="M248" s="31">
        <v>831.68611999999996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1037.9000000000001</v>
      </c>
      <c r="D249" s="36">
        <v>1040.1166666666668</v>
      </c>
      <c r="E249" s="36">
        <v>1032.8333333333335</v>
      </c>
      <c r="F249" s="36">
        <v>1027.7666666666667</v>
      </c>
      <c r="G249" s="36">
        <v>1020.4833333333333</v>
      </c>
      <c r="H249" s="36">
        <v>1045.1833333333336</v>
      </c>
      <c r="I249" s="36">
        <v>1052.4666666666669</v>
      </c>
      <c r="J249" s="36">
        <v>1057.5333333333338</v>
      </c>
      <c r="K249" s="31">
        <v>1047.4000000000001</v>
      </c>
      <c r="L249" s="31">
        <v>1035.05</v>
      </c>
      <c r="M249" s="31">
        <v>30.52646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216.32</v>
      </c>
      <c r="D250" s="36">
        <v>219.95000000000002</v>
      </c>
      <c r="E250" s="36">
        <v>210.90000000000003</v>
      </c>
      <c r="F250" s="36">
        <v>205.48000000000002</v>
      </c>
      <c r="G250" s="36">
        <v>196.43000000000004</v>
      </c>
      <c r="H250" s="36">
        <v>225.37000000000003</v>
      </c>
      <c r="I250" s="36">
        <v>234.42000000000004</v>
      </c>
      <c r="J250" s="36">
        <v>239.84000000000003</v>
      </c>
      <c r="K250" s="31">
        <v>229</v>
      </c>
      <c r="L250" s="31">
        <v>214.53</v>
      </c>
      <c r="M250" s="31">
        <v>1673.3816200000001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1492.15</v>
      </c>
      <c r="D251" s="36">
        <v>1495.2333333333333</v>
      </c>
      <c r="E251" s="36">
        <v>1468.9166666666667</v>
      </c>
      <c r="F251" s="36">
        <v>1445.6833333333334</v>
      </c>
      <c r="G251" s="36">
        <v>1419.3666666666668</v>
      </c>
      <c r="H251" s="36">
        <v>1518.4666666666667</v>
      </c>
      <c r="I251" s="36">
        <v>1544.7833333333333</v>
      </c>
      <c r="J251" s="36">
        <v>1568.0166666666667</v>
      </c>
      <c r="K251" s="31">
        <v>1521.55</v>
      </c>
      <c r="L251" s="31">
        <v>1472</v>
      </c>
      <c r="M251" s="31">
        <v>1.1568000000000001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533.29999999999995</v>
      </c>
      <c r="D252" s="36">
        <v>531.09999999999991</v>
      </c>
      <c r="E252" s="36">
        <v>523.79999999999984</v>
      </c>
      <c r="F252" s="36">
        <v>514.29999999999995</v>
      </c>
      <c r="G252" s="36">
        <v>506.99999999999989</v>
      </c>
      <c r="H252" s="36">
        <v>540.5999999999998</v>
      </c>
      <c r="I252" s="36">
        <v>547.9</v>
      </c>
      <c r="J252" s="36">
        <v>557.39999999999975</v>
      </c>
      <c r="K252" s="31">
        <v>538.4</v>
      </c>
      <c r="L252" s="31">
        <v>521.6</v>
      </c>
      <c r="M252" s="31">
        <v>24.86355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396.55</v>
      </c>
      <c r="D253" s="36">
        <v>394.2</v>
      </c>
      <c r="E253" s="36">
        <v>390.34999999999997</v>
      </c>
      <c r="F253" s="36">
        <v>384.15</v>
      </c>
      <c r="G253" s="36">
        <v>380.29999999999995</v>
      </c>
      <c r="H253" s="36">
        <v>400.4</v>
      </c>
      <c r="I253" s="36">
        <v>404.25</v>
      </c>
      <c r="J253" s="36">
        <v>410.45</v>
      </c>
      <c r="K253" s="31">
        <v>398.05</v>
      </c>
      <c r="L253" s="31">
        <v>388</v>
      </c>
      <c r="M253" s="31">
        <v>73.98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1444.05</v>
      </c>
      <c r="D254" s="36">
        <v>1442.0166666666667</v>
      </c>
      <c r="E254" s="36">
        <v>1435.0333333333333</v>
      </c>
      <c r="F254" s="36">
        <v>1426.0166666666667</v>
      </c>
      <c r="G254" s="36">
        <v>1419.0333333333333</v>
      </c>
      <c r="H254" s="36">
        <v>1451.0333333333333</v>
      </c>
      <c r="I254" s="36">
        <v>1458.0166666666664</v>
      </c>
      <c r="J254" s="36">
        <v>1467.0333333333333</v>
      </c>
      <c r="K254" s="31">
        <v>1449</v>
      </c>
      <c r="L254" s="31">
        <v>1433</v>
      </c>
      <c r="M254" s="31">
        <v>42.844270000000002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6838.25</v>
      </c>
      <c r="D255" s="36">
        <v>6873.7833333333328</v>
      </c>
      <c r="E255" s="36">
        <v>6772.5666666666657</v>
      </c>
      <c r="F255" s="36">
        <v>6706.8833333333332</v>
      </c>
      <c r="G255" s="36">
        <v>6605.6666666666661</v>
      </c>
      <c r="H255" s="36">
        <v>6939.4666666666653</v>
      </c>
      <c r="I255" s="36">
        <v>7040.6833333333325</v>
      </c>
      <c r="J255" s="36">
        <v>7106.366666666665</v>
      </c>
      <c r="K255" s="31">
        <v>6975</v>
      </c>
      <c r="L255" s="31">
        <v>6808.1</v>
      </c>
      <c r="M255" s="31">
        <v>1.69783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1707.05</v>
      </c>
      <c r="D256" s="36">
        <v>1712.5666666666668</v>
      </c>
      <c r="E256" s="36">
        <v>1697.1333333333337</v>
      </c>
      <c r="F256" s="36">
        <v>1687.2166666666669</v>
      </c>
      <c r="G256" s="36">
        <v>1671.7833333333338</v>
      </c>
      <c r="H256" s="36">
        <v>1722.4833333333336</v>
      </c>
      <c r="I256" s="36">
        <v>1737.9166666666665</v>
      </c>
      <c r="J256" s="36">
        <v>1747.8333333333335</v>
      </c>
      <c r="K256" s="31">
        <v>1728</v>
      </c>
      <c r="L256" s="31">
        <v>1702.65</v>
      </c>
      <c r="M256" s="31">
        <v>69.422300000000007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169.98</v>
      </c>
      <c r="D257" s="36">
        <v>170.99666666666667</v>
      </c>
      <c r="E257" s="36">
        <v>166.19333333333333</v>
      </c>
      <c r="F257" s="36">
        <v>162.40666666666667</v>
      </c>
      <c r="G257" s="36">
        <v>157.60333333333332</v>
      </c>
      <c r="H257" s="36">
        <v>174.78333333333333</v>
      </c>
      <c r="I257" s="36">
        <v>179.58666666666667</v>
      </c>
      <c r="J257" s="36">
        <v>183.37333333333333</v>
      </c>
      <c r="K257" s="31">
        <v>175.8</v>
      </c>
      <c r="L257" s="31">
        <v>167.21</v>
      </c>
      <c r="M257" s="31">
        <v>179.83801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1088.0999999999999</v>
      </c>
      <c r="D258" s="36">
        <v>1092.7</v>
      </c>
      <c r="E258" s="36">
        <v>1076.4000000000001</v>
      </c>
      <c r="F258" s="36">
        <v>1064.7</v>
      </c>
      <c r="G258" s="36">
        <v>1048.4000000000001</v>
      </c>
      <c r="H258" s="36">
        <v>1104.4000000000001</v>
      </c>
      <c r="I258" s="36">
        <v>1120.6999999999998</v>
      </c>
      <c r="J258" s="36">
        <v>1132.4000000000001</v>
      </c>
      <c r="K258" s="31">
        <v>1109</v>
      </c>
      <c r="L258" s="31">
        <v>1081</v>
      </c>
      <c r="M258" s="31">
        <v>1.69051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4385.8500000000004</v>
      </c>
      <c r="D259" s="36">
        <v>4376.9833333333336</v>
      </c>
      <c r="E259" s="36">
        <v>4329.0666666666675</v>
      </c>
      <c r="F259" s="36">
        <v>4272.2833333333338</v>
      </c>
      <c r="G259" s="36">
        <v>4224.3666666666677</v>
      </c>
      <c r="H259" s="36">
        <v>4433.7666666666673</v>
      </c>
      <c r="I259" s="36">
        <v>4481.6833333333334</v>
      </c>
      <c r="J259" s="36">
        <v>4538.4666666666672</v>
      </c>
      <c r="K259" s="31">
        <v>4424.8999999999996</v>
      </c>
      <c r="L259" s="31">
        <v>4320.2</v>
      </c>
      <c r="M259" s="31">
        <v>15.966379999999999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1227.55</v>
      </c>
      <c r="D260" s="36">
        <v>1230.3166666666666</v>
      </c>
      <c r="E260" s="36">
        <v>1220.7833333333333</v>
      </c>
      <c r="F260" s="36">
        <v>1214.0166666666667</v>
      </c>
      <c r="G260" s="36">
        <v>1204.4833333333333</v>
      </c>
      <c r="H260" s="36">
        <v>1237.0833333333333</v>
      </c>
      <c r="I260" s="36">
        <v>1246.6166666666666</v>
      </c>
      <c r="J260" s="36">
        <v>1253.3833333333332</v>
      </c>
      <c r="K260" s="31">
        <v>1239.8499999999999</v>
      </c>
      <c r="L260" s="31">
        <v>1223.55</v>
      </c>
      <c r="M260" s="31">
        <v>2.1863600000000001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1784.55</v>
      </c>
      <c r="D261" s="36">
        <v>1768.2166666666665</v>
      </c>
      <c r="E261" s="36">
        <v>1743.4333333333329</v>
      </c>
      <c r="F261" s="36">
        <v>1702.3166666666664</v>
      </c>
      <c r="G261" s="36">
        <v>1677.5333333333328</v>
      </c>
      <c r="H261" s="36">
        <v>1809.333333333333</v>
      </c>
      <c r="I261" s="36">
        <v>1834.1166666666663</v>
      </c>
      <c r="J261" s="36">
        <v>1875.2333333333331</v>
      </c>
      <c r="K261" s="31">
        <v>1793</v>
      </c>
      <c r="L261" s="31">
        <v>1727.1</v>
      </c>
      <c r="M261" s="31">
        <v>1.1573599999999999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4342.1499999999996</v>
      </c>
      <c r="D262" s="36">
        <v>4354.6166666666659</v>
      </c>
      <c r="E262" s="36">
        <v>4311.5333333333319</v>
      </c>
      <c r="F262" s="36">
        <v>4280.9166666666661</v>
      </c>
      <c r="G262" s="36">
        <v>4237.8333333333321</v>
      </c>
      <c r="H262" s="36">
        <v>4385.2333333333318</v>
      </c>
      <c r="I262" s="36">
        <v>4428.3166666666657</v>
      </c>
      <c r="J262" s="36">
        <v>4458.9333333333316</v>
      </c>
      <c r="K262" s="31">
        <v>4397.7</v>
      </c>
      <c r="L262" s="31">
        <v>4324</v>
      </c>
      <c r="M262" s="31">
        <v>0.65071999999999997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2118.4499999999998</v>
      </c>
      <c r="D263" s="36">
        <v>2125.9500000000003</v>
      </c>
      <c r="E263" s="36">
        <v>2092.5000000000005</v>
      </c>
      <c r="F263" s="36">
        <v>2066.5500000000002</v>
      </c>
      <c r="G263" s="36">
        <v>2033.1000000000004</v>
      </c>
      <c r="H263" s="36">
        <v>2151.9000000000005</v>
      </c>
      <c r="I263" s="36">
        <v>2185.3500000000004</v>
      </c>
      <c r="J263" s="36">
        <v>2211.3000000000006</v>
      </c>
      <c r="K263" s="31">
        <v>2159.4</v>
      </c>
      <c r="L263" s="31">
        <v>2100</v>
      </c>
      <c r="M263" s="31">
        <v>1.3131999999999999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888.55</v>
      </c>
      <c r="D264" s="36">
        <v>884.15</v>
      </c>
      <c r="E264" s="36">
        <v>873.4</v>
      </c>
      <c r="F264" s="36">
        <v>858.25</v>
      </c>
      <c r="G264" s="36">
        <v>847.5</v>
      </c>
      <c r="H264" s="36">
        <v>899.3</v>
      </c>
      <c r="I264" s="36">
        <v>910.05</v>
      </c>
      <c r="J264" s="36">
        <v>925.19999999999993</v>
      </c>
      <c r="K264" s="31">
        <v>894.9</v>
      </c>
      <c r="L264" s="31">
        <v>869</v>
      </c>
      <c r="M264" s="31">
        <v>0.97191000000000005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562.29999999999995</v>
      </c>
      <c r="D265" s="36">
        <v>564.05000000000007</v>
      </c>
      <c r="E265" s="36">
        <v>554.40000000000009</v>
      </c>
      <c r="F265" s="36">
        <v>546.5</v>
      </c>
      <c r="G265" s="36">
        <v>536.85</v>
      </c>
      <c r="H265" s="36">
        <v>571.95000000000016</v>
      </c>
      <c r="I265" s="36">
        <v>581.6</v>
      </c>
      <c r="J265" s="36">
        <v>589.50000000000023</v>
      </c>
      <c r="K265" s="31">
        <v>573.70000000000005</v>
      </c>
      <c r="L265" s="31">
        <v>556.15</v>
      </c>
      <c r="M265" s="31">
        <v>3.7879399999999999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95.05</v>
      </c>
      <c r="D266" s="36">
        <v>94.413333333333341</v>
      </c>
      <c r="E266" s="36">
        <v>92.226666666666688</v>
      </c>
      <c r="F266" s="36">
        <v>89.40333333333335</v>
      </c>
      <c r="G266" s="36">
        <v>87.216666666666697</v>
      </c>
      <c r="H266" s="36">
        <v>97.236666666666679</v>
      </c>
      <c r="I266" s="36">
        <v>99.423333333333318</v>
      </c>
      <c r="J266" s="36">
        <v>102.24666666666667</v>
      </c>
      <c r="K266" s="31">
        <v>96.6</v>
      </c>
      <c r="L266" s="31">
        <v>91.59</v>
      </c>
      <c r="M266" s="31">
        <v>32.024720000000002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720.45</v>
      </c>
      <c r="D267" s="36">
        <v>714.61666666666667</v>
      </c>
      <c r="E267" s="36">
        <v>705.23333333333335</v>
      </c>
      <c r="F267" s="36">
        <v>690.01666666666665</v>
      </c>
      <c r="G267" s="36">
        <v>680.63333333333333</v>
      </c>
      <c r="H267" s="36">
        <v>729.83333333333337</v>
      </c>
      <c r="I267" s="36">
        <v>739.21666666666681</v>
      </c>
      <c r="J267" s="36">
        <v>754.43333333333339</v>
      </c>
      <c r="K267" s="31">
        <v>724</v>
      </c>
      <c r="L267" s="31">
        <v>699.4</v>
      </c>
      <c r="M267" s="31">
        <v>15.60037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342.15</v>
      </c>
      <c r="D268" s="36">
        <v>339.16666666666669</v>
      </c>
      <c r="E268" s="36">
        <v>334.23333333333335</v>
      </c>
      <c r="F268" s="36">
        <v>326.31666666666666</v>
      </c>
      <c r="G268" s="36">
        <v>321.38333333333333</v>
      </c>
      <c r="H268" s="36">
        <v>347.08333333333337</v>
      </c>
      <c r="I268" s="36">
        <v>352.01666666666665</v>
      </c>
      <c r="J268" s="36">
        <v>359.93333333333339</v>
      </c>
      <c r="K268" s="31">
        <v>344.1</v>
      </c>
      <c r="L268" s="31">
        <v>331.25</v>
      </c>
      <c r="M268" s="31">
        <v>25.142600000000002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931.7</v>
      </c>
      <c r="D269" s="36">
        <v>932.18333333333339</v>
      </c>
      <c r="E269" s="36">
        <v>925.66666666666674</v>
      </c>
      <c r="F269" s="36">
        <v>919.63333333333333</v>
      </c>
      <c r="G269" s="36">
        <v>913.11666666666667</v>
      </c>
      <c r="H269" s="36">
        <v>938.21666666666681</v>
      </c>
      <c r="I269" s="36">
        <v>944.73333333333346</v>
      </c>
      <c r="J269" s="36">
        <v>950.76666666666688</v>
      </c>
      <c r="K269" s="31">
        <v>938.7</v>
      </c>
      <c r="L269" s="31">
        <v>926.15</v>
      </c>
      <c r="M269" s="31">
        <v>13.37839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852</v>
      </c>
      <c r="D270" s="36">
        <v>859</v>
      </c>
      <c r="E270" s="36">
        <v>838.05</v>
      </c>
      <c r="F270" s="36">
        <v>824.09999999999991</v>
      </c>
      <c r="G270" s="36">
        <v>803.14999999999986</v>
      </c>
      <c r="H270" s="36">
        <v>872.95</v>
      </c>
      <c r="I270" s="36">
        <v>893.90000000000009</v>
      </c>
      <c r="J270" s="36">
        <v>907.85000000000014</v>
      </c>
      <c r="K270" s="31">
        <v>879.95</v>
      </c>
      <c r="L270" s="31">
        <v>845.05</v>
      </c>
      <c r="M270" s="31">
        <v>0.6361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113.34</v>
      </c>
      <c r="D271" s="36">
        <v>111.36333333333334</v>
      </c>
      <c r="E271" s="36">
        <v>108.77666666666669</v>
      </c>
      <c r="F271" s="36">
        <v>104.21333333333334</v>
      </c>
      <c r="G271" s="36">
        <v>101.62666666666668</v>
      </c>
      <c r="H271" s="36">
        <v>115.92666666666669</v>
      </c>
      <c r="I271" s="36">
        <v>118.51333333333334</v>
      </c>
      <c r="J271" s="36">
        <v>123.0766666666667</v>
      </c>
      <c r="K271" s="31">
        <v>113.95</v>
      </c>
      <c r="L271" s="31">
        <v>106.8</v>
      </c>
      <c r="M271" s="31">
        <v>85.784580000000005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556.70000000000005</v>
      </c>
      <c r="D272" s="36">
        <v>560.13333333333333</v>
      </c>
      <c r="E272" s="36">
        <v>551.56666666666661</v>
      </c>
      <c r="F272" s="36">
        <v>546.43333333333328</v>
      </c>
      <c r="G272" s="36">
        <v>537.86666666666656</v>
      </c>
      <c r="H272" s="36">
        <v>565.26666666666665</v>
      </c>
      <c r="I272" s="36">
        <v>573.83333333333348</v>
      </c>
      <c r="J272" s="36">
        <v>578.9666666666667</v>
      </c>
      <c r="K272" s="31">
        <v>568.70000000000005</v>
      </c>
      <c r="L272" s="31">
        <v>555</v>
      </c>
      <c r="M272" s="31">
        <v>5.5321499999999997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789.45</v>
      </c>
      <c r="D273" s="36">
        <v>785.75</v>
      </c>
      <c r="E273" s="36">
        <v>779.5</v>
      </c>
      <c r="F273" s="36">
        <v>769.55</v>
      </c>
      <c r="G273" s="36">
        <v>763.3</v>
      </c>
      <c r="H273" s="36">
        <v>795.7</v>
      </c>
      <c r="I273" s="36">
        <v>801.95</v>
      </c>
      <c r="J273" s="36">
        <v>811.90000000000009</v>
      </c>
      <c r="K273" s="31">
        <v>792</v>
      </c>
      <c r="L273" s="31">
        <v>775.8</v>
      </c>
      <c r="M273" s="31">
        <v>4.0717400000000001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1008.5</v>
      </c>
      <c r="D274" s="36">
        <v>1010.6999999999999</v>
      </c>
      <c r="E274" s="36">
        <v>1000.6499999999999</v>
      </c>
      <c r="F274" s="36">
        <v>992.8</v>
      </c>
      <c r="G274" s="36">
        <v>982.74999999999989</v>
      </c>
      <c r="H274" s="36">
        <v>1018.5499999999998</v>
      </c>
      <c r="I274" s="36">
        <v>1028.5999999999999</v>
      </c>
      <c r="J274" s="36">
        <v>1036.4499999999998</v>
      </c>
      <c r="K274" s="31">
        <v>1020.75</v>
      </c>
      <c r="L274" s="31">
        <v>1002.85</v>
      </c>
      <c r="M274" s="31">
        <v>11.18459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355.4</v>
      </c>
      <c r="D275" s="36">
        <v>354.59999999999997</v>
      </c>
      <c r="E275" s="36">
        <v>352.49999999999994</v>
      </c>
      <c r="F275" s="36">
        <v>349.59999999999997</v>
      </c>
      <c r="G275" s="36">
        <v>347.49999999999994</v>
      </c>
      <c r="H275" s="36">
        <v>357.49999999999994</v>
      </c>
      <c r="I275" s="36">
        <v>359.59999999999997</v>
      </c>
      <c r="J275" s="36">
        <v>362.49999999999994</v>
      </c>
      <c r="K275" s="31">
        <v>356.7</v>
      </c>
      <c r="L275" s="31">
        <v>351.7</v>
      </c>
      <c r="M275" s="31">
        <v>154.88346000000001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578.85</v>
      </c>
      <c r="D276" s="36">
        <v>578.68333333333339</v>
      </c>
      <c r="E276" s="36">
        <v>575.31666666666683</v>
      </c>
      <c r="F276" s="36">
        <v>571.78333333333342</v>
      </c>
      <c r="G276" s="36">
        <v>568.41666666666686</v>
      </c>
      <c r="H276" s="36">
        <v>582.21666666666681</v>
      </c>
      <c r="I276" s="36">
        <v>585.58333333333337</v>
      </c>
      <c r="J276" s="36">
        <v>589.11666666666679</v>
      </c>
      <c r="K276" s="31">
        <v>582.04999999999995</v>
      </c>
      <c r="L276" s="31">
        <v>575.15</v>
      </c>
      <c r="M276" s="31">
        <v>12.071059999999999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584</v>
      </c>
      <c r="D277" s="36">
        <v>594.15</v>
      </c>
      <c r="E277" s="36">
        <v>571.29999999999995</v>
      </c>
      <c r="F277" s="36">
        <v>558.6</v>
      </c>
      <c r="G277" s="36">
        <v>535.75</v>
      </c>
      <c r="H277" s="36">
        <v>606.84999999999991</v>
      </c>
      <c r="I277" s="36">
        <v>629.70000000000005</v>
      </c>
      <c r="J277" s="36">
        <v>642.39999999999986</v>
      </c>
      <c r="K277" s="31">
        <v>617</v>
      </c>
      <c r="L277" s="31">
        <v>581.45000000000005</v>
      </c>
      <c r="M277" s="31">
        <v>8.6068300000000004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725.85</v>
      </c>
      <c r="D278" s="36">
        <v>724.85</v>
      </c>
      <c r="E278" s="36">
        <v>713</v>
      </c>
      <c r="F278" s="36">
        <v>700.15</v>
      </c>
      <c r="G278" s="36">
        <v>688.3</v>
      </c>
      <c r="H278" s="36">
        <v>737.7</v>
      </c>
      <c r="I278" s="36">
        <v>749.55000000000018</v>
      </c>
      <c r="J278" s="36">
        <v>762.40000000000009</v>
      </c>
      <c r="K278" s="31">
        <v>736.7</v>
      </c>
      <c r="L278" s="31">
        <v>712</v>
      </c>
      <c r="M278" s="31">
        <v>1.1262099999999999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702.2</v>
      </c>
      <c r="D279" s="36">
        <v>709.30000000000007</v>
      </c>
      <c r="E279" s="36">
        <v>690.90000000000009</v>
      </c>
      <c r="F279" s="36">
        <v>679.6</v>
      </c>
      <c r="G279" s="36">
        <v>661.2</v>
      </c>
      <c r="H279" s="36">
        <v>720.60000000000014</v>
      </c>
      <c r="I279" s="36">
        <v>739</v>
      </c>
      <c r="J279" s="36">
        <v>750.30000000000018</v>
      </c>
      <c r="K279" s="31">
        <v>727.7</v>
      </c>
      <c r="L279" s="31">
        <v>698</v>
      </c>
      <c r="M279" s="31">
        <v>19.234760000000001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1051.2</v>
      </c>
      <c r="D280" s="36">
        <v>1037.3999999999999</v>
      </c>
      <c r="E280" s="36">
        <v>1010.7999999999997</v>
      </c>
      <c r="F280" s="36">
        <v>970.39999999999986</v>
      </c>
      <c r="G280" s="36">
        <v>943.79999999999973</v>
      </c>
      <c r="H280" s="36">
        <v>1077.7999999999997</v>
      </c>
      <c r="I280" s="36">
        <v>1104.3999999999996</v>
      </c>
      <c r="J280" s="36">
        <v>1144.7999999999997</v>
      </c>
      <c r="K280" s="31">
        <v>1064</v>
      </c>
      <c r="L280" s="31">
        <v>997</v>
      </c>
      <c r="M280" s="31">
        <v>6.5203300000000004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502.35</v>
      </c>
      <c r="D281" s="36">
        <v>496.73333333333335</v>
      </c>
      <c r="E281" s="36">
        <v>488.7166666666667</v>
      </c>
      <c r="F281" s="36">
        <v>475.08333333333337</v>
      </c>
      <c r="G281" s="36">
        <v>467.06666666666672</v>
      </c>
      <c r="H281" s="36">
        <v>510.36666666666667</v>
      </c>
      <c r="I281" s="36">
        <v>518.38333333333333</v>
      </c>
      <c r="J281" s="36">
        <v>532.01666666666665</v>
      </c>
      <c r="K281" s="31">
        <v>504.75</v>
      </c>
      <c r="L281" s="31">
        <v>483.1</v>
      </c>
      <c r="M281" s="31">
        <v>9.6455099999999998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834.05</v>
      </c>
      <c r="D282" s="36">
        <v>841.01666666666677</v>
      </c>
      <c r="E282" s="36">
        <v>820.53333333333353</v>
      </c>
      <c r="F282" s="36">
        <v>807.01666666666677</v>
      </c>
      <c r="G282" s="36">
        <v>786.53333333333353</v>
      </c>
      <c r="H282" s="36">
        <v>854.53333333333353</v>
      </c>
      <c r="I282" s="36">
        <v>875.01666666666688</v>
      </c>
      <c r="J282" s="36">
        <v>888.53333333333353</v>
      </c>
      <c r="K282" s="31">
        <v>861.5</v>
      </c>
      <c r="L282" s="31">
        <v>827.5</v>
      </c>
      <c r="M282" s="31">
        <v>9.0573300000000003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4622.8500000000004</v>
      </c>
      <c r="D283" s="36">
        <v>4627.6333333333341</v>
      </c>
      <c r="E283" s="36">
        <v>4590.2166666666681</v>
      </c>
      <c r="F283" s="36">
        <v>4557.5833333333339</v>
      </c>
      <c r="G283" s="36">
        <v>4520.1666666666679</v>
      </c>
      <c r="H283" s="36">
        <v>4660.2666666666682</v>
      </c>
      <c r="I283" s="36">
        <v>4697.6833333333343</v>
      </c>
      <c r="J283" s="36">
        <v>4730.3166666666684</v>
      </c>
      <c r="K283" s="31">
        <v>4665.05</v>
      </c>
      <c r="L283" s="31">
        <v>4595</v>
      </c>
      <c r="M283" s="31">
        <v>1.0689500000000001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360.8</v>
      </c>
      <c r="D284" s="36">
        <v>361.7</v>
      </c>
      <c r="E284" s="36">
        <v>356.4</v>
      </c>
      <c r="F284" s="36">
        <v>352</v>
      </c>
      <c r="G284" s="36">
        <v>346.7</v>
      </c>
      <c r="H284" s="36">
        <v>366.09999999999997</v>
      </c>
      <c r="I284" s="36">
        <v>371.40000000000003</v>
      </c>
      <c r="J284" s="36">
        <v>375.79999999999995</v>
      </c>
      <c r="K284" s="31">
        <v>367</v>
      </c>
      <c r="L284" s="31">
        <v>357.3</v>
      </c>
      <c r="M284" s="31">
        <v>7.5147300000000001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1840.5</v>
      </c>
      <c r="D285" s="36">
        <v>1852.9833333333333</v>
      </c>
      <c r="E285" s="36">
        <v>1814.6166666666668</v>
      </c>
      <c r="F285" s="36">
        <v>1788.7333333333333</v>
      </c>
      <c r="G285" s="36">
        <v>1750.3666666666668</v>
      </c>
      <c r="H285" s="36">
        <v>1878.8666666666668</v>
      </c>
      <c r="I285" s="36">
        <v>1917.2333333333331</v>
      </c>
      <c r="J285" s="36">
        <v>1943.1166666666668</v>
      </c>
      <c r="K285" s="31">
        <v>1891.35</v>
      </c>
      <c r="L285" s="31">
        <v>1827.1</v>
      </c>
      <c r="M285" s="31">
        <v>17.001049999999999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318.35000000000002</v>
      </c>
      <c r="D286" s="36">
        <v>320.06666666666666</v>
      </c>
      <c r="E286" s="36">
        <v>313.38333333333333</v>
      </c>
      <c r="F286" s="36">
        <v>308.41666666666669</v>
      </c>
      <c r="G286" s="36">
        <v>301.73333333333335</v>
      </c>
      <c r="H286" s="36">
        <v>325.0333333333333</v>
      </c>
      <c r="I286" s="36">
        <v>331.71666666666658</v>
      </c>
      <c r="J286" s="36">
        <v>336.68333333333328</v>
      </c>
      <c r="K286" s="31">
        <v>326.75</v>
      </c>
      <c r="L286" s="31">
        <v>315.10000000000002</v>
      </c>
      <c r="M286" s="31">
        <v>12.22871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5036.7</v>
      </c>
      <c r="D287" s="36">
        <v>5022.2333333333336</v>
      </c>
      <c r="E287" s="36">
        <v>4744.4666666666672</v>
      </c>
      <c r="F287" s="36">
        <v>4452.2333333333336</v>
      </c>
      <c r="G287" s="36">
        <v>4174.4666666666672</v>
      </c>
      <c r="H287" s="36">
        <v>5314.4666666666672</v>
      </c>
      <c r="I287" s="36">
        <v>5592.2333333333336</v>
      </c>
      <c r="J287" s="36">
        <v>5884.4666666666672</v>
      </c>
      <c r="K287" s="31">
        <v>5300</v>
      </c>
      <c r="L287" s="31">
        <v>4730</v>
      </c>
      <c r="M287" s="31">
        <v>3.9748899999999998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1369.7</v>
      </c>
      <c r="D288" s="36">
        <v>1371.1666666666667</v>
      </c>
      <c r="E288" s="36">
        <v>1348.5333333333335</v>
      </c>
      <c r="F288" s="36">
        <v>1327.3666666666668</v>
      </c>
      <c r="G288" s="36">
        <v>1304.7333333333336</v>
      </c>
      <c r="H288" s="36">
        <v>1392.3333333333335</v>
      </c>
      <c r="I288" s="36">
        <v>1414.9666666666667</v>
      </c>
      <c r="J288" s="36">
        <v>1436.1333333333334</v>
      </c>
      <c r="K288" s="31">
        <v>1393.8</v>
      </c>
      <c r="L288" s="31">
        <v>1350</v>
      </c>
      <c r="M288" s="31">
        <v>4.8395799999999998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1330.65</v>
      </c>
      <c r="D289" s="36">
        <v>1344.0333333333335</v>
      </c>
      <c r="E289" s="36">
        <v>1312.616666666667</v>
      </c>
      <c r="F289" s="36">
        <v>1294.5833333333335</v>
      </c>
      <c r="G289" s="36">
        <v>1263.166666666667</v>
      </c>
      <c r="H289" s="36">
        <v>1362.0666666666671</v>
      </c>
      <c r="I289" s="36">
        <v>1393.4833333333336</v>
      </c>
      <c r="J289" s="36">
        <v>1411.5166666666671</v>
      </c>
      <c r="K289" s="31">
        <v>1375.45</v>
      </c>
      <c r="L289" s="31">
        <v>1326</v>
      </c>
      <c r="M289" s="31">
        <v>3.08066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513.35</v>
      </c>
      <c r="D290" s="36">
        <v>512.36666666666667</v>
      </c>
      <c r="E290" s="36">
        <v>499.98333333333335</v>
      </c>
      <c r="F290" s="36">
        <v>486.61666666666667</v>
      </c>
      <c r="G290" s="36">
        <v>474.23333333333335</v>
      </c>
      <c r="H290" s="36">
        <v>525.73333333333335</v>
      </c>
      <c r="I290" s="36">
        <v>538.11666666666679</v>
      </c>
      <c r="J290" s="36">
        <v>551.48333333333335</v>
      </c>
      <c r="K290" s="31">
        <v>524.75</v>
      </c>
      <c r="L290" s="31">
        <v>499</v>
      </c>
      <c r="M290" s="31">
        <v>21.54561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279.95</v>
      </c>
      <c r="D291" s="36">
        <v>278.8</v>
      </c>
      <c r="E291" s="36">
        <v>276.65000000000003</v>
      </c>
      <c r="F291" s="36">
        <v>273.35000000000002</v>
      </c>
      <c r="G291" s="36">
        <v>271.20000000000005</v>
      </c>
      <c r="H291" s="36">
        <v>282.10000000000002</v>
      </c>
      <c r="I291" s="36">
        <v>284.25</v>
      </c>
      <c r="J291" s="36">
        <v>287.55</v>
      </c>
      <c r="K291" s="31">
        <v>280.95</v>
      </c>
      <c r="L291" s="31">
        <v>275.5</v>
      </c>
      <c r="M291" s="31">
        <v>7.0943800000000001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199.93</v>
      </c>
      <c r="D292" s="36">
        <v>199.46</v>
      </c>
      <c r="E292" s="36">
        <v>196.62</v>
      </c>
      <c r="F292" s="36">
        <v>193.31</v>
      </c>
      <c r="G292" s="36">
        <v>190.47</v>
      </c>
      <c r="H292" s="36">
        <v>202.77</v>
      </c>
      <c r="I292" s="36">
        <v>205.60999999999999</v>
      </c>
      <c r="J292" s="36">
        <v>208.92000000000002</v>
      </c>
      <c r="K292" s="31">
        <v>202.3</v>
      </c>
      <c r="L292" s="31">
        <v>196.15</v>
      </c>
      <c r="M292" s="31">
        <v>14.590780000000001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4047.5</v>
      </c>
      <c r="D293" s="36">
        <v>4082.5333333333333</v>
      </c>
      <c r="E293" s="36">
        <v>3990.0666666666666</v>
      </c>
      <c r="F293" s="36">
        <v>3932.6333333333332</v>
      </c>
      <c r="G293" s="36">
        <v>3840.1666666666665</v>
      </c>
      <c r="H293" s="36">
        <v>4139.9666666666672</v>
      </c>
      <c r="I293" s="36">
        <v>4232.4333333333325</v>
      </c>
      <c r="J293" s="36">
        <v>4289.8666666666668</v>
      </c>
      <c r="K293" s="31">
        <v>4175</v>
      </c>
      <c r="L293" s="31">
        <v>4025.1</v>
      </c>
      <c r="M293" s="31">
        <v>1.5818099999999999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886.15</v>
      </c>
      <c r="D294" s="36">
        <v>881.25</v>
      </c>
      <c r="E294" s="36">
        <v>874.5</v>
      </c>
      <c r="F294" s="36">
        <v>862.85</v>
      </c>
      <c r="G294" s="36">
        <v>856.1</v>
      </c>
      <c r="H294" s="36">
        <v>892.9</v>
      </c>
      <c r="I294" s="36">
        <v>899.65</v>
      </c>
      <c r="J294" s="36">
        <v>911.3</v>
      </c>
      <c r="K294" s="31">
        <v>888</v>
      </c>
      <c r="L294" s="31">
        <v>869.6</v>
      </c>
      <c r="M294" s="31">
        <v>2.28776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756.95</v>
      </c>
      <c r="D295" s="36">
        <v>753.65</v>
      </c>
      <c r="E295" s="36">
        <v>741.3</v>
      </c>
      <c r="F295" s="36">
        <v>725.65</v>
      </c>
      <c r="G295" s="36">
        <v>713.3</v>
      </c>
      <c r="H295" s="36">
        <v>769.3</v>
      </c>
      <c r="I295" s="36">
        <v>781.65000000000009</v>
      </c>
      <c r="J295" s="36">
        <v>797.3</v>
      </c>
      <c r="K295" s="31">
        <v>766</v>
      </c>
      <c r="L295" s="31">
        <v>738</v>
      </c>
      <c r="M295" s="31">
        <v>3.4816600000000002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1843.55</v>
      </c>
      <c r="D296" s="36">
        <v>1842.7</v>
      </c>
      <c r="E296" s="36">
        <v>1827.5</v>
      </c>
      <c r="F296" s="36">
        <v>1811.45</v>
      </c>
      <c r="G296" s="36">
        <v>1796.25</v>
      </c>
      <c r="H296" s="36">
        <v>1858.75</v>
      </c>
      <c r="I296" s="36">
        <v>1873.9500000000003</v>
      </c>
      <c r="J296" s="36">
        <v>1890</v>
      </c>
      <c r="K296" s="31">
        <v>1857.9</v>
      </c>
      <c r="L296" s="31">
        <v>1826.65</v>
      </c>
      <c r="M296" s="31">
        <v>59.099960000000003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2134.85</v>
      </c>
      <c r="D297" s="36">
        <v>2144.0500000000002</v>
      </c>
      <c r="E297" s="36">
        <v>2108.1000000000004</v>
      </c>
      <c r="F297" s="36">
        <v>2081.3500000000004</v>
      </c>
      <c r="G297" s="36">
        <v>2045.4000000000005</v>
      </c>
      <c r="H297" s="36">
        <v>2170.8000000000002</v>
      </c>
      <c r="I297" s="36">
        <v>2206.75</v>
      </c>
      <c r="J297" s="36">
        <v>2233.5</v>
      </c>
      <c r="K297" s="31">
        <v>2180</v>
      </c>
      <c r="L297" s="31">
        <v>2117.3000000000002</v>
      </c>
      <c r="M297" s="31">
        <v>0.33446999999999999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185.85</v>
      </c>
      <c r="D298" s="36">
        <v>184.14000000000001</v>
      </c>
      <c r="E298" s="36">
        <v>182.03000000000003</v>
      </c>
      <c r="F298" s="36">
        <v>178.21</v>
      </c>
      <c r="G298" s="36">
        <v>176.10000000000002</v>
      </c>
      <c r="H298" s="36">
        <v>187.96000000000004</v>
      </c>
      <c r="I298" s="36">
        <v>190.07</v>
      </c>
      <c r="J298" s="36">
        <v>193.89000000000004</v>
      </c>
      <c r="K298" s="31">
        <v>186.25</v>
      </c>
      <c r="L298" s="31">
        <v>180.32</v>
      </c>
      <c r="M298" s="31">
        <v>74.805459999999997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4990.5</v>
      </c>
      <c r="D299" s="36">
        <v>5018.1333333333341</v>
      </c>
      <c r="E299" s="36">
        <v>4953.9166666666679</v>
      </c>
      <c r="F299" s="36">
        <v>4917.3333333333339</v>
      </c>
      <c r="G299" s="36">
        <v>4853.1166666666677</v>
      </c>
      <c r="H299" s="36">
        <v>5054.7166666666681</v>
      </c>
      <c r="I299" s="36">
        <v>5118.9333333333334</v>
      </c>
      <c r="J299" s="36">
        <v>5155.5166666666682</v>
      </c>
      <c r="K299" s="31">
        <v>5082.3500000000004</v>
      </c>
      <c r="L299" s="31">
        <v>4981.55</v>
      </c>
      <c r="M299" s="31">
        <v>1.12669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803.3</v>
      </c>
      <c r="D300" s="36">
        <v>792.19999999999993</v>
      </c>
      <c r="E300" s="36">
        <v>776.99999999999989</v>
      </c>
      <c r="F300" s="36">
        <v>750.69999999999993</v>
      </c>
      <c r="G300" s="36">
        <v>735.49999999999989</v>
      </c>
      <c r="H300" s="36">
        <v>818.49999999999989</v>
      </c>
      <c r="I300" s="36">
        <v>833.69999999999993</v>
      </c>
      <c r="J300" s="36">
        <v>859.99999999999989</v>
      </c>
      <c r="K300" s="31">
        <v>807.4</v>
      </c>
      <c r="L300" s="31">
        <v>765.9</v>
      </c>
      <c r="M300" s="31">
        <v>33.078749999999999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5478.15</v>
      </c>
      <c r="D301" s="36">
        <v>5526.9000000000005</v>
      </c>
      <c r="E301" s="36">
        <v>5411.8000000000011</v>
      </c>
      <c r="F301" s="36">
        <v>5345.4500000000007</v>
      </c>
      <c r="G301" s="36">
        <v>5230.3500000000013</v>
      </c>
      <c r="H301" s="36">
        <v>5593.2500000000009</v>
      </c>
      <c r="I301" s="36">
        <v>5708.3500000000013</v>
      </c>
      <c r="J301" s="36">
        <v>5774.7000000000007</v>
      </c>
      <c r="K301" s="31">
        <v>5642</v>
      </c>
      <c r="L301" s="31">
        <v>5460.55</v>
      </c>
      <c r="M301" s="31">
        <v>3.22248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3651.6</v>
      </c>
      <c r="D302" s="36">
        <v>3654.2000000000003</v>
      </c>
      <c r="E302" s="36">
        <v>3634.4000000000005</v>
      </c>
      <c r="F302" s="36">
        <v>3617.2000000000003</v>
      </c>
      <c r="G302" s="36">
        <v>3597.4000000000005</v>
      </c>
      <c r="H302" s="36">
        <v>3671.4000000000005</v>
      </c>
      <c r="I302" s="36">
        <v>3691.2000000000007</v>
      </c>
      <c r="J302" s="36">
        <v>3708.4000000000005</v>
      </c>
      <c r="K302" s="31">
        <v>3674</v>
      </c>
      <c r="L302" s="31">
        <v>3637</v>
      </c>
      <c r="M302" s="31">
        <v>9.4330200000000008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559.70000000000005</v>
      </c>
      <c r="D303" s="36">
        <v>552.23333333333335</v>
      </c>
      <c r="E303" s="36">
        <v>542.4666666666667</v>
      </c>
      <c r="F303" s="36">
        <v>525.23333333333335</v>
      </c>
      <c r="G303" s="36">
        <v>515.4666666666667</v>
      </c>
      <c r="H303" s="36">
        <v>569.4666666666667</v>
      </c>
      <c r="I303" s="36">
        <v>579.23333333333335</v>
      </c>
      <c r="J303" s="36">
        <v>596.4666666666667</v>
      </c>
      <c r="K303" s="31">
        <v>562</v>
      </c>
      <c r="L303" s="31">
        <v>535</v>
      </c>
      <c r="M303" s="31">
        <v>11.110300000000001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466.2</v>
      </c>
      <c r="D304" s="36">
        <v>466.43333333333339</v>
      </c>
      <c r="E304" s="36">
        <v>462.11666666666679</v>
      </c>
      <c r="F304" s="36">
        <v>458.03333333333342</v>
      </c>
      <c r="G304" s="36">
        <v>453.71666666666681</v>
      </c>
      <c r="H304" s="36">
        <v>470.51666666666677</v>
      </c>
      <c r="I304" s="36">
        <v>474.83333333333337</v>
      </c>
      <c r="J304" s="36">
        <v>478.91666666666674</v>
      </c>
      <c r="K304" s="31">
        <v>470.75</v>
      </c>
      <c r="L304" s="31">
        <v>462.35</v>
      </c>
      <c r="M304" s="31">
        <v>8.04331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264.85000000000002</v>
      </c>
      <c r="D305" s="36">
        <v>265.56666666666666</v>
      </c>
      <c r="E305" s="36">
        <v>261.83333333333331</v>
      </c>
      <c r="F305" s="36">
        <v>258.81666666666666</v>
      </c>
      <c r="G305" s="36">
        <v>255.08333333333331</v>
      </c>
      <c r="H305" s="36">
        <v>268.58333333333331</v>
      </c>
      <c r="I305" s="36">
        <v>272.31666666666666</v>
      </c>
      <c r="J305" s="36">
        <v>275.33333333333331</v>
      </c>
      <c r="K305" s="31">
        <v>269.3</v>
      </c>
      <c r="L305" s="31">
        <v>262.55</v>
      </c>
      <c r="M305" s="31">
        <v>7.9646299999999997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146.77000000000001</v>
      </c>
      <c r="D306" s="36">
        <v>147.54</v>
      </c>
      <c r="E306" s="36">
        <v>145.72999999999999</v>
      </c>
      <c r="F306" s="36">
        <v>144.69</v>
      </c>
      <c r="G306" s="36">
        <v>142.88</v>
      </c>
      <c r="H306" s="36">
        <v>148.57999999999998</v>
      </c>
      <c r="I306" s="36">
        <v>150.38999999999999</v>
      </c>
      <c r="J306" s="36">
        <v>151.42999999999998</v>
      </c>
      <c r="K306" s="31">
        <v>149.35</v>
      </c>
      <c r="L306" s="31">
        <v>146.5</v>
      </c>
      <c r="M306" s="31">
        <v>9.8919899999999998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1060.3</v>
      </c>
      <c r="D307" s="36">
        <v>1055.3</v>
      </c>
      <c r="E307" s="36">
        <v>1043.5999999999999</v>
      </c>
      <c r="F307" s="36">
        <v>1026.8999999999999</v>
      </c>
      <c r="G307" s="36">
        <v>1015.1999999999998</v>
      </c>
      <c r="H307" s="36">
        <v>1072</v>
      </c>
      <c r="I307" s="36">
        <v>1083.7000000000003</v>
      </c>
      <c r="J307" s="36">
        <v>1100.4000000000001</v>
      </c>
      <c r="K307" s="31">
        <v>1067</v>
      </c>
      <c r="L307" s="31">
        <v>1038.5999999999999</v>
      </c>
      <c r="M307" s="31">
        <v>29.719830000000002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8705.85</v>
      </c>
      <c r="D308" s="36">
        <v>8733.2833333333328</v>
      </c>
      <c r="E308" s="36">
        <v>8576.5666666666657</v>
      </c>
      <c r="F308" s="36">
        <v>8447.2833333333328</v>
      </c>
      <c r="G308" s="36">
        <v>8290.5666666666657</v>
      </c>
      <c r="H308" s="36">
        <v>8862.5666666666657</v>
      </c>
      <c r="I308" s="36">
        <v>9019.2833333333328</v>
      </c>
      <c r="J308" s="36">
        <v>9148.5666666666657</v>
      </c>
      <c r="K308" s="31">
        <v>8890</v>
      </c>
      <c r="L308" s="31">
        <v>8604</v>
      </c>
      <c r="M308" s="31">
        <v>0.69379000000000002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739.75</v>
      </c>
      <c r="D309" s="36">
        <v>746.94999999999993</v>
      </c>
      <c r="E309" s="36">
        <v>730.89999999999986</v>
      </c>
      <c r="F309" s="36">
        <v>722.05</v>
      </c>
      <c r="G309" s="36">
        <v>705.99999999999989</v>
      </c>
      <c r="H309" s="36">
        <v>755.79999999999984</v>
      </c>
      <c r="I309" s="36">
        <v>771.8499999999998</v>
      </c>
      <c r="J309" s="36">
        <v>780.69999999999982</v>
      </c>
      <c r="K309" s="31">
        <v>763</v>
      </c>
      <c r="L309" s="31">
        <v>738.1</v>
      </c>
      <c r="M309" s="31">
        <v>4.2044699999999997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1832.75</v>
      </c>
      <c r="D310" s="36">
        <v>1824.3500000000001</v>
      </c>
      <c r="E310" s="36">
        <v>1809.6500000000003</v>
      </c>
      <c r="F310" s="36">
        <v>1786.5500000000002</v>
      </c>
      <c r="G310" s="36">
        <v>1771.8500000000004</v>
      </c>
      <c r="H310" s="36">
        <v>1847.4500000000003</v>
      </c>
      <c r="I310" s="36">
        <v>1862.15</v>
      </c>
      <c r="J310" s="36">
        <v>1885.2500000000002</v>
      </c>
      <c r="K310" s="31">
        <v>1839.05</v>
      </c>
      <c r="L310" s="31">
        <v>1801.25</v>
      </c>
      <c r="M310" s="31">
        <v>12.42019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95.02</v>
      </c>
      <c r="D311" s="36">
        <v>93.339999999999989</v>
      </c>
      <c r="E311" s="36">
        <v>88.179999999999978</v>
      </c>
      <c r="F311" s="36">
        <v>81.339999999999989</v>
      </c>
      <c r="G311" s="36">
        <v>76.179999999999978</v>
      </c>
      <c r="H311" s="36">
        <v>100.17999999999998</v>
      </c>
      <c r="I311" s="36">
        <v>105.33999999999997</v>
      </c>
      <c r="J311" s="36">
        <v>112.17999999999998</v>
      </c>
      <c r="K311" s="31">
        <v>98.5</v>
      </c>
      <c r="L311" s="31">
        <v>86.5</v>
      </c>
      <c r="M311" s="31">
        <v>570.84361000000001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131261.85</v>
      </c>
      <c r="D312" s="36">
        <v>131943.94999999998</v>
      </c>
      <c r="E312" s="36">
        <v>129537.89999999997</v>
      </c>
      <c r="F312" s="36">
        <v>127813.94999999998</v>
      </c>
      <c r="G312" s="36">
        <v>125407.89999999997</v>
      </c>
      <c r="H312" s="36">
        <v>133667.89999999997</v>
      </c>
      <c r="I312" s="36">
        <v>136073.94999999995</v>
      </c>
      <c r="J312" s="36">
        <v>137797.89999999997</v>
      </c>
      <c r="K312" s="31">
        <v>134350</v>
      </c>
      <c r="L312" s="31">
        <v>130220</v>
      </c>
      <c r="M312" s="31">
        <v>0.16952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1946.05</v>
      </c>
      <c r="D313" s="36">
        <v>1957.5333333333335</v>
      </c>
      <c r="E313" s="36">
        <v>1928.5166666666671</v>
      </c>
      <c r="F313" s="36">
        <v>1910.9833333333336</v>
      </c>
      <c r="G313" s="36">
        <v>1881.9666666666672</v>
      </c>
      <c r="H313" s="36">
        <v>1975.0666666666671</v>
      </c>
      <c r="I313" s="36">
        <v>2004.0833333333335</v>
      </c>
      <c r="J313" s="36">
        <v>2021.616666666667</v>
      </c>
      <c r="K313" s="31">
        <v>1986.55</v>
      </c>
      <c r="L313" s="31">
        <v>1940</v>
      </c>
      <c r="M313" s="31">
        <v>1.1197999999999999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1463.7</v>
      </c>
      <c r="D314" s="36">
        <v>1452.1499999999999</v>
      </c>
      <c r="E314" s="36">
        <v>1381.5499999999997</v>
      </c>
      <c r="F314" s="36">
        <v>1299.3999999999999</v>
      </c>
      <c r="G314" s="36">
        <v>1228.7999999999997</v>
      </c>
      <c r="H314" s="36">
        <v>1534.2999999999997</v>
      </c>
      <c r="I314" s="36">
        <v>1604.8999999999996</v>
      </c>
      <c r="J314" s="36">
        <v>1687.0499999999997</v>
      </c>
      <c r="K314" s="31">
        <v>1522.75</v>
      </c>
      <c r="L314" s="31">
        <v>1370</v>
      </c>
      <c r="M314" s="31">
        <v>35.313679999999998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1742.1</v>
      </c>
      <c r="D315" s="36">
        <v>1726.0666666666666</v>
      </c>
      <c r="E315" s="36">
        <v>1699.5833333333333</v>
      </c>
      <c r="F315" s="36">
        <v>1657.0666666666666</v>
      </c>
      <c r="G315" s="36">
        <v>1630.5833333333333</v>
      </c>
      <c r="H315" s="36">
        <v>1768.5833333333333</v>
      </c>
      <c r="I315" s="36">
        <v>1795.0666666666668</v>
      </c>
      <c r="J315" s="36">
        <v>1837.5833333333333</v>
      </c>
      <c r="K315" s="31">
        <v>1752.55</v>
      </c>
      <c r="L315" s="31">
        <v>1683.55</v>
      </c>
      <c r="M315" s="31">
        <v>9.5615400000000008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636.95000000000005</v>
      </c>
      <c r="D316" s="36">
        <v>640.15</v>
      </c>
      <c r="E316" s="36">
        <v>632.34999999999991</v>
      </c>
      <c r="F316" s="36">
        <v>627.74999999999989</v>
      </c>
      <c r="G316" s="36">
        <v>619.94999999999982</v>
      </c>
      <c r="H316" s="36">
        <v>644.75</v>
      </c>
      <c r="I316" s="36">
        <v>652.54999999999995</v>
      </c>
      <c r="J316" s="36">
        <v>657.15000000000009</v>
      </c>
      <c r="K316" s="31">
        <v>647.95000000000005</v>
      </c>
      <c r="L316" s="31">
        <v>635.54999999999995</v>
      </c>
      <c r="M316" s="31">
        <v>2.46597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303.05</v>
      </c>
      <c r="D317" s="36">
        <v>301.58333333333331</v>
      </c>
      <c r="E317" s="36">
        <v>297.96666666666664</v>
      </c>
      <c r="F317" s="36">
        <v>292.88333333333333</v>
      </c>
      <c r="G317" s="36">
        <v>289.26666666666665</v>
      </c>
      <c r="H317" s="36">
        <v>306.66666666666663</v>
      </c>
      <c r="I317" s="36">
        <v>310.2833333333333</v>
      </c>
      <c r="J317" s="36">
        <v>315.36666666666662</v>
      </c>
      <c r="K317" s="31">
        <v>305.2</v>
      </c>
      <c r="L317" s="31">
        <v>296.5</v>
      </c>
      <c r="M317" s="31">
        <v>41.502589999999998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2731.05</v>
      </c>
      <c r="D318" s="36">
        <v>2726.0499999999997</v>
      </c>
      <c r="E318" s="36">
        <v>2713.0999999999995</v>
      </c>
      <c r="F318" s="36">
        <v>2695.1499999999996</v>
      </c>
      <c r="G318" s="36">
        <v>2682.1999999999994</v>
      </c>
      <c r="H318" s="36">
        <v>2743.9999999999995</v>
      </c>
      <c r="I318" s="36">
        <v>2756.9499999999994</v>
      </c>
      <c r="J318" s="36">
        <v>2774.8999999999996</v>
      </c>
      <c r="K318" s="31">
        <v>2739</v>
      </c>
      <c r="L318" s="31">
        <v>2708.1</v>
      </c>
      <c r="M318" s="31">
        <v>20.177199999999999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439.6</v>
      </c>
      <c r="D319" s="36">
        <v>443.0333333333333</v>
      </c>
      <c r="E319" s="36">
        <v>435.06666666666661</v>
      </c>
      <c r="F319" s="36">
        <v>430.5333333333333</v>
      </c>
      <c r="G319" s="36">
        <v>422.56666666666661</v>
      </c>
      <c r="H319" s="36">
        <v>447.56666666666661</v>
      </c>
      <c r="I319" s="36">
        <v>455.5333333333333</v>
      </c>
      <c r="J319" s="36">
        <v>460.06666666666661</v>
      </c>
      <c r="K319" s="31">
        <v>451</v>
      </c>
      <c r="L319" s="31">
        <v>438.5</v>
      </c>
      <c r="M319" s="31">
        <v>1.27451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606.85</v>
      </c>
      <c r="D320" s="36">
        <v>604.61666666666667</v>
      </c>
      <c r="E320" s="36">
        <v>598.38333333333333</v>
      </c>
      <c r="F320" s="36">
        <v>589.91666666666663</v>
      </c>
      <c r="G320" s="36">
        <v>583.68333333333328</v>
      </c>
      <c r="H320" s="36">
        <v>613.08333333333337</v>
      </c>
      <c r="I320" s="36">
        <v>619.31666666666672</v>
      </c>
      <c r="J320" s="36">
        <v>627.78333333333342</v>
      </c>
      <c r="K320" s="31">
        <v>610.85</v>
      </c>
      <c r="L320" s="31">
        <v>596.15</v>
      </c>
      <c r="M320" s="31">
        <v>1.6210100000000001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222.07</v>
      </c>
      <c r="D321" s="36">
        <v>224.46333333333334</v>
      </c>
      <c r="E321" s="36">
        <v>219.17666666666668</v>
      </c>
      <c r="F321" s="36">
        <v>216.28333333333333</v>
      </c>
      <c r="G321" s="36">
        <v>210.99666666666667</v>
      </c>
      <c r="H321" s="36">
        <v>227.35666666666668</v>
      </c>
      <c r="I321" s="36">
        <v>232.64333333333337</v>
      </c>
      <c r="J321" s="36">
        <v>235.53666666666669</v>
      </c>
      <c r="K321" s="31">
        <v>229.75</v>
      </c>
      <c r="L321" s="31">
        <v>221.57</v>
      </c>
      <c r="M321" s="31">
        <v>119.97713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240.96</v>
      </c>
      <c r="D322" s="36">
        <v>241.39000000000001</v>
      </c>
      <c r="E322" s="36">
        <v>234.78000000000003</v>
      </c>
      <c r="F322" s="36">
        <v>228.60000000000002</v>
      </c>
      <c r="G322" s="36">
        <v>221.99000000000004</v>
      </c>
      <c r="H322" s="36">
        <v>247.57000000000002</v>
      </c>
      <c r="I322" s="36">
        <v>254.17999999999998</v>
      </c>
      <c r="J322" s="36">
        <v>260.36</v>
      </c>
      <c r="K322" s="31">
        <v>248</v>
      </c>
      <c r="L322" s="31">
        <v>235.21</v>
      </c>
      <c r="M322" s="31">
        <v>107.08332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2148.6</v>
      </c>
      <c r="D323" s="36">
        <v>2150.3833333333337</v>
      </c>
      <c r="E323" s="36">
        <v>2127.2666666666673</v>
      </c>
      <c r="F323" s="36">
        <v>2105.9333333333338</v>
      </c>
      <c r="G323" s="36">
        <v>2082.8166666666675</v>
      </c>
      <c r="H323" s="36">
        <v>2171.7166666666672</v>
      </c>
      <c r="I323" s="36">
        <v>2194.833333333333</v>
      </c>
      <c r="J323" s="36">
        <v>2216.166666666667</v>
      </c>
      <c r="K323" s="31">
        <v>2173.5</v>
      </c>
      <c r="L323" s="31">
        <v>2129.0500000000002</v>
      </c>
      <c r="M323" s="31">
        <v>3.1525500000000002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652.95000000000005</v>
      </c>
      <c r="D324" s="36">
        <v>652.86666666666667</v>
      </c>
      <c r="E324" s="36">
        <v>646.7833333333333</v>
      </c>
      <c r="F324" s="36">
        <v>640.61666666666667</v>
      </c>
      <c r="G324" s="36">
        <v>634.5333333333333</v>
      </c>
      <c r="H324" s="36">
        <v>659.0333333333333</v>
      </c>
      <c r="I324" s="36">
        <v>665.11666666666656</v>
      </c>
      <c r="J324" s="36">
        <v>671.2833333333333</v>
      </c>
      <c r="K324" s="31">
        <v>658.95</v>
      </c>
      <c r="L324" s="31">
        <v>646.70000000000005</v>
      </c>
      <c r="M324" s="31">
        <v>20.52411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12643.95</v>
      </c>
      <c r="D325" s="36">
        <v>12667.483333333332</v>
      </c>
      <c r="E325" s="36">
        <v>12566.466666666664</v>
      </c>
      <c r="F325" s="36">
        <v>12488.983333333332</v>
      </c>
      <c r="G325" s="36">
        <v>12387.966666666664</v>
      </c>
      <c r="H325" s="36">
        <v>12744.966666666664</v>
      </c>
      <c r="I325" s="36">
        <v>12845.98333333333</v>
      </c>
      <c r="J325" s="36">
        <v>12923.466666666664</v>
      </c>
      <c r="K325" s="31">
        <v>12768.5</v>
      </c>
      <c r="L325" s="31">
        <v>12590</v>
      </c>
      <c r="M325" s="31">
        <v>6.9719199999999999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2857.5</v>
      </c>
      <c r="D326" s="36">
        <v>2899.5</v>
      </c>
      <c r="E326" s="36">
        <v>2808</v>
      </c>
      <c r="F326" s="36">
        <v>2758.5</v>
      </c>
      <c r="G326" s="36">
        <v>2667</v>
      </c>
      <c r="H326" s="36">
        <v>2949</v>
      </c>
      <c r="I326" s="36">
        <v>3040.5</v>
      </c>
      <c r="J326" s="36">
        <v>3090</v>
      </c>
      <c r="K326" s="31">
        <v>2991</v>
      </c>
      <c r="L326" s="31">
        <v>2850</v>
      </c>
      <c r="M326" s="31">
        <v>1.00851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1038.05</v>
      </c>
      <c r="D327" s="36">
        <v>1031.1499999999999</v>
      </c>
      <c r="E327" s="36">
        <v>1012.8499999999997</v>
      </c>
      <c r="F327" s="36">
        <v>987.64999999999986</v>
      </c>
      <c r="G327" s="36">
        <v>969.34999999999968</v>
      </c>
      <c r="H327" s="36">
        <v>1056.3499999999997</v>
      </c>
      <c r="I327" s="36">
        <v>1074.6499999999999</v>
      </c>
      <c r="J327" s="36">
        <v>1099.8499999999997</v>
      </c>
      <c r="K327" s="31">
        <v>1049.45</v>
      </c>
      <c r="L327" s="31">
        <v>1005.95</v>
      </c>
      <c r="M327" s="31">
        <v>11.836650000000001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921.2</v>
      </c>
      <c r="D328" s="36">
        <v>913.86666666666667</v>
      </c>
      <c r="E328" s="36">
        <v>903.33333333333337</v>
      </c>
      <c r="F328" s="36">
        <v>885.4666666666667</v>
      </c>
      <c r="G328" s="36">
        <v>874.93333333333339</v>
      </c>
      <c r="H328" s="36">
        <v>931.73333333333335</v>
      </c>
      <c r="I328" s="36">
        <v>942.26666666666665</v>
      </c>
      <c r="J328" s="36">
        <v>960.13333333333333</v>
      </c>
      <c r="K328" s="31">
        <v>924.4</v>
      </c>
      <c r="L328" s="31">
        <v>896</v>
      </c>
      <c r="M328" s="31">
        <v>14.55119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5392.45</v>
      </c>
      <c r="D329" s="36">
        <v>5445.4833333333336</v>
      </c>
      <c r="E329" s="36">
        <v>5316.9666666666672</v>
      </c>
      <c r="F329" s="36">
        <v>5241.4833333333336</v>
      </c>
      <c r="G329" s="36">
        <v>5112.9666666666672</v>
      </c>
      <c r="H329" s="36">
        <v>5520.9666666666672</v>
      </c>
      <c r="I329" s="36">
        <v>5649.4833333333336</v>
      </c>
      <c r="J329" s="36">
        <v>5724.9666666666672</v>
      </c>
      <c r="K329" s="31">
        <v>5574</v>
      </c>
      <c r="L329" s="31">
        <v>5370</v>
      </c>
      <c r="M329" s="31">
        <v>13.63594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678.15</v>
      </c>
      <c r="D330" s="36">
        <v>676.05000000000007</v>
      </c>
      <c r="E330" s="36">
        <v>671.10000000000014</v>
      </c>
      <c r="F330" s="36">
        <v>664.05000000000007</v>
      </c>
      <c r="G330" s="36">
        <v>659.10000000000014</v>
      </c>
      <c r="H330" s="36">
        <v>683.10000000000014</v>
      </c>
      <c r="I330" s="36">
        <v>688.05000000000018</v>
      </c>
      <c r="J330" s="36">
        <v>695.10000000000014</v>
      </c>
      <c r="K330" s="31">
        <v>681</v>
      </c>
      <c r="L330" s="31">
        <v>669</v>
      </c>
      <c r="M330" s="31">
        <v>0.66305000000000003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1345.85</v>
      </c>
      <c r="D331" s="36">
        <v>1341.5666666666666</v>
      </c>
      <c r="E331" s="36">
        <v>1332.6333333333332</v>
      </c>
      <c r="F331" s="36">
        <v>1319.4166666666665</v>
      </c>
      <c r="G331" s="36">
        <v>1310.4833333333331</v>
      </c>
      <c r="H331" s="36">
        <v>1354.7833333333333</v>
      </c>
      <c r="I331" s="36">
        <v>1363.7166666666667</v>
      </c>
      <c r="J331" s="36">
        <v>1376.9333333333334</v>
      </c>
      <c r="K331" s="31">
        <v>1350.5</v>
      </c>
      <c r="L331" s="31">
        <v>1328.35</v>
      </c>
      <c r="M331" s="31">
        <v>0.81528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2073.75</v>
      </c>
      <c r="D332" s="36">
        <v>2083.0666666666666</v>
      </c>
      <c r="E332" s="36">
        <v>2048.6333333333332</v>
      </c>
      <c r="F332" s="36">
        <v>2023.5166666666664</v>
      </c>
      <c r="G332" s="36">
        <v>1989.083333333333</v>
      </c>
      <c r="H332" s="36">
        <v>2108.1833333333334</v>
      </c>
      <c r="I332" s="36">
        <v>2142.6166666666668</v>
      </c>
      <c r="J332" s="36">
        <v>2167.7333333333336</v>
      </c>
      <c r="K332" s="31">
        <v>2117.5</v>
      </c>
      <c r="L332" s="31">
        <v>2057.9499999999998</v>
      </c>
      <c r="M332" s="31">
        <v>4.0254200000000004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487.7</v>
      </c>
      <c r="D333" s="36">
        <v>489.56666666666666</v>
      </c>
      <c r="E333" s="36">
        <v>483.13333333333333</v>
      </c>
      <c r="F333" s="36">
        <v>478.56666666666666</v>
      </c>
      <c r="G333" s="36">
        <v>472.13333333333333</v>
      </c>
      <c r="H333" s="36">
        <v>494.13333333333333</v>
      </c>
      <c r="I333" s="36">
        <v>500.56666666666661</v>
      </c>
      <c r="J333" s="36">
        <v>505.13333333333333</v>
      </c>
      <c r="K333" s="31">
        <v>496</v>
      </c>
      <c r="L333" s="31">
        <v>485</v>
      </c>
      <c r="M333" s="31">
        <v>1.8456399999999999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75.75</v>
      </c>
      <c r="D334" s="36">
        <v>75.426666666666662</v>
      </c>
      <c r="E334" s="36">
        <v>74.833333333333329</v>
      </c>
      <c r="F334" s="36">
        <v>73.916666666666671</v>
      </c>
      <c r="G334" s="36">
        <v>73.323333333333338</v>
      </c>
      <c r="H334" s="36">
        <v>76.34333333333332</v>
      </c>
      <c r="I334" s="36">
        <v>76.936666666666653</v>
      </c>
      <c r="J334" s="36">
        <v>77.85333333333331</v>
      </c>
      <c r="K334" s="31">
        <v>76.02</v>
      </c>
      <c r="L334" s="31">
        <v>74.510000000000005</v>
      </c>
      <c r="M334" s="31">
        <v>109.40783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530.29999999999995</v>
      </c>
      <c r="D335" s="36">
        <v>527.6</v>
      </c>
      <c r="E335" s="36">
        <v>519.70000000000005</v>
      </c>
      <c r="F335" s="36">
        <v>509.1</v>
      </c>
      <c r="G335" s="36">
        <v>501.20000000000005</v>
      </c>
      <c r="H335" s="36">
        <v>538.20000000000005</v>
      </c>
      <c r="I335" s="36">
        <v>546.09999999999991</v>
      </c>
      <c r="J335" s="36">
        <v>556.70000000000005</v>
      </c>
      <c r="K335" s="31">
        <v>535.5</v>
      </c>
      <c r="L335" s="31">
        <v>517</v>
      </c>
      <c r="M335" s="31">
        <v>8.3498699999999992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2736.85</v>
      </c>
      <c r="D336" s="36">
        <v>2734.2166666666672</v>
      </c>
      <c r="E336" s="36">
        <v>2699.4333333333343</v>
      </c>
      <c r="F336" s="36">
        <v>2662.0166666666673</v>
      </c>
      <c r="G336" s="36">
        <v>2627.2333333333345</v>
      </c>
      <c r="H336" s="36">
        <v>2771.6333333333341</v>
      </c>
      <c r="I336" s="36">
        <v>2806.416666666667</v>
      </c>
      <c r="J336" s="36">
        <v>2843.8333333333339</v>
      </c>
      <c r="K336" s="31">
        <v>2769</v>
      </c>
      <c r="L336" s="31">
        <v>2696.8</v>
      </c>
      <c r="M336" s="31">
        <v>12.806369999999999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3904.85</v>
      </c>
      <c r="D337" s="36">
        <v>3869.65</v>
      </c>
      <c r="E337" s="36">
        <v>3802.9500000000003</v>
      </c>
      <c r="F337" s="36">
        <v>3701.05</v>
      </c>
      <c r="G337" s="36">
        <v>3634.3500000000004</v>
      </c>
      <c r="H337" s="36">
        <v>3971.55</v>
      </c>
      <c r="I337" s="36">
        <v>4038.25</v>
      </c>
      <c r="J337" s="36">
        <v>4140.1499999999996</v>
      </c>
      <c r="K337" s="31">
        <v>3936.35</v>
      </c>
      <c r="L337" s="31">
        <v>3767.75</v>
      </c>
      <c r="M337" s="31">
        <v>6.5716799999999997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1836.15</v>
      </c>
      <c r="D338" s="36">
        <v>1840.45</v>
      </c>
      <c r="E338" s="36">
        <v>1824.95</v>
      </c>
      <c r="F338" s="36">
        <v>1813.75</v>
      </c>
      <c r="G338" s="36">
        <v>1798.25</v>
      </c>
      <c r="H338" s="36">
        <v>1851.65</v>
      </c>
      <c r="I338" s="36">
        <v>1867.15</v>
      </c>
      <c r="J338" s="36">
        <v>1878.3500000000001</v>
      </c>
      <c r="K338" s="31">
        <v>1855.95</v>
      </c>
      <c r="L338" s="31">
        <v>1829.25</v>
      </c>
      <c r="M338" s="31">
        <v>2.0014099999999999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1208.0999999999999</v>
      </c>
      <c r="D339" s="36">
        <v>1214.9666666666665</v>
      </c>
      <c r="E339" s="36">
        <v>1177.9333333333329</v>
      </c>
      <c r="F339" s="36">
        <v>1147.7666666666664</v>
      </c>
      <c r="G339" s="36">
        <v>1110.7333333333329</v>
      </c>
      <c r="H339" s="36">
        <v>1245.133333333333</v>
      </c>
      <c r="I339" s="36">
        <v>1282.1666666666663</v>
      </c>
      <c r="J339" s="36">
        <v>1312.333333333333</v>
      </c>
      <c r="K339" s="31">
        <v>1252</v>
      </c>
      <c r="L339" s="31">
        <v>1184.8</v>
      </c>
      <c r="M339" s="31">
        <v>17.97785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188.09</v>
      </c>
      <c r="D340" s="36">
        <v>188.66333333333333</v>
      </c>
      <c r="E340" s="36">
        <v>185.72666666666666</v>
      </c>
      <c r="F340" s="36">
        <v>183.36333333333334</v>
      </c>
      <c r="G340" s="36">
        <v>180.42666666666668</v>
      </c>
      <c r="H340" s="36">
        <v>191.02666666666664</v>
      </c>
      <c r="I340" s="36">
        <v>193.96333333333331</v>
      </c>
      <c r="J340" s="36">
        <v>196.32666666666663</v>
      </c>
      <c r="K340" s="31">
        <v>191.6</v>
      </c>
      <c r="L340" s="31">
        <v>186.3</v>
      </c>
      <c r="M340" s="31">
        <v>177.00898000000001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333.95</v>
      </c>
      <c r="D341" s="36">
        <v>329.90000000000003</v>
      </c>
      <c r="E341" s="36">
        <v>324.80000000000007</v>
      </c>
      <c r="F341" s="36">
        <v>315.65000000000003</v>
      </c>
      <c r="G341" s="36">
        <v>310.55000000000007</v>
      </c>
      <c r="H341" s="36">
        <v>339.05000000000007</v>
      </c>
      <c r="I341" s="36">
        <v>344.15000000000009</v>
      </c>
      <c r="J341" s="36">
        <v>353.30000000000007</v>
      </c>
      <c r="K341" s="31">
        <v>335</v>
      </c>
      <c r="L341" s="31">
        <v>320.75</v>
      </c>
      <c r="M341" s="31">
        <v>38.077120000000001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115.81</v>
      </c>
      <c r="D342" s="36">
        <v>115.28666666666668</v>
      </c>
      <c r="E342" s="36">
        <v>112.17333333333335</v>
      </c>
      <c r="F342" s="36">
        <v>108.53666666666668</v>
      </c>
      <c r="G342" s="36">
        <v>105.42333333333335</v>
      </c>
      <c r="H342" s="36">
        <v>118.92333333333335</v>
      </c>
      <c r="I342" s="36">
        <v>122.03666666666666</v>
      </c>
      <c r="J342" s="36">
        <v>125.67333333333335</v>
      </c>
      <c r="K342" s="31">
        <v>118.4</v>
      </c>
      <c r="L342" s="31">
        <v>111.65</v>
      </c>
      <c r="M342" s="31">
        <v>1384.8716099999999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297.73</v>
      </c>
      <c r="D343" s="36">
        <v>290.87666666666667</v>
      </c>
      <c r="E343" s="36">
        <v>279.10333333333335</v>
      </c>
      <c r="F343" s="36">
        <v>260.47666666666669</v>
      </c>
      <c r="G343" s="36">
        <v>248.70333333333338</v>
      </c>
      <c r="H343" s="36">
        <v>309.50333333333333</v>
      </c>
      <c r="I343" s="36">
        <v>321.27666666666664</v>
      </c>
      <c r="J343" s="36">
        <v>339.90333333333331</v>
      </c>
      <c r="K343" s="31">
        <v>302.64999999999998</v>
      </c>
      <c r="L343" s="31">
        <v>272.25</v>
      </c>
      <c r="M343" s="31">
        <v>244.92457999999999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247.12</v>
      </c>
      <c r="D344" s="36">
        <v>246.33666666666667</v>
      </c>
      <c r="E344" s="36">
        <v>244.42333333333335</v>
      </c>
      <c r="F344" s="36">
        <v>241.72666666666666</v>
      </c>
      <c r="G344" s="36">
        <v>239.81333333333333</v>
      </c>
      <c r="H344" s="36">
        <v>249.03333333333336</v>
      </c>
      <c r="I344" s="36">
        <v>250.94666666666672</v>
      </c>
      <c r="J344" s="36">
        <v>253.64333333333337</v>
      </c>
      <c r="K344" s="31">
        <v>248.25</v>
      </c>
      <c r="L344" s="31">
        <v>243.64</v>
      </c>
      <c r="M344" s="31">
        <v>59.200499999999998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59.45</v>
      </c>
      <c r="D345" s="36">
        <v>59.406666666666666</v>
      </c>
      <c r="E345" s="36">
        <v>58.663333333333334</v>
      </c>
      <c r="F345" s="36">
        <v>57.876666666666665</v>
      </c>
      <c r="G345" s="36">
        <v>57.133333333333333</v>
      </c>
      <c r="H345" s="36">
        <v>60.193333333333335</v>
      </c>
      <c r="I345" s="36">
        <v>60.936666666666675</v>
      </c>
      <c r="J345" s="36">
        <v>61.723333333333336</v>
      </c>
      <c r="K345" s="31">
        <v>60.15</v>
      </c>
      <c r="L345" s="31">
        <v>58.62</v>
      </c>
      <c r="M345" s="31">
        <v>61.166249999999998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385.65</v>
      </c>
      <c r="D346" s="36">
        <v>383.83333333333331</v>
      </c>
      <c r="E346" s="36">
        <v>378.71666666666664</v>
      </c>
      <c r="F346" s="36">
        <v>371.7833333333333</v>
      </c>
      <c r="G346" s="36">
        <v>366.66666666666663</v>
      </c>
      <c r="H346" s="36">
        <v>390.76666666666665</v>
      </c>
      <c r="I346" s="36">
        <v>395.88333333333333</v>
      </c>
      <c r="J346" s="36">
        <v>402.81666666666666</v>
      </c>
      <c r="K346" s="31">
        <v>388.95</v>
      </c>
      <c r="L346" s="31">
        <v>376.9</v>
      </c>
      <c r="M346" s="31">
        <v>229.51140000000001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1247.05</v>
      </c>
      <c r="D347" s="36">
        <v>1236.6333333333332</v>
      </c>
      <c r="E347" s="36">
        <v>1214.9166666666665</v>
      </c>
      <c r="F347" s="36">
        <v>1182.7833333333333</v>
      </c>
      <c r="G347" s="36">
        <v>1161.0666666666666</v>
      </c>
      <c r="H347" s="36">
        <v>1268.7666666666664</v>
      </c>
      <c r="I347" s="36">
        <v>1290.4833333333331</v>
      </c>
      <c r="J347" s="36">
        <v>1322.6166666666663</v>
      </c>
      <c r="K347" s="31">
        <v>1258.3499999999999</v>
      </c>
      <c r="L347" s="31">
        <v>1204.5</v>
      </c>
      <c r="M347" s="31">
        <v>16.077359999999999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198.67</v>
      </c>
      <c r="D348" s="36">
        <v>198.21</v>
      </c>
      <c r="E348" s="36">
        <v>195.22000000000003</v>
      </c>
      <c r="F348" s="36">
        <v>191.77</v>
      </c>
      <c r="G348" s="36">
        <v>188.78000000000003</v>
      </c>
      <c r="H348" s="36">
        <v>201.66000000000003</v>
      </c>
      <c r="I348" s="36">
        <v>204.64999999999998</v>
      </c>
      <c r="J348" s="36">
        <v>208.10000000000002</v>
      </c>
      <c r="K348" s="31">
        <v>201.2</v>
      </c>
      <c r="L348" s="31">
        <v>194.76</v>
      </c>
      <c r="M348" s="31">
        <v>111.90366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3660.1</v>
      </c>
      <c r="D349" s="36">
        <v>3660.9166666666665</v>
      </c>
      <c r="E349" s="36">
        <v>3630.9833333333331</v>
      </c>
      <c r="F349" s="36">
        <v>3601.8666666666668</v>
      </c>
      <c r="G349" s="36">
        <v>3571.9333333333334</v>
      </c>
      <c r="H349" s="36">
        <v>3690.0333333333328</v>
      </c>
      <c r="I349" s="36">
        <v>3719.9666666666662</v>
      </c>
      <c r="J349" s="36">
        <v>3749.0833333333326</v>
      </c>
      <c r="K349" s="31">
        <v>3690.85</v>
      </c>
      <c r="L349" s="31">
        <v>3631.8</v>
      </c>
      <c r="M349" s="31">
        <v>0.59153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2605.1</v>
      </c>
      <c r="D350" s="36">
        <v>2607.2000000000003</v>
      </c>
      <c r="E350" s="36">
        <v>2594.9000000000005</v>
      </c>
      <c r="F350" s="36">
        <v>2584.7000000000003</v>
      </c>
      <c r="G350" s="36">
        <v>2572.4000000000005</v>
      </c>
      <c r="H350" s="36">
        <v>2617.4000000000005</v>
      </c>
      <c r="I350" s="36">
        <v>2629.7000000000007</v>
      </c>
      <c r="J350" s="36">
        <v>2639.9000000000005</v>
      </c>
      <c r="K350" s="31">
        <v>2619.5</v>
      </c>
      <c r="L350" s="31">
        <v>2597</v>
      </c>
      <c r="M350" s="31">
        <v>3.4796100000000001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84.87</v>
      </c>
      <c r="D351" s="36">
        <v>84.7</v>
      </c>
      <c r="E351" s="36">
        <v>82.77000000000001</v>
      </c>
      <c r="F351" s="36">
        <v>80.67</v>
      </c>
      <c r="G351" s="36">
        <v>78.740000000000009</v>
      </c>
      <c r="H351" s="36">
        <v>86.800000000000011</v>
      </c>
      <c r="I351" s="36">
        <v>88.72999999999999</v>
      </c>
      <c r="J351" s="36">
        <v>90.830000000000013</v>
      </c>
      <c r="K351" s="31">
        <v>86.63</v>
      </c>
      <c r="L351" s="31">
        <v>82.6</v>
      </c>
      <c r="M351" s="31">
        <v>28.15963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671.25</v>
      </c>
      <c r="D352" s="36">
        <v>669.05000000000007</v>
      </c>
      <c r="E352" s="36">
        <v>659.60000000000014</v>
      </c>
      <c r="F352" s="36">
        <v>647.95000000000005</v>
      </c>
      <c r="G352" s="36">
        <v>638.50000000000011</v>
      </c>
      <c r="H352" s="36">
        <v>680.70000000000016</v>
      </c>
      <c r="I352" s="36">
        <v>690.1500000000002</v>
      </c>
      <c r="J352" s="36">
        <v>701.80000000000018</v>
      </c>
      <c r="K352" s="31">
        <v>678.5</v>
      </c>
      <c r="L352" s="31">
        <v>657.4</v>
      </c>
      <c r="M352" s="31">
        <v>4.1112799999999998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4799.6000000000004</v>
      </c>
      <c r="D353" s="36">
        <v>4783.2</v>
      </c>
      <c r="E353" s="36">
        <v>4716.3999999999996</v>
      </c>
      <c r="F353" s="36">
        <v>4633.2</v>
      </c>
      <c r="G353" s="36">
        <v>4566.3999999999996</v>
      </c>
      <c r="H353" s="36">
        <v>4866.3999999999996</v>
      </c>
      <c r="I353" s="36">
        <v>4933.2000000000007</v>
      </c>
      <c r="J353" s="36">
        <v>5016.3999999999996</v>
      </c>
      <c r="K353" s="31">
        <v>4850</v>
      </c>
      <c r="L353" s="31">
        <v>4700</v>
      </c>
      <c r="M353" s="31">
        <v>0.32457000000000003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352.05</v>
      </c>
      <c r="D354" s="36">
        <v>354.45</v>
      </c>
      <c r="E354" s="36">
        <v>348.9</v>
      </c>
      <c r="F354" s="36">
        <v>345.75</v>
      </c>
      <c r="G354" s="36">
        <v>340.2</v>
      </c>
      <c r="H354" s="36">
        <v>357.59999999999997</v>
      </c>
      <c r="I354" s="36">
        <v>363.15000000000003</v>
      </c>
      <c r="J354" s="36">
        <v>366.29999999999995</v>
      </c>
      <c r="K354" s="31">
        <v>360</v>
      </c>
      <c r="L354" s="31">
        <v>351.3</v>
      </c>
      <c r="M354" s="31">
        <v>2.9479700000000002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1715.35</v>
      </c>
      <c r="D355" s="36">
        <v>1708.6833333333332</v>
      </c>
      <c r="E355" s="36">
        <v>1687.3166666666664</v>
      </c>
      <c r="F355" s="36">
        <v>1659.2833333333333</v>
      </c>
      <c r="G355" s="36">
        <v>1637.9166666666665</v>
      </c>
      <c r="H355" s="36">
        <v>1736.7166666666662</v>
      </c>
      <c r="I355" s="36">
        <v>1758.083333333333</v>
      </c>
      <c r="J355" s="36">
        <v>1786.1166666666661</v>
      </c>
      <c r="K355" s="31">
        <v>1730.05</v>
      </c>
      <c r="L355" s="31">
        <v>1680.65</v>
      </c>
      <c r="M355" s="31">
        <v>7.0094599999999998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322.5</v>
      </c>
      <c r="D356" s="36">
        <v>318.26666666666665</v>
      </c>
      <c r="E356" s="36">
        <v>312.88333333333333</v>
      </c>
      <c r="F356" s="36">
        <v>303.26666666666665</v>
      </c>
      <c r="G356" s="36">
        <v>297.88333333333333</v>
      </c>
      <c r="H356" s="36">
        <v>327.88333333333333</v>
      </c>
      <c r="I356" s="36">
        <v>333.26666666666665</v>
      </c>
      <c r="J356" s="36">
        <v>342.88333333333333</v>
      </c>
      <c r="K356" s="31">
        <v>323.64999999999998</v>
      </c>
      <c r="L356" s="31">
        <v>308.64999999999998</v>
      </c>
      <c r="M356" s="31">
        <v>514.35536999999999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638.70000000000005</v>
      </c>
      <c r="D357" s="36">
        <v>625.1</v>
      </c>
      <c r="E357" s="36">
        <v>605.70000000000005</v>
      </c>
      <c r="F357" s="36">
        <v>572.70000000000005</v>
      </c>
      <c r="G357" s="36">
        <v>553.30000000000007</v>
      </c>
      <c r="H357" s="36">
        <v>658.1</v>
      </c>
      <c r="I357" s="36">
        <v>677.49999999999989</v>
      </c>
      <c r="J357" s="36">
        <v>710.5</v>
      </c>
      <c r="K357" s="31">
        <v>644.5</v>
      </c>
      <c r="L357" s="31">
        <v>592.1</v>
      </c>
      <c r="M357" s="31">
        <v>157.86984000000001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1810.4</v>
      </c>
      <c r="D358" s="36">
        <v>1807.25</v>
      </c>
      <c r="E358" s="36">
        <v>1791.1</v>
      </c>
      <c r="F358" s="36">
        <v>1771.8</v>
      </c>
      <c r="G358" s="36">
        <v>1755.6499999999999</v>
      </c>
      <c r="H358" s="36">
        <v>1826.55</v>
      </c>
      <c r="I358" s="36">
        <v>1842.7</v>
      </c>
      <c r="J358" s="36">
        <v>1862</v>
      </c>
      <c r="K358" s="31">
        <v>1823.4</v>
      </c>
      <c r="L358" s="31">
        <v>1787.95</v>
      </c>
      <c r="M358" s="31">
        <v>4.5108300000000003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469.65</v>
      </c>
      <c r="D359" s="36">
        <v>469.46666666666664</v>
      </c>
      <c r="E359" s="36">
        <v>462.23333333333329</v>
      </c>
      <c r="F359" s="36">
        <v>454.81666666666666</v>
      </c>
      <c r="G359" s="36">
        <v>447.58333333333331</v>
      </c>
      <c r="H359" s="36">
        <v>476.88333333333327</v>
      </c>
      <c r="I359" s="36">
        <v>484.11666666666662</v>
      </c>
      <c r="J359" s="36">
        <v>491.53333333333325</v>
      </c>
      <c r="K359" s="31">
        <v>476.7</v>
      </c>
      <c r="L359" s="31">
        <v>462.05</v>
      </c>
      <c r="M359" s="31">
        <v>33.184910000000002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10922.75</v>
      </c>
      <c r="D360" s="36">
        <v>10891.483333333334</v>
      </c>
      <c r="E360" s="36">
        <v>10613.766666666666</v>
      </c>
      <c r="F360" s="36">
        <v>10304.783333333333</v>
      </c>
      <c r="G360" s="36">
        <v>10027.066666666666</v>
      </c>
      <c r="H360" s="36">
        <v>11200.466666666667</v>
      </c>
      <c r="I360" s="36">
        <v>11478.183333333334</v>
      </c>
      <c r="J360" s="36">
        <v>11787.166666666668</v>
      </c>
      <c r="K360" s="31">
        <v>11169.2</v>
      </c>
      <c r="L360" s="31">
        <v>10582.5</v>
      </c>
      <c r="M360" s="31">
        <v>8.1365200000000009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1442.9</v>
      </c>
      <c r="D361" s="36">
        <v>1453.1666666666667</v>
      </c>
      <c r="E361" s="36">
        <v>1419.3333333333335</v>
      </c>
      <c r="F361" s="36">
        <v>1395.7666666666667</v>
      </c>
      <c r="G361" s="36">
        <v>1361.9333333333334</v>
      </c>
      <c r="H361" s="36">
        <v>1476.7333333333336</v>
      </c>
      <c r="I361" s="36">
        <v>1510.5666666666671</v>
      </c>
      <c r="J361" s="36">
        <v>1534.1333333333337</v>
      </c>
      <c r="K361" s="31">
        <v>1487</v>
      </c>
      <c r="L361" s="31">
        <v>1429.6</v>
      </c>
      <c r="M361" s="31">
        <v>6.6527500000000002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282.89999999999998</v>
      </c>
      <c r="D362" s="36">
        <v>279.93333333333334</v>
      </c>
      <c r="E362" s="36">
        <v>273.9666666666667</v>
      </c>
      <c r="F362" s="36">
        <v>265.03333333333336</v>
      </c>
      <c r="G362" s="36">
        <v>259.06666666666672</v>
      </c>
      <c r="H362" s="36">
        <v>288.86666666666667</v>
      </c>
      <c r="I362" s="36">
        <v>294.83333333333326</v>
      </c>
      <c r="J362" s="36">
        <v>303.76666666666665</v>
      </c>
      <c r="K362" s="31">
        <v>285.89999999999998</v>
      </c>
      <c r="L362" s="31">
        <v>271</v>
      </c>
      <c r="M362" s="31">
        <v>66.857389999999995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3866.85</v>
      </c>
      <c r="D363" s="36">
        <v>3877.5166666666664</v>
      </c>
      <c r="E363" s="36">
        <v>3829.333333333333</v>
      </c>
      <c r="F363" s="36">
        <v>3791.8166666666666</v>
      </c>
      <c r="G363" s="36">
        <v>3743.6333333333332</v>
      </c>
      <c r="H363" s="36">
        <v>3915.0333333333328</v>
      </c>
      <c r="I363" s="36">
        <v>3963.2166666666662</v>
      </c>
      <c r="J363" s="36">
        <v>4000.7333333333327</v>
      </c>
      <c r="K363" s="31">
        <v>3925.7</v>
      </c>
      <c r="L363" s="31">
        <v>3840</v>
      </c>
      <c r="M363" s="31">
        <v>2.55409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800.6</v>
      </c>
      <c r="D364" s="36">
        <v>804.35</v>
      </c>
      <c r="E364" s="36">
        <v>793.25</v>
      </c>
      <c r="F364" s="36">
        <v>785.9</v>
      </c>
      <c r="G364" s="36">
        <v>774.8</v>
      </c>
      <c r="H364" s="36">
        <v>811.7</v>
      </c>
      <c r="I364" s="36">
        <v>822.80000000000018</v>
      </c>
      <c r="J364" s="36">
        <v>830.15000000000009</v>
      </c>
      <c r="K364" s="31">
        <v>815.45</v>
      </c>
      <c r="L364" s="31">
        <v>797</v>
      </c>
      <c r="M364" s="31">
        <v>4.9281600000000001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529.70000000000005</v>
      </c>
      <c r="D365" s="36">
        <v>526.06666666666672</v>
      </c>
      <c r="E365" s="36">
        <v>517.33333333333348</v>
      </c>
      <c r="F365" s="36">
        <v>504.96666666666681</v>
      </c>
      <c r="G365" s="36">
        <v>496.23333333333358</v>
      </c>
      <c r="H365" s="36">
        <v>538.43333333333339</v>
      </c>
      <c r="I365" s="36">
        <v>547.16666666666674</v>
      </c>
      <c r="J365" s="36">
        <v>559.5333333333333</v>
      </c>
      <c r="K365" s="31">
        <v>534.79999999999995</v>
      </c>
      <c r="L365" s="31">
        <v>513.70000000000005</v>
      </c>
      <c r="M365" s="31">
        <v>9.4187600000000007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1459.95</v>
      </c>
      <c r="D366" s="36">
        <v>1469.9833333333333</v>
      </c>
      <c r="E366" s="36">
        <v>1443.9666666666667</v>
      </c>
      <c r="F366" s="36">
        <v>1427.9833333333333</v>
      </c>
      <c r="G366" s="36">
        <v>1401.9666666666667</v>
      </c>
      <c r="H366" s="36">
        <v>1485.9666666666667</v>
      </c>
      <c r="I366" s="36">
        <v>1511.9833333333336</v>
      </c>
      <c r="J366" s="36">
        <v>1527.9666666666667</v>
      </c>
      <c r="K366" s="31">
        <v>1496</v>
      </c>
      <c r="L366" s="31">
        <v>1454</v>
      </c>
      <c r="M366" s="31">
        <v>4.9289300000000003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40541.550000000003</v>
      </c>
      <c r="D367" s="36">
        <v>40141.216666666667</v>
      </c>
      <c r="E367" s="36">
        <v>39532.433333333334</v>
      </c>
      <c r="F367" s="36">
        <v>38523.316666666666</v>
      </c>
      <c r="G367" s="36">
        <v>37914.533333333333</v>
      </c>
      <c r="H367" s="36">
        <v>41150.333333333336</v>
      </c>
      <c r="I367" s="36">
        <v>41759.116666666676</v>
      </c>
      <c r="J367" s="36">
        <v>42768.233333333337</v>
      </c>
      <c r="K367" s="31">
        <v>40750</v>
      </c>
      <c r="L367" s="31">
        <v>39132.1</v>
      </c>
      <c r="M367" s="31">
        <v>0.40603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1559.85</v>
      </c>
      <c r="D368" s="36">
        <v>1572.8833333333332</v>
      </c>
      <c r="E368" s="36">
        <v>1541.0666666666664</v>
      </c>
      <c r="F368" s="36">
        <v>1522.2833333333331</v>
      </c>
      <c r="G368" s="36">
        <v>1490.4666666666662</v>
      </c>
      <c r="H368" s="36">
        <v>1591.6666666666665</v>
      </c>
      <c r="I368" s="36">
        <v>1623.4833333333331</v>
      </c>
      <c r="J368" s="36">
        <v>1642.2666666666667</v>
      </c>
      <c r="K368" s="31">
        <v>1604.7</v>
      </c>
      <c r="L368" s="31">
        <v>1554.1</v>
      </c>
      <c r="M368" s="31">
        <v>3.1330399999999998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4794.5</v>
      </c>
      <c r="D369" s="36">
        <v>4812.583333333333</v>
      </c>
      <c r="E369" s="36">
        <v>4750.1666666666661</v>
      </c>
      <c r="F369" s="36">
        <v>4705.833333333333</v>
      </c>
      <c r="G369" s="36">
        <v>4643.4166666666661</v>
      </c>
      <c r="H369" s="36">
        <v>4856.9166666666661</v>
      </c>
      <c r="I369" s="36">
        <v>4919.3333333333321</v>
      </c>
      <c r="J369" s="36">
        <v>4963.6666666666661</v>
      </c>
      <c r="K369" s="31">
        <v>4875</v>
      </c>
      <c r="L369" s="31">
        <v>4768.25</v>
      </c>
      <c r="M369" s="31">
        <v>5.3193599999999996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349.9</v>
      </c>
      <c r="D370" s="36">
        <v>346.2833333333333</v>
      </c>
      <c r="E370" s="36">
        <v>341.86666666666662</v>
      </c>
      <c r="F370" s="36">
        <v>333.83333333333331</v>
      </c>
      <c r="G370" s="36">
        <v>329.41666666666663</v>
      </c>
      <c r="H370" s="36">
        <v>354.31666666666661</v>
      </c>
      <c r="I370" s="36">
        <v>358.73333333333335</v>
      </c>
      <c r="J370" s="36">
        <v>366.76666666666659</v>
      </c>
      <c r="K370" s="31">
        <v>350.7</v>
      </c>
      <c r="L370" s="31">
        <v>338.25</v>
      </c>
      <c r="M370" s="31">
        <v>65.094459999999998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3988.5</v>
      </c>
      <c r="D371" s="36">
        <v>3946.5166666666664</v>
      </c>
      <c r="E371" s="36">
        <v>3853.0333333333328</v>
      </c>
      <c r="F371" s="36">
        <v>3717.5666666666666</v>
      </c>
      <c r="G371" s="36">
        <v>3624.083333333333</v>
      </c>
      <c r="H371" s="36">
        <v>4081.9833333333327</v>
      </c>
      <c r="I371" s="36">
        <v>4175.4666666666662</v>
      </c>
      <c r="J371" s="36">
        <v>4310.9333333333325</v>
      </c>
      <c r="K371" s="31">
        <v>4040</v>
      </c>
      <c r="L371" s="31">
        <v>3811.05</v>
      </c>
      <c r="M371" s="31">
        <v>5.7691800000000004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3171</v>
      </c>
      <c r="D372" s="36">
        <v>3168.1</v>
      </c>
      <c r="E372" s="36">
        <v>3142.8999999999996</v>
      </c>
      <c r="F372" s="36">
        <v>3114.7999999999997</v>
      </c>
      <c r="G372" s="36">
        <v>3089.5999999999995</v>
      </c>
      <c r="H372" s="36">
        <v>3196.2</v>
      </c>
      <c r="I372" s="36">
        <v>3221.3999999999996</v>
      </c>
      <c r="J372" s="36">
        <v>3249.5</v>
      </c>
      <c r="K372" s="31">
        <v>3193.3</v>
      </c>
      <c r="L372" s="31">
        <v>3140</v>
      </c>
      <c r="M372" s="31">
        <v>2.5606800000000001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946.1</v>
      </c>
      <c r="D373" s="36">
        <v>942.7166666666667</v>
      </c>
      <c r="E373" s="36">
        <v>935.48333333333335</v>
      </c>
      <c r="F373" s="36">
        <v>924.86666666666667</v>
      </c>
      <c r="G373" s="36">
        <v>917.63333333333333</v>
      </c>
      <c r="H373" s="36">
        <v>953.33333333333337</v>
      </c>
      <c r="I373" s="36">
        <v>960.56666666666672</v>
      </c>
      <c r="J373" s="36">
        <v>971.18333333333339</v>
      </c>
      <c r="K373" s="31">
        <v>949.95</v>
      </c>
      <c r="L373" s="31">
        <v>932.1</v>
      </c>
      <c r="M373" s="31">
        <v>10.383459999999999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152.1</v>
      </c>
      <c r="D374" s="36">
        <v>153.75</v>
      </c>
      <c r="E374" s="36">
        <v>149.46</v>
      </c>
      <c r="F374" s="36">
        <v>146.82000000000002</v>
      </c>
      <c r="G374" s="36">
        <v>142.53000000000003</v>
      </c>
      <c r="H374" s="36">
        <v>156.38999999999999</v>
      </c>
      <c r="I374" s="36">
        <v>160.67999999999995</v>
      </c>
      <c r="J374" s="36">
        <v>163.31999999999996</v>
      </c>
      <c r="K374" s="31">
        <v>158.04</v>
      </c>
      <c r="L374" s="31">
        <v>151.11000000000001</v>
      </c>
      <c r="M374" s="31">
        <v>38.348849999999999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2116.3000000000002</v>
      </c>
      <c r="D375" s="36">
        <v>2096.6333333333332</v>
      </c>
      <c r="E375" s="36">
        <v>2065.6666666666665</v>
      </c>
      <c r="F375" s="36">
        <v>2015.0333333333333</v>
      </c>
      <c r="G375" s="36">
        <v>1984.0666666666666</v>
      </c>
      <c r="H375" s="36">
        <v>2147.2666666666664</v>
      </c>
      <c r="I375" s="36">
        <v>2178.2333333333336</v>
      </c>
      <c r="J375" s="36">
        <v>2228.8666666666663</v>
      </c>
      <c r="K375" s="31">
        <v>2127.6</v>
      </c>
      <c r="L375" s="31">
        <v>2046</v>
      </c>
      <c r="M375" s="31">
        <v>1.3369800000000001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6667.85</v>
      </c>
      <c r="D376" s="36">
        <v>6625.6166666666659</v>
      </c>
      <c r="E376" s="36">
        <v>6558.2333333333318</v>
      </c>
      <c r="F376" s="36">
        <v>6448.6166666666659</v>
      </c>
      <c r="G376" s="36">
        <v>6381.2333333333318</v>
      </c>
      <c r="H376" s="36">
        <v>6735.2333333333318</v>
      </c>
      <c r="I376" s="36">
        <v>6802.616666666665</v>
      </c>
      <c r="J376" s="36">
        <v>6912.2333333333318</v>
      </c>
      <c r="K376" s="31">
        <v>6693</v>
      </c>
      <c r="L376" s="31">
        <v>6516</v>
      </c>
      <c r="M376" s="31">
        <v>4.2340400000000002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400.6</v>
      </c>
      <c r="D377" s="36">
        <v>402.86666666666662</v>
      </c>
      <c r="E377" s="36">
        <v>397.08333333333326</v>
      </c>
      <c r="F377" s="36">
        <v>393.56666666666666</v>
      </c>
      <c r="G377" s="36">
        <v>387.7833333333333</v>
      </c>
      <c r="H377" s="36">
        <v>406.38333333333321</v>
      </c>
      <c r="I377" s="36">
        <v>412.16666666666663</v>
      </c>
      <c r="J377" s="36">
        <v>415.68333333333317</v>
      </c>
      <c r="K377" s="31">
        <v>408.65</v>
      </c>
      <c r="L377" s="31">
        <v>399.35</v>
      </c>
      <c r="M377" s="31">
        <v>17.567309999999999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558</v>
      </c>
      <c r="D378" s="36">
        <v>559.26666666666665</v>
      </c>
      <c r="E378" s="36">
        <v>552.18333333333328</v>
      </c>
      <c r="F378" s="36">
        <v>546.36666666666667</v>
      </c>
      <c r="G378" s="36">
        <v>539.2833333333333</v>
      </c>
      <c r="H378" s="36">
        <v>565.08333333333326</v>
      </c>
      <c r="I378" s="36">
        <v>572.16666666666674</v>
      </c>
      <c r="J378" s="36">
        <v>577.98333333333323</v>
      </c>
      <c r="K378" s="31">
        <v>566.35</v>
      </c>
      <c r="L378" s="31">
        <v>553.45000000000005</v>
      </c>
      <c r="M378" s="31">
        <v>120.94298999999999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343.85</v>
      </c>
      <c r="D379" s="36">
        <v>343.15000000000003</v>
      </c>
      <c r="E379" s="36">
        <v>340.90000000000009</v>
      </c>
      <c r="F379" s="36">
        <v>337.95000000000005</v>
      </c>
      <c r="G379" s="36">
        <v>335.7000000000001</v>
      </c>
      <c r="H379" s="36">
        <v>346.10000000000008</v>
      </c>
      <c r="I379" s="36">
        <v>348.34999999999997</v>
      </c>
      <c r="J379" s="36">
        <v>351.30000000000007</v>
      </c>
      <c r="K379" s="31">
        <v>345.4</v>
      </c>
      <c r="L379" s="31">
        <v>340.2</v>
      </c>
      <c r="M379" s="31">
        <v>52.775309999999998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722.7</v>
      </c>
      <c r="D380" s="36">
        <v>723.26666666666677</v>
      </c>
      <c r="E380" s="36">
        <v>711.98333333333358</v>
      </c>
      <c r="F380" s="36">
        <v>701.26666666666677</v>
      </c>
      <c r="G380" s="36">
        <v>689.98333333333358</v>
      </c>
      <c r="H380" s="36">
        <v>733.98333333333358</v>
      </c>
      <c r="I380" s="36">
        <v>745.26666666666665</v>
      </c>
      <c r="J380" s="36">
        <v>755.98333333333358</v>
      </c>
      <c r="K380" s="31">
        <v>734.55</v>
      </c>
      <c r="L380" s="31">
        <v>712.55</v>
      </c>
      <c r="M380" s="31">
        <v>7.0140000000000002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1754.65</v>
      </c>
      <c r="D381" s="36">
        <v>1748.3833333333334</v>
      </c>
      <c r="E381" s="36">
        <v>1707.8166666666668</v>
      </c>
      <c r="F381" s="36">
        <v>1660.9833333333333</v>
      </c>
      <c r="G381" s="36">
        <v>1620.4166666666667</v>
      </c>
      <c r="H381" s="36">
        <v>1795.2166666666669</v>
      </c>
      <c r="I381" s="36">
        <v>1835.7833333333335</v>
      </c>
      <c r="J381" s="36">
        <v>1882.616666666667</v>
      </c>
      <c r="K381" s="31">
        <v>1788.95</v>
      </c>
      <c r="L381" s="31">
        <v>1701.55</v>
      </c>
      <c r="M381" s="31">
        <v>10.309089999999999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689.8</v>
      </c>
      <c r="D382" s="36">
        <v>683.23333333333323</v>
      </c>
      <c r="E382" s="36">
        <v>671.76666666666642</v>
      </c>
      <c r="F382" s="36">
        <v>653.73333333333323</v>
      </c>
      <c r="G382" s="36">
        <v>642.26666666666642</v>
      </c>
      <c r="H382" s="36">
        <v>701.26666666666642</v>
      </c>
      <c r="I382" s="36">
        <v>712.73333333333335</v>
      </c>
      <c r="J382" s="36">
        <v>730.76666666666642</v>
      </c>
      <c r="K382" s="31">
        <v>694.7</v>
      </c>
      <c r="L382" s="31">
        <v>665.2</v>
      </c>
      <c r="M382" s="31">
        <v>1.5093300000000001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169.33</v>
      </c>
      <c r="D383" s="36">
        <v>170.84333333333336</v>
      </c>
      <c r="E383" s="36">
        <v>166.07666666666671</v>
      </c>
      <c r="F383" s="36">
        <v>162.82333333333335</v>
      </c>
      <c r="G383" s="36">
        <v>158.0566666666667</v>
      </c>
      <c r="H383" s="36">
        <v>174.09666666666672</v>
      </c>
      <c r="I383" s="36">
        <v>178.86333333333337</v>
      </c>
      <c r="J383" s="36">
        <v>182.11666666666673</v>
      </c>
      <c r="K383" s="31">
        <v>175.61</v>
      </c>
      <c r="L383" s="31">
        <v>167.59</v>
      </c>
      <c r="M383" s="31">
        <v>7.0677300000000001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16825.849999999999</v>
      </c>
      <c r="D384" s="36">
        <v>16844.649999999998</v>
      </c>
      <c r="E384" s="36">
        <v>16689.299999999996</v>
      </c>
      <c r="F384" s="36">
        <v>16552.749999999996</v>
      </c>
      <c r="G384" s="36">
        <v>16397.399999999994</v>
      </c>
      <c r="H384" s="36">
        <v>16981.199999999997</v>
      </c>
      <c r="I384" s="36">
        <v>17136.549999999996</v>
      </c>
      <c r="J384" s="36">
        <v>17273.099999999999</v>
      </c>
      <c r="K384" s="31">
        <v>17000</v>
      </c>
      <c r="L384" s="31">
        <v>16708.099999999999</v>
      </c>
      <c r="M384" s="31">
        <v>7.3039999999999994E-2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120.93</v>
      </c>
      <c r="D385" s="36">
        <v>119.92666666666666</v>
      </c>
      <c r="E385" s="36">
        <v>118.50333333333333</v>
      </c>
      <c r="F385" s="36">
        <v>116.07666666666667</v>
      </c>
      <c r="G385" s="36">
        <v>114.65333333333334</v>
      </c>
      <c r="H385" s="36">
        <v>122.35333333333332</v>
      </c>
      <c r="I385" s="36">
        <v>123.77666666666664</v>
      </c>
      <c r="J385" s="36">
        <v>126.20333333333332</v>
      </c>
      <c r="K385" s="31">
        <v>121.35</v>
      </c>
      <c r="L385" s="31">
        <v>117.5</v>
      </c>
      <c r="M385" s="31">
        <v>327.12545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620.70000000000005</v>
      </c>
      <c r="D386" s="36">
        <v>621.63333333333333</v>
      </c>
      <c r="E386" s="36">
        <v>615.81666666666661</v>
      </c>
      <c r="F386" s="36">
        <v>610.93333333333328</v>
      </c>
      <c r="G386" s="36">
        <v>605.11666666666656</v>
      </c>
      <c r="H386" s="36">
        <v>626.51666666666665</v>
      </c>
      <c r="I386" s="36">
        <v>632.33333333333348</v>
      </c>
      <c r="J386" s="36">
        <v>637.2166666666667</v>
      </c>
      <c r="K386" s="31">
        <v>627.45000000000005</v>
      </c>
      <c r="L386" s="31">
        <v>616.75</v>
      </c>
      <c r="M386" s="31">
        <v>2.2311399999999999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1774.35</v>
      </c>
      <c r="D387" s="36">
        <v>1779.8333333333333</v>
      </c>
      <c r="E387" s="36">
        <v>1757.7666666666664</v>
      </c>
      <c r="F387" s="36">
        <v>1741.1833333333332</v>
      </c>
      <c r="G387" s="36">
        <v>1719.1166666666663</v>
      </c>
      <c r="H387" s="36">
        <v>1796.4166666666665</v>
      </c>
      <c r="I387" s="36">
        <v>1818.4833333333336</v>
      </c>
      <c r="J387" s="36">
        <v>1835.0666666666666</v>
      </c>
      <c r="K387" s="31">
        <v>1801.9</v>
      </c>
      <c r="L387" s="31">
        <v>1763.25</v>
      </c>
      <c r="M387" s="31">
        <v>0.96274999999999999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246.4</v>
      </c>
      <c r="D388" s="36">
        <v>245.01666666666665</v>
      </c>
      <c r="E388" s="36">
        <v>242.3833333333333</v>
      </c>
      <c r="F388" s="36">
        <v>238.36666666666665</v>
      </c>
      <c r="G388" s="36">
        <v>235.73333333333329</v>
      </c>
      <c r="H388" s="36">
        <v>249.0333333333333</v>
      </c>
      <c r="I388" s="36">
        <v>251.66666666666663</v>
      </c>
      <c r="J388" s="36">
        <v>255.68333333333331</v>
      </c>
      <c r="K388" s="31">
        <v>247.65</v>
      </c>
      <c r="L388" s="31">
        <v>241</v>
      </c>
      <c r="M388" s="31">
        <v>27.268709999999999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633.75</v>
      </c>
      <c r="D389" s="36">
        <v>636.5333333333333</v>
      </c>
      <c r="E389" s="36">
        <v>628.36666666666656</v>
      </c>
      <c r="F389" s="36">
        <v>622.98333333333323</v>
      </c>
      <c r="G389" s="36">
        <v>614.81666666666649</v>
      </c>
      <c r="H389" s="36">
        <v>641.91666666666663</v>
      </c>
      <c r="I389" s="36">
        <v>650.08333333333337</v>
      </c>
      <c r="J389" s="36">
        <v>655.4666666666667</v>
      </c>
      <c r="K389" s="31">
        <v>644.70000000000005</v>
      </c>
      <c r="L389" s="31">
        <v>631.15</v>
      </c>
      <c r="M389" s="31">
        <v>68.978030000000004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609.4</v>
      </c>
      <c r="D390" s="36">
        <v>597.13333333333333</v>
      </c>
      <c r="E390" s="36">
        <v>580.36666666666667</v>
      </c>
      <c r="F390" s="36">
        <v>551.33333333333337</v>
      </c>
      <c r="G390" s="36">
        <v>534.56666666666672</v>
      </c>
      <c r="H390" s="36">
        <v>626.16666666666663</v>
      </c>
      <c r="I390" s="36">
        <v>642.93333333333328</v>
      </c>
      <c r="J390" s="36">
        <v>671.96666666666658</v>
      </c>
      <c r="K390" s="31">
        <v>613.9</v>
      </c>
      <c r="L390" s="31">
        <v>568.1</v>
      </c>
      <c r="M390" s="31">
        <v>8.9809999999999999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759.65</v>
      </c>
      <c r="D391" s="36">
        <v>767.4666666666667</v>
      </c>
      <c r="E391" s="36">
        <v>748.43333333333339</v>
      </c>
      <c r="F391" s="36">
        <v>737.2166666666667</v>
      </c>
      <c r="G391" s="36">
        <v>718.18333333333339</v>
      </c>
      <c r="H391" s="36">
        <v>778.68333333333339</v>
      </c>
      <c r="I391" s="36">
        <v>797.7166666666667</v>
      </c>
      <c r="J391" s="36">
        <v>808.93333333333339</v>
      </c>
      <c r="K391" s="31">
        <v>786.5</v>
      </c>
      <c r="L391" s="31">
        <v>756.25</v>
      </c>
      <c r="M391" s="31">
        <v>25.179819999999999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1679.4</v>
      </c>
      <c r="D392" s="36">
        <v>1670.1333333333332</v>
      </c>
      <c r="E392" s="36">
        <v>1656.2666666666664</v>
      </c>
      <c r="F392" s="36">
        <v>1633.1333333333332</v>
      </c>
      <c r="G392" s="36">
        <v>1619.2666666666664</v>
      </c>
      <c r="H392" s="36">
        <v>1693.2666666666664</v>
      </c>
      <c r="I392" s="36">
        <v>1707.1333333333332</v>
      </c>
      <c r="J392" s="36">
        <v>1730.2666666666664</v>
      </c>
      <c r="K392" s="31">
        <v>1684</v>
      </c>
      <c r="L392" s="31">
        <v>1647</v>
      </c>
      <c r="M392" s="31">
        <v>1.0125500000000001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626</v>
      </c>
      <c r="D393" s="36">
        <v>631.75</v>
      </c>
      <c r="E393" s="36">
        <v>616.5</v>
      </c>
      <c r="F393" s="36">
        <v>607</v>
      </c>
      <c r="G393" s="36">
        <v>591.75</v>
      </c>
      <c r="H393" s="36">
        <v>641.25</v>
      </c>
      <c r="I393" s="36">
        <v>656.5</v>
      </c>
      <c r="J393" s="36">
        <v>666</v>
      </c>
      <c r="K393" s="31">
        <v>647</v>
      </c>
      <c r="L393" s="31">
        <v>622.25</v>
      </c>
      <c r="M393" s="31">
        <v>296.39355999999998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575.5</v>
      </c>
      <c r="D394" s="36">
        <v>584.0333333333333</v>
      </c>
      <c r="E394" s="36">
        <v>560.06666666666661</v>
      </c>
      <c r="F394" s="36">
        <v>544.63333333333333</v>
      </c>
      <c r="G394" s="36">
        <v>520.66666666666663</v>
      </c>
      <c r="H394" s="36">
        <v>599.46666666666658</v>
      </c>
      <c r="I394" s="36">
        <v>623.43333333333328</v>
      </c>
      <c r="J394" s="36">
        <v>638.86666666666656</v>
      </c>
      <c r="K394" s="31">
        <v>608</v>
      </c>
      <c r="L394" s="31">
        <v>568.6</v>
      </c>
      <c r="M394" s="31">
        <v>137.46231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1209.7</v>
      </c>
      <c r="D395" s="36">
        <v>1215.6666666666667</v>
      </c>
      <c r="E395" s="36">
        <v>1192.0333333333335</v>
      </c>
      <c r="F395" s="36">
        <v>1174.3666666666668</v>
      </c>
      <c r="G395" s="36">
        <v>1150.7333333333336</v>
      </c>
      <c r="H395" s="36">
        <v>1233.3333333333335</v>
      </c>
      <c r="I395" s="36">
        <v>1256.9666666666667</v>
      </c>
      <c r="J395" s="36">
        <v>1274.6333333333334</v>
      </c>
      <c r="K395" s="31">
        <v>1239.3</v>
      </c>
      <c r="L395" s="31">
        <v>1198</v>
      </c>
      <c r="M395" s="31">
        <v>1.1466400000000001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306.10000000000002</v>
      </c>
      <c r="D396" s="36">
        <v>307.91666666666669</v>
      </c>
      <c r="E396" s="36">
        <v>302.78333333333336</v>
      </c>
      <c r="F396" s="36">
        <v>299.4666666666667</v>
      </c>
      <c r="G396" s="36">
        <v>294.33333333333337</v>
      </c>
      <c r="H396" s="36">
        <v>311.23333333333335</v>
      </c>
      <c r="I396" s="36">
        <v>316.36666666666667</v>
      </c>
      <c r="J396" s="36">
        <v>319.68333333333334</v>
      </c>
      <c r="K396" s="31">
        <v>313.05</v>
      </c>
      <c r="L396" s="31">
        <v>304.60000000000002</v>
      </c>
      <c r="M396" s="31">
        <v>6.8818799999999998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913.6</v>
      </c>
      <c r="D397" s="36">
        <v>913.4</v>
      </c>
      <c r="E397" s="36">
        <v>901.3</v>
      </c>
      <c r="F397" s="36">
        <v>889</v>
      </c>
      <c r="G397" s="36">
        <v>876.9</v>
      </c>
      <c r="H397" s="36">
        <v>925.69999999999993</v>
      </c>
      <c r="I397" s="36">
        <v>937.80000000000007</v>
      </c>
      <c r="J397" s="36">
        <v>950.09999999999991</v>
      </c>
      <c r="K397" s="31">
        <v>925.5</v>
      </c>
      <c r="L397" s="31">
        <v>901.1</v>
      </c>
      <c r="M397" s="31">
        <v>6.6988899999999996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232.78</v>
      </c>
      <c r="D398" s="36">
        <v>231.52666666666667</v>
      </c>
      <c r="E398" s="36">
        <v>225.75333333333333</v>
      </c>
      <c r="F398" s="36">
        <v>218.72666666666666</v>
      </c>
      <c r="G398" s="36">
        <v>212.95333333333332</v>
      </c>
      <c r="H398" s="36">
        <v>238.55333333333334</v>
      </c>
      <c r="I398" s="36">
        <v>244.32666666666671</v>
      </c>
      <c r="J398" s="36">
        <v>251.35333333333335</v>
      </c>
      <c r="K398" s="31">
        <v>237.3</v>
      </c>
      <c r="L398" s="31">
        <v>224.5</v>
      </c>
      <c r="M398" s="31">
        <v>159.37398999999999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3639.2</v>
      </c>
      <c r="D399" s="36">
        <v>3600.0499999999997</v>
      </c>
      <c r="E399" s="36">
        <v>3501.0999999999995</v>
      </c>
      <c r="F399" s="36">
        <v>3362.9999999999995</v>
      </c>
      <c r="G399" s="36">
        <v>3264.0499999999993</v>
      </c>
      <c r="H399" s="36">
        <v>3738.1499999999996</v>
      </c>
      <c r="I399" s="36">
        <v>3837.0999999999995</v>
      </c>
      <c r="J399" s="36">
        <v>3975.2</v>
      </c>
      <c r="K399" s="31">
        <v>3699</v>
      </c>
      <c r="L399" s="31">
        <v>3461.95</v>
      </c>
      <c r="M399" s="31">
        <v>0.29254999999999998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79.209999999999994</v>
      </c>
      <c r="D400" s="36">
        <v>79.02</v>
      </c>
      <c r="E400" s="36">
        <v>77.839999999999989</v>
      </c>
      <c r="F400" s="36">
        <v>76.47</v>
      </c>
      <c r="G400" s="36">
        <v>75.289999999999992</v>
      </c>
      <c r="H400" s="36">
        <v>80.389999999999986</v>
      </c>
      <c r="I400" s="36">
        <v>81.569999999999993</v>
      </c>
      <c r="J400" s="36">
        <v>82.939999999999984</v>
      </c>
      <c r="K400" s="31">
        <v>80.2</v>
      </c>
      <c r="L400" s="31">
        <v>77.650000000000006</v>
      </c>
      <c r="M400" s="31">
        <v>26.067889999999998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2206.4</v>
      </c>
      <c r="D401" s="36">
        <v>2147.6166666666668</v>
      </c>
      <c r="E401" s="36">
        <v>2088.8333333333335</v>
      </c>
      <c r="F401" s="36">
        <v>1971.2666666666667</v>
      </c>
      <c r="G401" s="36">
        <v>1912.4833333333333</v>
      </c>
      <c r="H401" s="36">
        <v>2265.1833333333334</v>
      </c>
      <c r="I401" s="36">
        <v>2323.9666666666662</v>
      </c>
      <c r="J401" s="36">
        <v>2441.5333333333338</v>
      </c>
      <c r="K401" s="31">
        <v>2206.4</v>
      </c>
      <c r="L401" s="31">
        <v>2030.05</v>
      </c>
      <c r="M401" s="31">
        <v>2.6661899999999998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208.16</v>
      </c>
      <c r="D402" s="36">
        <v>208.29999999999998</v>
      </c>
      <c r="E402" s="36">
        <v>206.10999999999996</v>
      </c>
      <c r="F402" s="36">
        <v>204.05999999999997</v>
      </c>
      <c r="G402" s="36">
        <v>201.86999999999995</v>
      </c>
      <c r="H402" s="36">
        <v>210.34999999999997</v>
      </c>
      <c r="I402" s="36">
        <v>212.53999999999996</v>
      </c>
      <c r="J402" s="36">
        <v>214.58999999999997</v>
      </c>
      <c r="K402" s="31">
        <v>210.49</v>
      </c>
      <c r="L402" s="31">
        <v>206.25</v>
      </c>
      <c r="M402" s="31">
        <v>11.810040000000001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3194.45</v>
      </c>
      <c r="D403" s="36">
        <v>3192.3833333333332</v>
      </c>
      <c r="E403" s="36">
        <v>3173.0666666666666</v>
      </c>
      <c r="F403" s="36">
        <v>3151.6833333333334</v>
      </c>
      <c r="G403" s="36">
        <v>3132.3666666666668</v>
      </c>
      <c r="H403" s="36">
        <v>3213.7666666666664</v>
      </c>
      <c r="I403" s="36">
        <v>3233.083333333333</v>
      </c>
      <c r="J403" s="36">
        <v>3254.4666666666662</v>
      </c>
      <c r="K403" s="31">
        <v>3211.7</v>
      </c>
      <c r="L403" s="31">
        <v>3171</v>
      </c>
      <c r="M403" s="31">
        <v>26.648440000000001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112.39</v>
      </c>
      <c r="D404" s="36">
        <v>113.24666666666667</v>
      </c>
      <c r="E404" s="36">
        <v>110.16333333333334</v>
      </c>
      <c r="F404" s="36">
        <v>107.93666666666667</v>
      </c>
      <c r="G404" s="36">
        <v>104.85333333333334</v>
      </c>
      <c r="H404" s="36">
        <v>115.47333333333334</v>
      </c>
      <c r="I404" s="36">
        <v>118.55666666666666</v>
      </c>
      <c r="J404" s="36">
        <v>120.78333333333335</v>
      </c>
      <c r="K404" s="31">
        <v>116.33</v>
      </c>
      <c r="L404" s="31">
        <v>111.02</v>
      </c>
      <c r="M404" s="31">
        <v>36.919820000000001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1822.2</v>
      </c>
      <c r="D405" s="36">
        <v>1849.8833333333332</v>
      </c>
      <c r="E405" s="36">
        <v>1757.3166666666664</v>
      </c>
      <c r="F405" s="36">
        <v>1692.4333333333332</v>
      </c>
      <c r="G405" s="36">
        <v>1599.8666666666663</v>
      </c>
      <c r="H405" s="36">
        <v>1914.7666666666664</v>
      </c>
      <c r="I405" s="36">
        <v>2007.333333333333</v>
      </c>
      <c r="J405" s="36">
        <v>2072.2166666666662</v>
      </c>
      <c r="K405" s="31">
        <v>1942.45</v>
      </c>
      <c r="L405" s="31">
        <v>1785</v>
      </c>
      <c r="M405" s="31">
        <v>17.061219999999999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82.04</v>
      </c>
      <c r="D406" s="36">
        <v>81.833333333333329</v>
      </c>
      <c r="E406" s="36">
        <v>81.226666666666659</v>
      </c>
      <c r="F406" s="36">
        <v>80.413333333333327</v>
      </c>
      <c r="G406" s="36">
        <v>79.806666666666658</v>
      </c>
      <c r="H406" s="36">
        <v>82.646666666666661</v>
      </c>
      <c r="I406" s="36">
        <v>83.253333333333316</v>
      </c>
      <c r="J406" s="36">
        <v>84.066666666666663</v>
      </c>
      <c r="K406" s="31">
        <v>82.44</v>
      </c>
      <c r="L406" s="31">
        <v>81.02</v>
      </c>
      <c r="M406" s="31">
        <v>11.9649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738.55</v>
      </c>
      <c r="D407" s="36">
        <v>738.25</v>
      </c>
      <c r="E407" s="36">
        <v>734.85</v>
      </c>
      <c r="F407" s="36">
        <v>731.15</v>
      </c>
      <c r="G407" s="36">
        <v>727.75</v>
      </c>
      <c r="H407" s="36">
        <v>741.95</v>
      </c>
      <c r="I407" s="36">
        <v>745.35000000000014</v>
      </c>
      <c r="J407" s="36">
        <v>749.05000000000007</v>
      </c>
      <c r="K407" s="31">
        <v>741.65</v>
      </c>
      <c r="L407" s="31">
        <v>734.55</v>
      </c>
      <c r="M407" s="31">
        <v>5.3929299999999998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1613.45</v>
      </c>
      <c r="D408" s="36">
        <v>1597.4166666666667</v>
      </c>
      <c r="E408" s="36">
        <v>1573.9333333333334</v>
      </c>
      <c r="F408" s="36">
        <v>1534.4166666666667</v>
      </c>
      <c r="G408" s="36">
        <v>1510.9333333333334</v>
      </c>
      <c r="H408" s="36">
        <v>1636.9333333333334</v>
      </c>
      <c r="I408" s="36">
        <v>1660.4166666666665</v>
      </c>
      <c r="J408" s="36">
        <v>1699.9333333333334</v>
      </c>
      <c r="K408" s="31">
        <v>1620.9</v>
      </c>
      <c r="L408" s="31">
        <v>1557.9</v>
      </c>
      <c r="M408" s="31">
        <v>24.9848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153.78</v>
      </c>
      <c r="D409" s="36">
        <v>153.1</v>
      </c>
      <c r="E409" s="36">
        <v>148.19999999999999</v>
      </c>
      <c r="F409" s="36">
        <v>142.62</v>
      </c>
      <c r="G409" s="36">
        <v>137.72</v>
      </c>
      <c r="H409" s="36">
        <v>158.67999999999998</v>
      </c>
      <c r="I409" s="36">
        <v>163.58000000000001</v>
      </c>
      <c r="J409" s="36">
        <v>169.15999999999997</v>
      </c>
      <c r="K409" s="31">
        <v>158</v>
      </c>
      <c r="L409" s="31">
        <v>147.52000000000001</v>
      </c>
      <c r="M409" s="31">
        <v>625.28080999999997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5853.5</v>
      </c>
      <c r="D410" s="36">
        <v>5877.9833333333336</v>
      </c>
      <c r="E410" s="36">
        <v>5806.8666666666668</v>
      </c>
      <c r="F410" s="36">
        <v>5760.2333333333336</v>
      </c>
      <c r="G410" s="36">
        <v>5689.1166666666668</v>
      </c>
      <c r="H410" s="36">
        <v>5924.6166666666668</v>
      </c>
      <c r="I410" s="36">
        <v>5995.7333333333336</v>
      </c>
      <c r="J410" s="36">
        <v>6042.3666666666668</v>
      </c>
      <c r="K410" s="31">
        <v>5949.1</v>
      </c>
      <c r="L410" s="31">
        <v>5831.35</v>
      </c>
      <c r="M410" s="31">
        <v>0.22497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2395.6999999999998</v>
      </c>
      <c r="D411" s="36">
        <v>2392.4666666666667</v>
      </c>
      <c r="E411" s="36">
        <v>2380.2333333333336</v>
      </c>
      <c r="F411" s="36">
        <v>2364.7666666666669</v>
      </c>
      <c r="G411" s="36">
        <v>2352.5333333333338</v>
      </c>
      <c r="H411" s="36">
        <v>2407.9333333333334</v>
      </c>
      <c r="I411" s="36">
        <v>2420.1666666666661</v>
      </c>
      <c r="J411" s="36">
        <v>2435.6333333333332</v>
      </c>
      <c r="K411" s="31">
        <v>2404.6999999999998</v>
      </c>
      <c r="L411" s="31">
        <v>2377</v>
      </c>
      <c r="M411" s="31">
        <v>3.0563600000000002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2151.6</v>
      </c>
      <c r="D412" s="36">
        <v>2210.8000000000002</v>
      </c>
      <c r="E412" s="36">
        <v>2071.6000000000004</v>
      </c>
      <c r="F412" s="36">
        <v>1991.6000000000004</v>
      </c>
      <c r="G412" s="36">
        <v>1852.4000000000005</v>
      </c>
      <c r="H412" s="36">
        <v>2290.8000000000002</v>
      </c>
      <c r="I412" s="36">
        <v>2430</v>
      </c>
      <c r="J412" s="36">
        <v>2510</v>
      </c>
      <c r="K412" s="31">
        <v>2350</v>
      </c>
      <c r="L412" s="31">
        <v>2130.8000000000002</v>
      </c>
      <c r="M412" s="31">
        <v>3.6140400000000001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201.58</v>
      </c>
      <c r="D413" s="36">
        <v>200.10999999999999</v>
      </c>
      <c r="E413" s="36">
        <v>198.02999999999997</v>
      </c>
      <c r="F413" s="36">
        <v>194.48</v>
      </c>
      <c r="G413" s="36">
        <v>192.39999999999998</v>
      </c>
      <c r="H413" s="36">
        <v>203.65999999999997</v>
      </c>
      <c r="I413" s="36">
        <v>205.73999999999995</v>
      </c>
      <c r="J413" s="36">
        <v>209.28999999999996</v>
      </c>
      <c r="K413" s="31">
        <v>202.19</v>
      </c>
      <c r="L413" s="31">
        <v>196.56</v>
      </c>
      <c r="M413" s="31">
        <v>140.99312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6455.65</v>
      </c>
      <c r="D414" s="36">
        <v>6434.8999999999987</v>
      </c>
      <c r="E414" s="36">
        <v>6398.3499999999976</v>
      </c>
      <c r="F414" s="36">
        <v>6341.0499999999993</v>
      </c>
      <c r="G414" s="36">
        <v>6304.4999999999982</v>
      </c>
      <c r="H414" s="36">
        <v>6492.1999999999971</v>
      </c>
      <c r="I414" s="36">
        <v>6528.7499999999982</v>
      </c>
      <c r="J414" s="36">
        <v>6586.0499999999965</v>
      </c>
      <c r="K414" s="31">
        <v>6471.45</v>
      </c>
      <c r="L414" s="31">
        <v>6377.6</v>
      </c>
      <c r="M414" s="31">
        <v>0.1053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1556.15</v>
      </c>
      <c r="D415" s="36">
        <v>1555.7</v>
      </c>
      <c r="E415" s="36">
        <v>1540.45</v>
      </c>
      <c r="F415" s="36">
        <v>1524.75</v>
      </c>
      <c r="G415" s="36">
        <v>1509.5</v>
      </c>
      <c r="H415" s="36">
        <v>1571.4</v>
      </c>
      <c r="I415" s="36">
        <v>1586.65</v>
      </c>
      <c r="J415" s="36">
        <v>1602.3500000000001</v>
      </c>
      <c r="K415" s="31">
        <v>1570.95</v>
      </c>
      <c r="L415" s="31">
        <v>1540</v>
      </c>
      <c r="M415" s="31">
        <v>1.3029999999999999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534.5</v>
      </c>
      <c r="D416" s="36">
        <v>531.41666666666663</v>
      </c>
      <c r="E416" s="36">
        <v>524.13333333333321</v>
      </c>
      <c r="F416" s="36">
        <v>513.76666666666654</v>
      </c>
      <c r="G416" s="36">
        <v>506.48333333333312</v>
      </c>
      <c r="H416" s="36">
        <v>541.7833333333333</v>
      </c>
      <c r="I416" s="36">
        <v>549.06666666666683</v>
      </c>
      <c r="J416" s="36">
        <v>559.43333333333339</v>
      </c>
      <c r="K416" s="31">
        <v>538.70000000000005</v>
      </c>
      <c r="L416" s="31">
        <v>521.04999999999995</v>
      </c>
      <c r="M416" s="31">
        <v>5.2705000000000002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3975.35</v>
      </c>
      <c r="D417" s="36">
        <v>3954.65</v>
      </c>
      <c r="E417" s="36">
        <v>3881.7000000000003</v>
      </c>
      <c r="F417" s="36">
        <v>3788.05</v>
      </c>
      <c r="G417" s="36">
        <v>3715.1000000000004</v>
      </c>
      <c r="H417" s="36">
        <v>4048.3</v>
      </c>
      <c r="I417" s="36">
        <v>4121.25</v>
      </c>
      <c r="J417" s="36">
        <v>4214.8999999999996</v>
      </c>
      <c r="K417" s="31">
        <v>4027.6</v>
      </c>
      <c r="L417" s="31">
        <v>3861</v>
      </c>
      <c r="M417" s="31">
        <v>6.1468299999999996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820.1</v>
      </c>
      <c r="D418" s="36">
        <v>827.7166666666667</v>
      </c>
      <c r="E418" s="36">
        <v>808.73333333333335</v>
      </c>
      <c r="F418" s="36">
        <v>797.36666666666667</v>
      </c>
      <c r="G418" s="36">
        <v>778.38333333333333</v>
      </c>
      <c r="H418" s="36">
        <v>839.08333333333337</v>
      </c>
      <c r="I418" s="36">
        <v>858.06666666666672</v>
      </c>
      <c r="J418" s="36">
        <v>869.43333333333339</v>
      </c>
      <c r="K418" s="31">
        <v>846.7</v>
      </c>
      <c r="L418" s="31">
        <v>816.35</v>
      </c>
      <c r="M418" s="31">
        <v>2.5150999999999999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27616.85</v>
      </c>
      <c r="D419" s="36">
        <v>27421.200000000001</v>
      </c>
      <c r="E419" s="36">
        <v>27006.7</v>
      </c>
      <c r="F419" s="36">
        <v>26396.55</v>
      </c>
      <c r="G419" s="36">
        <v>25982.05</v>
      </c>
      <c r="H419" s="36">
        <v>28031.350000000002</v>
      </c>
      <c r="I419" s="36">
        <v>28445.850000000002</v>
      </c>
      <c r="J419" s="36">
        <v>29056.000000000004</v>
      </c>
      <c r="K419" s="31">
        <v>27835.7</v>
      </c>
      <c r="L419" s="31">
        <v>26811.05</v>
      </c>
      <c r="M419" s="31">
        <v>0.65383999999999998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49.23</v>
      </c>
      <c r="D420" s="36">
        <v>49.41</v>
      </c>
      <c r="E420" s="36">
        <v>48.569999999999993</v>
      </c>
      <c r="F420" s="36">
        <v>47.91</v>
      </c>
      <c r="G420" s="36">
        <v>47.069999999999993</v>
      </c>
      <c r="H420" s="36">
        <v>50.069999999999993</v>
      </c>
      <c r="I420" s="36">
        <v>50.91</v>
      </c>
      <c r="J420" s="36">
        <v>51.569999999999993</v>
      </c>
      <c r="K420" s="31">
        <v>50.25</v>
      </c>
      <c r="L420" s="31">
        <v>48.75</v>
      </c>
      <c r="M420" s="31">
        <v>111.84386000000001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2882.3</v>
      </c>
      <c r="D421" s="36">
        <v>2859.5</v>
      </c>
      <c r="E421" s="36">
        <v>2830</v>
      </c>
      <c r="F421" s="36">
        <v>2777.7</v>
      </c>
      <c r="G421" s="36">
        <v>2748.2</v>
      </c>
      <c r="H421" s="36">
        <v>2911.8</v>
      </c>
      <c r="I421" s="36">
        <v>2941.3</v>
      </c>
      <c r="J421" s="36">
        <v>2993.6000000000004</v>
      </c>
      <c r="K421" s="31">
        <v>2889</v>
      </c>
      <c r="L421" s="31">
        <v>2807.2</v>
      </c>
      <c r="M421" s="31">
        <v>14.80043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690.85</v>
      </c>
      <c r="D422" s="36">
        <v>685.76666666666677</v>
      </c>
      <c r="E422" s="36">
        <v>673.53333333333353</v>
      </c>
      <c r="F422" s="36">
        <v>656.21666666666681</v>
      </c>
      <c r="G422" s="36">
        <v>643.98333333333358</v>
      </c>
      <c r="H422" s="36">
        <v>703.08333333333348</v>
      </c>
      <c r="I422" s="36">
        <v>715.31666666666683</v>
      </c>
      <c r="J422" s="36">
        <v>732.63333333333344</v>
      </c>
      <c r="K422" s="31">
        <v>698</v>
      </c>
      <c r="L422" s="31">
        <v>668.45</v>
      </c>
      <c r="M422" s="31">
        <v>4.2548700000000004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7639.8</v>
      </c>
      <c r="D423" s="36">
        <v>7620.416666666667</v>
      </c>
      <c r="E423" s="36">
        <v>7571.5833333333339</v>
      </c>
      <c r="F423" s="36">
        <v>7503.3666666666668</v>
      </c>
      <c r="G423" s="36">
        <v>7454.5333333333338</v>
      </c>
      <c r="H423" s="36">
        <v>7688.6333333333341</v>
      </c>
      <c r="I423" s="36">
        <v>7737.4666666666681</v>
      </c>
      <c r="J423" s="36">
        <v>7805.6833333333343</v>
      </c>
      <c r="K423" s="31">
        <v>7669.25</v>
      </c>
      <c r="L423" s="31">
        <v>7552.2</v>
      </c>
      <c r="M423" s="31">
        <v>2.4950700000000001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1503.35</v>
      </c>
      <c r="D424" s="36">
        <v>1513.1166666666668</v>
      </c>
      <c r="E424" s="36">
        <v>1490.2333333333336</v>
      </c>
      <c r="F424" s="36">
        <v>1477.1166666666668</v>
      </c>
      <c r="G424" s="36">
        <v>1454.2333333333336</v>
      </c>
      <c r="H424" s="36">
        <v>1526.2333333333336</v>
      </c>
      <c r="I424" s="36">
        <v>1549.1166666666668</v>
      </c>
      <c r="J424" s="36">
        <v>1562.2333333333336</v>
      </c>
      <c r="K424" s="31">
        <v>1536</v>
      </c>
      <c r="L424" s="31">
        <v>1500</v>
      </c>
      <c r="M424" s="31">
        <v>5.2008299999999998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1887.05</v>
      </c>
      <c r="D425" s="36">
        <v>1915.4833333333333</v>
      </c>
      <c r="E425" s="36">
        <v>1851.5666666666666</v>
      </c>
      <c r="F425" s="36">
        <v>1816.0833333333333</v>
      </c>
      <c r="G425" s="36">
        <v>1752.1666666666665</v>
      </c>
      <c r="H425" s="36">
        <v>1950.9666666666667</v>
      </c>
      <c r="I425" s="36">
        <v>2014.8833333333332</v>
      </c>
      <c r="J425" s="36">
        <v>2050.3666666666668</v>
      </c>
      <c r="K425" s="31">
        <v>1979.4</v>
      </c>
      <c r="L425" s="31">
        <v>1880</v>
      </c>
      <c r="M425" s="31">
        <v>1.1747099999999999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12013.1</v>
      </c>
      <c r="D426" s="36">
        <v>11988.666666666666</v>
      </c>
      <c r="E426" s="36">
        <v>11727.433333333332</v>
      </c>
      <c r="F426" s="36">
        <v>11441.766666666666</v>
      </c>
      <c r="G426" s="36">
        <v>11180.533333333333</v>
      </c>
      <c r="H426" s="36">
        <v>12274.333333333332</v>
      </c>
      <c r="I426" s="36">
        <v>12535.566666666666</v>
      </c>
      <c r="J426" s="36">
        <v>12821.233333333332</v>
      </c>
      <c r="K426" s="31">
        <v>12249.9</v>
      </c>
      <c r="L426" s="31">
        <v>11703</v>
      </c>
      <c r="M426" s="31">
        <v>0.62556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725.45</v>
      </c>
      <c r="D427" s="36">
        <v>734</v>
      </c>
      <c r="E427" s="36">
        <v>703.5</v>
      </c>
      <c r="F427" s="36">
        <v>681.55</v>
      </c>
      <c r="G427" s="36">
        <v>651.04999999999995</v>
      </c>
      <c r="H427" s="36">
        <v>755.95</v>
      </c>
      <c r="I427" s="36">
        <v>786.45</v>
      </c>
      <c r="J427" s="36">
        <v>808.40000000000009</v>
      </c>
      <c r="K427" s="31">
        <v>764.5</v>
      </c>
      <c r="L427" s="31">
        <v>712.05</v>
      </c>
      <c r="M427" s="31">
        <v>34.393909999999998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684.8</v>
      </c>
      <c r="D428" s="36">
        <v>702.6</v>
      </c>
      <c r="E428" s="36">
        <v>660.5</v>
      </c>
      <c r="F428" s="36">
        <v>636.19999999999993</v>
      </c>
      <c r="G428" s="36">
        <v>594.09999999999991</v>
      </c>
      <c r="H428" s="36">
        <v>726.90000000000009</v>
      </c>
      <c r="I428" s="36">
        <v>769.00000000000023</v>
      </c>
      <c r="J428" s="36">
        <v>793.30000000000018</v>
      </c>
      <c r="K428" s="31">
        <v>744.7</v>
      </c>
      <c r="L428" s="31">
        <v>678.3</v>
      </c>
      <c r="M428" s="31">
        <v>29.03754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586.95000000000005</v>
      </c>
      <c r="D429" s="36">
        <v>588.19999999999993</v>
      </c>
      <c r="E429" s="36">
        <v>579.49999999999989</v>
      </c>
      <c r="F429" s="36">
        <v>572.04999999999995</v>
      </c>
      <c r="G429" s="36">
        <v>563.34999999999991</v>
      </c>
      <c r="H429" s="36">
        <v>595.64999999999986</v>
      </c>
      <c r="I429" s="36">
        <v>604.34999999999991</v>
      </c>
      <c r="J429" s="36">
        <v>611.79999999999984</v>
      </c>
      <c r="K429" s="31">
        <v>596.9</v>
      </c>
      <c r="L429" s="31">
        <v>580.75</v>
      </c>
      <c r="M429" s="31">
        <v>8.3200900000000004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881.35</v>
      </c>
      <c r="D430" s="36">
        <v>876.13333333333333</v>
      </c>
      <c r="E430" s="36">
        <v>864.91666666666663</v>
      </c>
      <c r="F430" s="36">
        <v>848.48333333333335</v>
      </c>
      <c r="G430" s="36">
        <v>837.26666666666665</v>
      </c>
      <c r="H430" s="36">
        <v>892.56666666666661</v>
      </c>
      <c r="I430" s="36">
        <v>903.7833333333333</v>
      </c>
      <c r="J430" s="36">
        <v>920.21666666666658</v>
      </c>
      <c r="K430" s="31">
        <v>887.35</v>
      </c>
      <c r="L430" s="31">
        <v>859.7</v>
      </c>
      <c r="M430" s="31">
        <v>253.9282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152.03</v>
      </c>
      <c r="D431" s="36">
        <v>151.34333333333333</v>
      </c>
      <c r="E431" s="36">
        <v>149.48666666666668</v>
      </c>
      <c r="F431" s="36">
        <v>146.94333333333336</v>
      </c>
      <c r="G431" s="36">
        <v>145.0866666666667</v>
      </c>
      <c r="H431" s="36">
        <v>153.88666666666666</v>
      </c>
      <c r="I431" s="36">
        <v>155.74333333333328</v>
      </c>
      <c r="J431" s="36">
        <v>158.28666666666663</v>
      </c>
      <c r="K431" s="31">
        <v>153.19999999999999</v>
      </c>
      <c r="L431" s="31">
        <v>148.80000000000001</v>
      </c>
      <c r="M431" s="31">
        <v>435.98259999999999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695.9</v>
      </c>
      <c r="D432" s="36">
        <v>698.56666666666661</v>
      </c>
      <c r="E432" s="36">
        <v>687.33333333333326</v>
      </c>
      <c r="F432" s="36">
        <v>678.76666666666665</v>
      </c>
      <c r="G432" s="36">
        <v>667.5333333333333</v>
      </c>
      <c r="H432" s="36">
        <v>707.13333333333321</v>
      </c>
      <c r="I432" s="36">
        <v>718.36666666666656</v>
      </c>
      <c r="J432" s="36">
        <v>726.93333333333317</v>
      </c>
      <c r="K432" s="31">
        <v>709.8</v>
      </c>
      <c r="L432" s="31">
        <v>690</v>
      </c>
      <c r="M432" s="31">
        <v>6.6636499999999996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148.27000000000001</v>
      </c>
      <c r="D433" s="36">
        <v>148.60666666666665</v>
      </c>
      <c r="E433" s="36">
        <v>142.71333333333331</v>
      </c>
      <c r="F433" s="36">
        <v>137.15666666666667</v>
      </c>
      <c r="G433" s="36">
        <v>131.26333333333332</v>
      </c>
      <c r="H433" s="36">
        <v>154.1633333333333</v>
      </c>
      <c r="I433" s="36">
        <v>160.05666666666667</v>
      </c>
      <c r="J433" s="36">
        <v>165.61333333333329</v>
      </c>
      <c r="K433" s="31">
        <v>154.5</v>
      </c>
      <c r="L433" s="31">
        <v>143.05000000000001</v>
      </c>
      <c r="M433" s="31">
        <v>132.24666999999999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502.5</v>
      </c>
      <c r="D434" s="36">
        <v>501.90000000000003</v>
      </c>
      <c r="E434" s="36">
        <v>494.35000000000008</v>
      </c>
      <c r="F434" s="36">
        <v>486.20000000000005</v>
      </c>
      <c r="G434" s="36">
        <v>478.65000000000009</v>
      </c>
      <c r="H434" s="36">
        <v>510.05000000000007</v>
      </c>
      <c r="I434" s="36">
        <v>517.6</v>
      </c>
      <c r="J434" s="36">
        <v>525.75</v>
      </c>
      <c r="K434" s="31">
        <v>509.45</v>
      </c>
      <c r="L434" s="31">
        <v>493.75</v>
      </c>
      <c r="M434" s="31">
        <v>4.8262200000000002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237.16</v>
      </c>
      <c r="D435" s="36">
        <v>237.02333333333331</v>
      </c>
      <c r="E435" s="36">
        <v>234.55666666666662</v>
      </c>
      <c r="F435" s="36">
        <v>231.95333333333329</v>
      </c>
      <c r="G435" s="36">
        <v>229.48666666666659</v>
      </c>
      <c r="H435" s="36">
        <v>239.62666666666664</v>
      </c>
      <c r="I435" s="36">
        <v>242.09333333333333</v>
      </c>
      <c r="J435" s="36">
        <v>244.69666666666666</v>
      </c>
      <c r="K435" s="31">
        <v>239.49</v>
      </c>
      <c r="L435" s="31">
        <v>234.42</v>
      </c>
      <c r="M435" s="31">
        <v>3.0594100000000002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1586.2</v>
      </c>
      <c r="D436" s="36">
        <v>1586.0666666666666</v>
      </c>
      <c r="E436" s="36">
        <v>1577.4333333333332</v>
      </c>
      <c r="F436" s="36">
        <v>1568.6666666666665</v>
      </c>
      <c r="G436" s="36">
        <v>1560.0333333333331</v>
      </c>
      <c r="H436" s="36">
        <v>1594.8333333333333</v>
      </c>
      <c r="I436" s="36">
        <v>1603.4666666666665</v>
      </c>
      <c r="J436" s="36">
        <v>1612.2333333333333</v>
      </c>
      <c r="K436" s="31">
        <v>1594.7</v>
      </c>
      <c r="L436" s="31">
        <v>1577.3</v>
      </c>
      <c r="M436" s="31">
        <v>8.3280399999999997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815.35</v>
      </c>
      <c r="D437" s="36">
        <v>814.28333333333342</v>
      </c>
      <c r="E437" s="36">
        <v>805.11666666666679</v>
      </c>
      <c r="F437" s="36">
        <v>794.88333333333333</v>
      </c>
      <c r="G437" s="36">
        <v>785.7166666666667</v>
      </c>
      <c r="H437" s="36">
        <v>824.51666666666688</v>
      </c>
      <c r="I437" s="36">
        <v>833.68333333333362</v>
      </c>
      <c r="J437" s="36">
        <v>843.91666666666697</v>
      </c>
      <c r="K437" s="31">
        <v>823.45</v>
      </c>
      <c r="L437" s="31">
        <v>804.05</v>
      </c>
      <c r="M437" s="31">
        <v>15.105499999999999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4250.1000000000004</v>
      </c>
      <c r="D438" s="36">
        <v>4307.9333333333334</v>
      </c>
      <c r="E438" s="36">
        <v>4157.166666666667</v>
      </c>
      <c r="F438" s="36">
        <v>4064.2333333333336</v>
      </c>
      <c r="G438" s="36">
        <v>3913.4666666666672</v>
      </c>
      <c r="H438" s="36">
        <v>4400.8666666666668</v>
      </c>
      <c r="I438" s="36">
        <v>4551.6333333333332</v>
      </c>
      <c r="J438" s="36">
        <v>4644.5666666666666</v>
      </c>
      <c r="K438" s="31">
        <v>4458.7</v>
      </c>
      <c r="L438" s="31">
        <v>4215</v>
      </c>
      <c r="M438" s="31">
        <v>3.1079599999999998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1381.7</v>
      </c>
      <c r="D439" s="36">
        <v>1388.6666666666667</v>
      </c>
      <c r="E439" s="36">
        <v>1368.1833333333334</v>
      </c>
      <c r="F439" s="36">
        <v>1354.6666666666667</v>
      </c>
      <c r="G439" s="36">
        <v>1334.1833333333334</v>
      </c>
      <c r="H439" s="36">
        <v>1402.1833333333334</v>
      </c>
      <c r="I439" s="36">
        <v>1422.6666666666665</v>
      </c>
      <c r="J439" s="36">
        <v>1436.1833333333334</v>
      </c>
      <c r="K439" s="31">
        <v>1409.15</v>
      </c>
      <c r="L439" s="31">
        <v>1375.15</v>
      </c>
      <c r="M439" s="31">
        <v>0.39667999999999998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608.1</v>
      </c>
      <c r="D440" s="36">
        <v>595.45000000000005</v>
      </c>
      <c r="E440" s="36">
        <v>579.20000000000005</v>
      </c>
      <c r="F440" s="36">
        <v>550.29999999999995</v>
      </c>
      <c r="G440" s="36">
        <v>534.04999999999995</v>
      </c>
      <c r="H440" s="36">
        <v>624.35000000000014</v>
      </c>
      <c r="I440" s="36">
        <v>640.60000000000014</v>
      </c>
      <c r="J440" s="36">
        <v>669.50000000000023</v>
      </c>
      <c r="K440" s="31">
        <v>611.70000000000005</v>
      </c>
      <c r="L440" s="31">
        <v>566.54999999999995</v>
      </c>
      <c r="M440" s="31">
        <v>18.601759999999999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5847.7</v>
      </c>
      <c r="D441" s="36">
        <v>5849.7333333333336</v>
      </c>
      <c r="E441" s="36">
        <v>5759.4666666666672</v>
      </c>
      <c r="F441" s="36">
        <v>5671.2333333333336</v>
      </c>
      <c r="G441" s="36">
        <v>5580.9666666666672</v>
      </c>
      <c r="H441" s="36">
        <v>5937.9666666666672</v>
      </c>
      <c r="I441" s="36">
        <v>6028.2333333333336</v>
      </c>
      <c r="J441" s="36">
        <v>6116.4666666666672</v>
      </c>
      <c r="K441" s="31">
        <v>5940</v>
      </c>
      <c r="L441" s="31">
        <v>5761.5</v>
      </c>
      <c r="M441" s="31">
        <v>2.6785000000000001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841.15</v>
      </c>
      <c r="D442" s="36">
        <v>848.1</v>
      </c>
      <c r="E442" s="36">
        <v>829.6</v>
      </c>
      <c r="F442" s="36">
        <v>818.05</v>
      </c>
      <c r="G442" s="36">
        <v>799.55</v>
      </c>
      <c r="H442" s="36">
        <v>859.65000000000009</v>
      </c>
      <c r="I442" s="36">
        <v>878.15000000000009</v>
      </c>
      <c r="J442" s="36">
        <v>889.70000000000016</v>
      </c>
      <c r="K442" s="31">
        <v>866.6</v>
      </c>
      <c r="L442" s="31">
        <v>836.55</v>
      </c>
      <c r="M442" s="31">
        <v>2.0637099999999999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54.62</v>
      </c>
      <c r="D443" s="36">
        <v>54.546666666666674</v>
      </c>
      <c r="E443" s="36">
        <v>54.093333333333348</v>
      </c>
      <c r="F443" s="36">
        <v>53.566666666666677</v>
      </c>
      <c r="G443" s="36">
        <v>53.113333333333351</v>
      </c>
      <c r="H443" s="36">
        <v>55.073333333333345</v>
      </c>
      <c r="I443" s="36">
        <v>55.526666666666678</v>
      </c>
      <c r="J443" s="36">
        <v>56.053333333333342</v>
      </c>
      <c r="K443" s="31">
        <v>55</v>
      </c>
      <c r="L443" s="31">
        <v>54.02</v>
      </c>
      <c r="M443" s="31">
        <v>271.41448000000003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703.7</v>
      </c>
      <c r="D444" s="36">
        <v>711.9</v>
      </c>
      <c r="E444" s="36">
        <v>693.8</v>
      </c>
      <c r="F444" s="36">
        <v>683.9</v>
      </c>
      <c r="G444" s="36">
        <v>665.8</v>
      </c>
      <c r="H444" s="36">
        <v>721.8</v>
      </c>
      <c r="I444" s="36">
        <v>739.90000000000009</v>
      </c>
      <c r="J444" s="36">
        <v>749.8</v>
      </c>
      <c r="K444" s="31">
        <v>730</v>
      </c>
      <c r="L444" s="31">
        <v>702</v>
      </c>
      <c r="M444" s="31">
        <v>16.87218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744.55</v>
      </c>
      <c r="D445" s="36">
        <v>747.44999999999993</v>
      </c>
      <c r="E445" s="36">
        <v>739.09999999999991</v>
      </c>
      <c r="F445" s="36">
        <v>733.65</v>
      </c>
      <c r="G445" s="36">
        <v>725.3</v>
      </c>
      <c r="H445" s="36">
        <v>752.89999999999986</v>
      </c>
      <c r="I445" s="36">
        <v>761.25</v>
      </c>
      <c r="J445" s="36">
        <v>766.69999999999982</v>
      </c>
      <c r="K445" s="31">
        <v>755.8</v>
      </c>
      <c r="L445" s="31">
        <v>742</v>
      </c>
      <c r="M445" s="31">
        <v>9.4260099999999998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486.95</v>
      </c>
      <c r="D446" s="36">
        <v>486.51666666666665</v>
      </c>
      <c r="E446" s="36">
        <v>480.83333333333331</v>
      </c>
      <c r="F446" s="36">
        <v>474.71666666666664</v>
      </c>
      <c r="G446" s="36">
        <v>469.0333333333333</v>
      </c>
      <c r="H446" s="36">
        <v>492.63333333333333</v>
      </c>
      <c r="I446" s="36">
        <v>498.31666666666672</v>
      </c>
      <c r="J446" s="36">
        <v>504.43333333333334</v>
      </c>
      <c r="K446" s="31">
        <v>492.2</v>
      </c>
      <c r="L446" s="31">
        <v>480.4</v>
      </c>
      <c r="M446" s="31">
        <v>1.84782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43.84</v>
      </c>
      <c r="D447" s="36">
        <v>43.609999999999992</v>
      </c>
      <c r="E447" s="36">
        <v>42.919999999999987</v>
      </c>
      <c r="F447" s="36">
        <v>41.999999999999993</v>
      </c>
      <c r="G447" s="36">
        <v>41.309999999999988</v>
      </c>
      <c r="H447" s="36">
        <v>44.529999999999987</v>
      </c>
      <c r="I447" s="36">
        <v>45.22</v>
      </c>
      <c r="J447" s="36">
        <v>46.139999999999986</v>
      </c>
      <c r="K447" s="31">
        <v>44.3</v>
      </c>
      <c r="L447" s="31">
        <v>42.69</v>
      </c>
      <c r="M447" s="31">
        <v>99.940759999999997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2450.85</v>
      </c>
      <c r="D448" s="36">
        <v>2443.5666666666666</v>
      </c>
      <c r="E448" s="36">
        <v>2431.583333333333</v>
      </c>
      <c r="F448" s="36">
        <v>2412.3166666666666</v>
      </c>
      <c r="G448" s="36">
        <v>2400.333333333333</v>
      </c>
      <c r="H448" s="36">
        <v>2462.833333333333</v>
      </c>
      <c r="I448" s="36">
        <v>2474.8166666666666</v>
      </c>
      <c r="J448" s="36">
        <v>2494.083333333333</v>
      </c>
      <c r="K448" s="31">
        <v>2455.5500000000002</v>
      </c>
      <c r="L448" s="31">
        <v>2424.3000000000002</v>
      </c>
      <c r="M448" s="31">
        <v>3.2051799999999999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190.2</v>
      </c>
      <c r="D449" s="36">
        <v>189.30000000000004</v>
      </c>
      <c r="E449" s="36">
        <v>186.70000000000007</v>
      </c>
      <c r="F449" s="36">
        <v>183.20000000000005</v>
      </c>
      <c r="G449" s="36">
        <v>180.60000000000008</v>
      </c>
      <c r="H449" s="36">
        <v>192.80000000000007</v>
      </c>
      <c r="I449" s="36">
        <v>195.40000000000003</v>
      </c>
      <c r="J449" s="36">
        <v>198.90000000000006</v>
      </c>
      <c r="K449" s="31">
        <v>191.9</v>
      </c>
      <c r="L449" s="31">
        <v>185.8</v>
      </c>
      <c r="M449" s="31">
        <v>17.30809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471.3</v>
      </c>
      <c r="D450" s="36">
        <v>475.76666666666665</v>
      </c>
      <c r="E450" s="36">
        <v>465.5333333333333</v>
      </c>
      <c r="F450" s="36">
        <v>459.76666666666665</v>
      </c>
      <c r="G450" s="36">
        <v>449.5333333333333</v>
      </c>
      <c r="H450" s="36">
        <v>481.5333333333333</v>
      </c>
      <c r="I450" s="36">
        <v>491.76666666666665</v>
      </c>
      <c r="J450" s="36">
        <v>497.5333333333333</v>
      </c>
      <c r="K450" s="31">
        <v>486</v>
      </c>
      <c r="L450" s="31">
        <v>470</v>
      </c>
      <c r="M450" s="31">
        <v>1.96513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998</v>
      </c>
      <c r="D451" s="36">
        <v>1019.8166666666666</v>
      </c>
      <c r="E451" s="36">
        <v>953.18333333333317</v>
      </c>
      <c r="F451" s="36">
        <v>908.36666666666656</v>
      </c>
      <c r="G451" s="36">
        <v>841.73333333333312</v>
      </c>
      <c r="H451" s="36">
        <v>1064.6333333333332</v>
      </c>
      <c r="I451" s="36">
        <v>1131.2666666666664</v>
      </c>
      <c r="J451" s="36">
        <v>1176.0833333333333</v>
      </c>
      <c r="K451" s="31">
        <v>1086.45</v>
      </c>
      <c r="L451" s="31">
        <v>975</v>
      </c>
      <c r="M451" s="31">
        <v>127.15826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1066.45</v>
      </c>
      <c r="D452" s="36">
        <v>1065</v>
      </c>
      <c r="E452" s="36">
        <v>1059.55</v>
      </c>
      <c r="F452" s="36">
        <v>1052.6499999999999</v>
      </c>
      <c r="G452" s="36">
        <v>1047.1999999999998</v>
      </c>
      <c r="H452" s="36">
        <v>1071.9000000000001</v>
      </c>
      <c r="I452" s="36">
        <v>1077.3499999999999</v>
      </c>
      <c r="J452" s="36">
        <v>1084.2500000000002</v>
      </c>
      <c r="K452" s="31">
        <v>1070.45</v>
      </c>
      <c r="L452" s="31">
        <v>1058.0999999999999</v>
      </c>
      <c r="M452" s="31">
        <v>11.52257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1871.15</v>
      </c>
      <c r="D453" s="36">
        <v>1868.0333333333335</v>
      </c>
      <c r="E453" s="36">
        <v>1853.116666666667</v>
      </c>
      <c r="F453" s="36">
        <v>1835.0833333333335</v>
      </c>
      <c r="G453" s="36">
        <v>1820.166666666667</v>
      </c>
      <c r="H453" s="36">
        <v>1886.0666666666671</v>
      </c>
      <c r="I453" s="36">
        <v>1900.9833333333336</v>
      </c>
      <c r="J453" s="36">
        <v>1919.0166666666671</v>
      </c>
      <c r="K453" s="31">
        <v>1882.95</v>
      </c>
      <c r="L453" s="31">
        <v>1850</v>
      </c>
      <c r="M453" s="31">
        <v>1.8318700000000001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4169.2</v>
      </c>
      <c r="D454" s="36">
        <v>4188.75</v>
      </c>
      <c r="E454" s="36">
        <v>4137.5</v>
      </c>
      <c r="F454" s="36">
        <v>4105.8</v>
      </c>
      <c r="G454" s="36">
        <v>4054.55</v>
      </c>
      <c r="H454" s="36">
        <v>4220.45</v>
      </c>
      <c r="I454" s="36">
        <v>4271.7</v>
      </c>
      <c r="J454" s="36">
        <v>4303.3999999999996</v>
      </c>
      <c r="K454" s="31">
        <v>4240</v>
      </c>
      <c r="L454" s="31">
        <v>4157.05</v>
      </c>
      <c r="M454" s="31">
        <v>48.4803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1148.8</v>
      </c>
      <c r="D455" s="36">
        <v>1148.5333333333335</v>
      </c>
      <c r="E455" s="36">
        <v>1140.0666666666671</v>
      </c>
      <c r="F455" s="36">
        <v>1131.3333333333335</v>
      </c>
      <c r="G455" s="36">
        <v>1122.866666666667</v>
      </c>
      <c r="H455" s="36">
        <v>1157.2666666666671</v>
      </c>
      <c r="I455" s="36">
        <v>1165.7333333333338</v>
      </c>
      <c r="J455" s="36">
        <v>1174.4666666666672</v>
      </c>
      <c r="K455" s="31">
        <v>1157</v>
      </c>
      <c r="L455" s="31">
        <v>1139.8</v>
      </c>
      <c r="M455" s="31">
        <v>12.010630000000001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7017.8</v>
      </c>
      <c r="D456" s="36">
        <v>7041.8666666666659</v>
      </c>
      <c r="E456" s="36">
        <v>6979.9333333333316</v>
      </c>
      <c r="F456" s="36">
        <v>6942.0666666666657</v>
      </c>
      <c r="G456" s="36">
        <v>6880.1333333333314</v>
      </c>
      <c r="H456" s="36">
        <v>7079.7333333333318</v>
      </c>
      <c r="I456" s="36">
        <v>7141.6666666666661</v>
      </c>
      <c r="J456" s="36">
        <v>7179.5333333333319</v>
      </c>
      <c r="K456" s="31">
        <v>7103.8</v>
      </c>
      <c r="L456" s="31">
        <v>7004</v>
      </c>
      <c r="M456" s="31">
        <v>0.84636999999999996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6475.85</v>
      </c>
      <c r="D457" s="36">
        <v>6536.5333333333328</v>
      </c>
      <c r="E457" s="36">
        <v>6409.1166666666659</v>
      </c>
      <c r="F457" s="36">
        <v>6342.3833333333332</v>
      </c>
      <c r="G457" s="36">
        <v>6214.9666666666662</v>
      </c>
      <c r="H457" s="36">
        <v>6603.2666666666655</v>
      </c>
      <c r="I457" s="36">
        <v>6730.6833333333334</v>
      </c>
      <c r="J457" s="36">
        <v>6797.4166666666652</v>
      </c>
      <c r="K457" s="31">
        <v>6663.95</v>
      </c>
      <c r="L457" s="31">
        <v>6469.8</v>
      </c>
      <c r="M457" s="31">
        <v>0.18786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699.85</v>
      </c>
      <c r="D458" s="36">
        <v>697.69999999999993</v>
      </c>
      <c r="E458" s="36">
        <v>692.79999999999984</v>
      </c>
      <c r="F458" s="36">
        <v>685.74999999999989</v>
      </c>
      <c r="G458" s="36">
        <v>680.8499999999998</v>
      </c>
      <c r="H458" s="36">
        <v>704.74999999999989</v>
      </c>
      <c r="I458" s="36">
        <v>709.65</v>
      </c>
      <c r="J458" s="36">
        <v>716.69999999999993</v>
      </c>
      <c r="K458" s="31">
        <v>702.6</v>
      </c>
      <c r="L458" s="31">
        <v>690.65</v>
      </c>
      <c r="M458" s="31">
        <v>10.77483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1024.45</v>
      </c>
      <c r="D459" s="36">
        <v>1023.85</v>
      </c>
      <c r="E459" s="36">
        <v>1017.9000000000001</v>
      </c>
      <c r="F459" s="36">
        <v>1011.35</v>
      </c>
      <c r="G459" s="36">
        <v>1005.4000000000001</v>
      </c>
      <c r="H459" s="36">
        <v>1030.4000000000001</v>
      </c>
      <c r="I459" s="36">
        <v>1036.3500000000001</v>
      </c>
      <c r="J459" s="36">
        <v>1042.9000000000001</v>
      </c>
      <c r="K459" s="31">
        <v>1029.8</v>
      </c>
      <c r="L459" s="31">
        <v>1017.3</v>
      </c>
      <c r="M459" s="31">
        <v>58.473329999999997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439.35</v>
      </c>
      <c r="D460" s="36">
        <v>437.65000000000003</v>
      </c>
      <c r="E460" s="36">
        <v>432.70000000000005</v>
      </c>
      <c r="F460" s="36">
        <v>426.05</v>
      </c>
      <c r="G460" s="36">
        <v>421.1</v>
      </c>
      <c r="H460" s="36">
        <v>444.30000000000007</v>
      </c>
      <c r="I460" s="36">
        <v>449.25</v>
      </c>
      <c r="J460" s="36">
        <v>455.90000000000009</v>
      </c>
      <c r="K460" s="31">
        <v>442.6</v>
      </c>
      <c r="L460" s="31">
        <v>431</v>
      </c>
      <c r="M460" s="31">
        <v>65.989919999999998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166.76</v>
      </c>
      <c r="D461" s="36">
        <v>167.18333333333334</v>
      </c>
      <c r="E461" s="36">
        <v>165.37666666666667</v>
      </c>
      <c r="F461" s="36">
        <v>163.99333333333334</v>
      </c>
      <c r="G461" s="36">
        <v>162.18666666666667</v>
      </c>
      <c r="H461" s="36">
        <v>168.56666666666666</v>
      </c>
      <c r="I461" s="36">
        <v>170.37333333333333</v>
      </c>
      <c r="J461" s="36">
        <v>171.75666666666666</v>
      </c>
      <c r="K461" s="31">
        <v>168.99</v>
      </c>
      <c r="L461" s="31">
        <v>165.8</v>
      </c>
      <c r="M461" s="31">
        <v>326.35187000000002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1025.3499999999999</v>
      </c>
      <c r="D462" s="36">
        <v>1030.4166666666667</v>
      </c>
      <c r="E462" s="36">
        <v>1016.9333333333334</v>
      </c>
      <c r="F462" s="36">
        <v>1008.5166666666667</v>
      </c>
      <c r="G462" s="36">
        <v>995.0333333333333</v>
      </c>
      <c r="H462" s="36">
        <v>1038.8333333333335</v>
      </c>
      <c r="I462" s="36">
        <v>1052.3166666666666</v>
      </c>
      <c r="J462" s="36">
        <v>1060.7333333333336</v>
      </c>
      <c r="K462" s="31">
        <v>1043.9000000000001</v>
      </c>
      <c r="L462" s="31">
        <v>1022</v>
      </c>
      <c r="M462" s="31">
        <v>10.988149999999999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77.099999999999994</v>
      </c>
      <c r="D463" s="36">
        <v>77.353333333333339</v>
      </c>
      <c r="E463" s="36">
        <v>75.756666666666675</v>
      </c>
      <c r="F463" s="36">
        <v>74.413333333333341</v>
      </c>
      <c r="G463" s="36">
        <v>72.816666666666677</v>
      </c>
      <c r="H463" s="36">
        <v>78.696666666666673</v>
      </c>
      <c r="I463" s="36">
        <v>80.293333333333337</v>
      </c>
      <c r="J463" s="36">
        <v>81.63666666666667</v>
      </c>
      <c r="K463" s="31">
        <v>78.95</v>
      </c>
      <c r="L463" s="31">
        <v>76.010000000000005</v>
      </c>
      <c r="M463" s="31">
        <v>64.276799999999994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1499.05</v>
      </c>
      <c r="D464" s="36">
        <v>1506.1833333333334</v>
      </c>
      <c r="E464" s="36">
        <v>1484.8666666666668</v>
      </c>
      <c r="F464" s="36">
        <v>1470.6833333333334</v>
      </c>
      <c r="G464" s="36">
        <v>1449.3666666666668</v>
      </c>
      <c r="H464" s="36">
        <v>1520.3666666666668</v>
      </c>
      <c r="I464" s="36">
        <v>1541.6833333333334</v>
      </c>
      <c r="J464" s="36">
        <v>1555.8666666666668</v>
      </c>
      <c r="K464" s="31">
        <v>1527.5</v>
      </c>
      <c r="L464" s="31">
        <v>1492</v>
      </c>
      <c r="M464" s="31">
        <v>23.746230000000001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1424.75</v>
      </c>
      <c r="D465" s="36">
        <v>1432.45</v>
      </c>
      <c r="E465" s="36">
        <v>1403.3000000000002</v>
      </c>
      <c r="F465" s="36">
        <v>1381.8500000000001</v>
      </c>
      <c r="G465" s="36">
        <v>1352.7000000000003</v>
      </c>
      <c r="H465" s="36">
        <v>1453.9</v>
      </c>
      <c r="I465" s="36">
        <v>1483.0500000000002</v>
      </c>
      <c r="J465" s="36">
        <v>1504.5</v>
      </c>
      <c r="K465" s="31">
        <v>1461.6</v>
      </c>
      <c r="L465" s="31">
        <v>1411</v>
      </c>
      <c r="M465" s="31">
        <v>4.8693099999999996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285.58999999999997</v>
      </c>
      <c r="D466" s="36">
        <v>287.19</v>
      </c>
      <c r="E466" s="36">
        <v>279.93</v>
      </c>
      <c r="F466" s="36">
        <v>274.27</v>
      </c>
      <c r="G466" s="36">
        <v>267.01</v>
      </c>
      <c r="H466" s="36">
        <v>292.85000000000002</v>
      </c>
      <c r="I466" s="36">
        <v>300.11</v>
      </c>
      <c r="J466" s="36">
        <v>305.77000000000004</v>
      </c>
      <c r="K466" s="31">
        <v>294.45</v>
      </c>
      <c r="L466" s="31">
        <v>281.52999999999997</v>
      </c>
      <c r="M466" s="31">
        <v>48.451030000000003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795.55</v>
      </c>
      <c r="D467" s="36">
        <v>796.05000000000007</v>
      </c>
      <c r="E467" s="36">
        <v>790.15000000000009</v>
      </c>
      <c r="F467" s="36">
        <v>784.75</v>
      </c>
      <c r="G467" s="36">
        <v>778.85</v>
      </c>
      <c r="H467" s="36">
        <v>801.45000000000016</v>
      </c>
      <c r="I467" s="36">
        <v>807.35</v>
      </c>
      <c r="J467" s="36">
        <v>812.75000000000023</v>
      </c>
      <c r="K467" s="31">
        <v>801.95</v>
      </c>
      <c r="L467" s="31">
        <v>790.65</v>
      </c>
      <c r="M467" s="31">
        <v>15.92604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5169.55</v>
      </c>
      <c r="D468" s="36">
        <v>5188.5333333333328</v>
      </c>
      <c r="E468" s="36">
        <v>5077.0666666666657</v>
      </c>
      <c r="F468" s="36">
        <v>4984.583333333333</v>
      </c>
      <c r="G468" s="36">
        <v>4873.1166666666659</v>
      </c>
      <c r="H468" s="36">
        <v>5281.0166666666655</v>
      </c>
      <c r="I468" s="36">
        <v>5392.4833333333327</v>
      </c>
      <c r="J468" s="36">
        <v>5484.9666666666653</v>
      </c>
      <c r="K468" s="31">
        <v>5300</v>
      </c>
      <c r="L468" s="31">
        <v>5096.05</v>
      </c>
      <c r="M468" s="31">
        <v>1.5784800000000001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3936.65</v>
      </c>
      <c r="D469" s="36">
        <v>3983.1166666666663</v>
      </c>
      <c r="E469" s="36">
        <v>3875.7333333333327</v>
      </c>
      <c r="F469" s="36">
        <v>3814.8166666666662</v>
      </c>
      <c r="G469" s="36">
        <v>3707.4333333333325</v>
      </c>
      <c r="H469" s="36">
        <v>4044.0333333333328</v>
      </c>
      <c r="I469" s="36">
        <v>4151.416666666667</v>
      </c>
      <c r="J469" s="36">
        <v>4212.333333333333</v>
      </c>
      <c r="K469" s="31">
        <v>4090.5</v>
      </c>
      <c r="L469" s="31">
        <v>3922.2</v>
      </c>
      <c r="M469" s="31">
        <v>1.9360999999999999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1708.2</v>
      </c>
      <c r="D470" s="36">
        <v>1699.7666666666664</v>
      </c>
      <c r="E470" s="36">
        <v>1649.5333333333328</v>
      </c>
      <c r="F470" s="36">
        <v>1590.8666666666663</v>
      </c>
      <c r="G470" s="36">
        <v>1540.6333333333328</v>
      </c>
      <c r="H470" s="36">
        <v>1758.4333333333329</v>
      </c>
      <c r="I470" s="36">
        <v>1808.6666666666665</v>
      </c>
      <c r="J470" s="36">
        <v>1867.333333333333</v>
      </c>
      <c r="K470" s="31">
        <v>1750</v>
      </c>
      <c r="L470" s="31">
        <v>1641.1</v>
      </c>
      <c r="M470" s="31">
        <v>16.395790000000002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3224.2</v>
      </c>
      <c r="D471" s="36">
        <v>3227.3333333333335</v>
      </c>
      <c r="E471" s="36">
        <v>3202.2666666666669</v>
      </c>
      <c r="F471" s="36">
        <v>3180.3333333333335</v>
      </c>
      <c r="G471" s="36">
        <v>3155.2666666666669</v>
      </c>
      <c r="H471" s="36">
        <v>3249.2666666666669</v>
      </c>
      <c r="I471" s="36">
        <v>3274.3333333333335</v>
      </c>
      <c r="J471" s="36">
        <v>3296.2666666666669</v>
      </c>
      <c r="K471" s="31">
        <v>3252.4</v>
      </c>
      <c r="L471" s="31">
        <v>3205.4</v>
      </c>
      <c r="M471" s="31">
        <v>12.4381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2953.7</v>
      </c>
      <c r="D472" s="36">
        <v>2959.7333333333336</v>
      </c>
      <c r="E472" s="36">
        <v>2940.9666666666672</v>
      </c>
      <c r="F472" s="36">
        <v>2928.2333333333336</v>
      </c>
      <c r="G472" s="36">
        <v>2909.4666666666672</v>
      </c>
      <c r="H472" s="36">
        <v>2972.4666666666672</v>
      </c>
      <c r="I472" s="36">
        <v>2991.2333333333336</v>
      </c>
      <c r="J472" s="36">
        <v>3003.9666666666672</v>
      </c>
      <c r="K472" s="31">
        <v>2978.5</v>
      </c>
      <c r="L472" s="31">
        <v>2947</v>
      </c>
      <c r="M472" s="31">
        <v>1.36293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1519.45</v>
      </c>
      <c r="D473" s="36">
        <v>1513.3666666666668</v>
      </c>
      <c r="E473" s="36">
        <v>1501.7333333333336</v>
      </c>
      <c r="F473" s="36">
        <v>1484.0166666666669</v>
      </c>
      <c r="G473" s="36">
        <v>1472.3833333333337</v>
      </c>
      <c r="H473" s="36">
        <v>1531.0833333333335</v>
      </c>
      <c r="I473" s="36">
        <v>1542.7166666666667</v>
      </c>
      <c r="J473" s="36">
        <v>1560.4333333333334</v>
      </c>
      <c r="K473" s="31">
        <v>1525</v>
      </c>
      <c r="L473" s="31">
        <v>1495.65</v>
      </c>
      <c r="M473" s="31">
        <v>1.65401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5675.55</v>
      </c>
      <c r="D474" s="36">
        <v>5692.083333333333</v>
      </c>
      <c r="E474" s="36">
        <v>5629.2166666666662</v>
      </c>
      <c r="F474" s="36">
        <v>5582.8833333333332</v>
      </c>
      <c r="G474" s="36">
        <v>5520.0166666666664</v>
      </c>
      <c r="H474" s="36">
        <v>5738.4166666666661</v>
      </c>
      <c r="I474" s="36">
        <v>5801.2833333333328</v>
      </c>
      <c r="J474" s="36">
        <v>5847.6166666666659</v>
      </c>
      <c r="K474" s="31">
        <v>5754.95</v>
      </c>
      <c r="L474" s="31">
        <v>5645.75</v>
      </c>
      <c r="M474" s="31">
        <v>4.9839700000000002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37.67</v>
      </c>
      <c r="D475" s="36">
        <v>37.68333333333333</v>
      </c>
      <c r="E475" s="36">
        <v>37.396666666666661</v>
      </c>
      <c r="F475" s="36">
        <v>37.123333333333328</v>
      </c>
      <c r="G475" s="36">
        <v>36.836666666666659</v>
      </c>
      <c r="H475" s="36">
        <v>37.956666666666663</v>
      </c>
      <c r="I475" s="36">
        <v>38.243333333333339</v>
      </c>
      <c r="J475" s="36">
        <v>38.516666666666666</v>
      </c>
      <c r="K475" s="31">
        <v>37.97</v>
      </c>
      <c r="L475" s="31">
        <v>37.409999999999997</v>
      </c>
      <c r="M475" s="31">
        <v>72.030940000000001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418.55</v>
      </c>
      <c r="D476" s="36">
        <v>422.58333333333331</v>
      </c>
      <c r="E476" s="36">
        <v>410.31666666666661</v>
      </c>
      <c r="F476" s="36">
        <v>402.08333333333331</v>
      </c>
      <c r="G476" s="36">
        <v>389.81666666666661</v>
      </c>
      <c r="H476" s="36">
        <v>430.81666666666661</v>
      </c>
      <c r="I476" s="36">
        <v>443.08333333333337</v>
      </c>
      <c r="J476" s="36">
        <v>451.31666666666661</v>
      </c>
      <c r="K476" s="31">
        <v>434.85</v>
      </c>
      <c r="L476" s="31">
        <v>414.35</v>
      </c>
      <c r="M476" s="31">
        <v>18.630410000000001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634.79999999999995</v>
      </c>
      <c r="D477" s="36">
        <v>633.30000000000007</v>
      </c>
      <c r="E477" s="36">
        <v>627.60000000000014</v>
      </c>
      <c r="F477" s="36">
        <v>620.40000000000009</v>
      </c>
      <c r="G477" s="36">
        <v>614.70000000000016</v>
      </c>
      <c r="H477" s="36">
        <v>640.50000000000011</v>
      </c>
      <c r="I477" s="36">
        <v>646.20000000000016</v>
      </c>
      <c r="J477" s="31">
        <v>653.40000000000009</v>
      </c>
      <c r="K477" s="31">
        <v>639</v>
      </c>
      <c r="L477" s="31">
        <v>626.1</v>
      </c>
      <c r="M477" s="53">
        <v>1.7236100000000001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4079.25</v>
      </c>
      <c r="D478" s="36">
        <v>4099.7166666666662</v>
      </c>
      <c r="E478" s="36">
        <v>4038.6833333333325</v>
      </c>
      <c r="F478" s="36">
        <v>3998.1166666666663</v>
      </c>
      <c r="G478" s="36">
        <v>3937.0833333333326</v>
      </c>
      <c r="H478" s="36">
        <v>4140.2833333333328</v>
      </c>
      <c r="I478" s="36">
        <v>4201.3166666666675</v>
      </c>
      <c r="J478" s="31">
        <v>4241.8833333333323</v>
      </c>
      <c r="K478" s="31">
        <v>4160.75</v>
      </c>
      <c r="L478" s="31">
        <v>4059.15</v>
      </c>
      <c r="M478" s="53">
        <v>3.3653499999999998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56.39</v>
      </c>
      <c r="D479" s="36">
        <v>55.993333333333332</v>
      </c>
      <c r="E479" s="36">
        <v>54.296666666666667</v>
      </c>
      <c r="F479" s="36">
        <v>52.203333333333333</v>
      </c>
      <c r="G479" s="36">
        <v>50.506666666666668</v>
      </c>
      <c r="H479" s="36">
        <v>58.086666666666666</v>
      </c>
      <c r="I479" s="36">
        <v>59.783333333333339</v>
      </c>
      <c r="J479" s="36">
        <v>61.876666666666665</v>
      </c>
      <c r="K479" s="31">
        <v>57.69</v>
      </c>
      <c r="L479" s="31">
        <v>53.9</v>
      </c>
      <c r="M479" s="31">
        <v>368.59415999999999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1025.5</v>
      </c>
      <c r="D480" s="36">
        <v>1022.1666666666666</v>
      </c>
      <c r="E480" s="36">
        <v>1002.3333333333333</v>
      </c>
      <c r="F480" s="36">
        <v>979.16666666666663</v>
      </c>
      <c r="G480" s="36">
        <v>959.33333333333326</v>
      </c>
      <c r="H480" s="36">
        <v>1045.3333333333333</v>
      </c>
      <c r="I480" s="36">
        <v>1065.1666666666665</v>
      </c>
      <c r="J480" s="31">
        <v>1088.3333333333333</v>
      </c>
      <c r="K480" s="31">
        <v>1042</v>
      </c>
      <c r="L480" s="31">
        <v>999</v>
      </c>
      <c r="M480" s="53">
        <v>15.920019999999999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565.04999999999995</v>
      </c>
      <c r="D481" s="36">
        <v>564.44999999999993</v>
      </c>
      <c r="E481" s="36">
        <v>561.39999999999986</v>
      </c>
      <c r="F481" s="36">
        <v>557.74999999999989</v>
      </c>
      <c r="G481" s="36">
        <v>554.69999999999982</v>
      </c>
      <c r="H481" s="36">
        <v>568.09999999999991</v>
      </c>
      <c r="I481" s="36">
        <v>571.14999999999986</v>
      </c>
      <c r="J481" s="36">
        <v>574.79999999999995</v>
      </c>
      <c r="K481" s="31">
        <v>567.5</v>
      </c>
      <c r="L481" s="31">
        <v>560.79999999999995</v>
      </c>
      <c r="M481" s="31">
        <v>16.996410000000001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1072.95</v>
      </c>
      <c r="D482" s="36">
        <v>1068.9833333333333</v>
      </c>
      <c r="E482" s="36">
        <v>1058.9666666666667</v>
      </c>
      <c r="F482" s="36">
        <v>1044.9833333333333</v>
      </c>
      <c r="G482" s="36">
        <v>1034.9666666666667</v>
      </c>
      <c r="H482" s="36">
        <v>1082.9666666666667</v>
      </c>
      <c r="I482" s="36">
        <v>1092.9833333333336</v>
      </c>
      <c r="J482" s="36">
        <v>1106.9666666666667</v>
      </c>
      <c r="K482" s="31">
        <v>1079</v>
      </c>
      <c r="L482" s="31">
        <v>1055</v>
      </c>
      <c r="M482" s="31">
        <v>5.9833400000000001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43.91</v>
      </c>
      <c r="D483" s="36">
        <v>44.120000000000005</v>
      </c>
      <c r="E483" s="36">
        <v>43.650000000000006</v>
      </c>
      <c r="F483" s="36">
        <v>43.39</v>
      </c>
      <c r="G483" s="36">
        <v>42.92</v>
      </c>
      <c r="H483" s="36">
        <v>44.38000000000001</v>
      </c>
      <c r="I483" s="36">
        <v>44.850000000000009</v>
      </c>
      <c r="J483" s="36">
        <v>45.110000000000014</v>
      </c>
      <c r="K483" s="31">
        <v>44.59</v>
      </c>
      <c r="L483" s="31">
        <v>43.86</v>
      </c>
      <c r="M483" s="31">
        <v>151.01992000000001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11833.65</v>
      </c>
      <c r="D484" s="36">
        <v>11797.85</v>
      </c>
      <c r="E484" s="36">
        <v>11697.7</v>
      </c>
      <c r="F484" s="36">
        <v>11561.75</v>
      </c>
      <c r="G484" s="36">
        <v>11461.6</v>
      </c>
      <c r="H484" s="36">
        <v>11933.800000000001</v>
      </c>
      <c r="I484" s="36">
        <v>12033.949999999999</v>
      </c>
      <c r="J484" s="36">
        <v>12169.900000000001</v>
      </c>
      <c r="K484" s="31">
        <v>11898</v>
      </c>
      <c r="L484" s="31">
        <v>11661.9</v>
      </c>
      <c r="M484" s="31">
        <v>3.9447000000000001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139.18</v>
      </c>
      <c r="D485" s="36">
        <v>138.52666666666667</v>
      </c>
      <c r="E485" s="36">
        <v>136.05333333333334</v>
      </c>
      <c r="F485" s="36">
        <v>132.92666666666668</v>
      </c>
      <c r="G485" s="36">
        <v>130.45333333333335</v>
      </c>
      <c r="H485" s="36">
        <v>141.65333333333334</v>
      </c>
      <c r="I485" s="36">
        <v>144.12666666666664</v>
      </c>
      <c r="J485" s="36">
        <v>147.25333333333333</v>
      </c>
      <c r="K485" s="31">
        <v>141</v>
      </c>
      <c r="L485" s="31">
        <v>135.4</v>
      </c>
      <c r="M485" s="31">
        <v>223.27366000000001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2068.3000000000002</v>
      </c>
      <c r="D486" s="36">
        <v>2056.5833333333335</v>
      </c>
      <c r="E486" s="36">
        <v>2036.7166666666672</v>
      </c>
      <c r="F486" s="36">
        <v>2005.1333333333337</v>
      </c>
      <c r="G486" s="36">
        <v>1985.2666666666673</v>
      </c>
      <c r="H486" s="36">
        <v>2088.166666666667</v>
      </c>
      <c r="I486" s="36">
        <v>2108.0333333333328</v>
      </c>
      <c r="J486" s="36">
        <v>2139.6166666666668</v>
      </c>
      <c r="K486" s="31">
        <v>2076.4499999999998</v>
      </c>
      <c r="L486" s="31">
        <v>2025</v>
      </c>
      <c r="M486" s="31">
        <v>1.7490000000000001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1303.7</v>
      </c>
      <c r="D487" s="36">
        <v>1295.8833333333332</v>
      </c>
      <c r="E487" s="36">
        <v>1283.7666666666664</v>
      </c>
      <c r="F487" s="36">
        <v>1263.8333333333333</v>
      </c>
      <c r="G487" s="36">
        <v>1251.7166666666665</v>
      </c>
      <c r="H487" s="36">
        <v>1315.8166666666664</v>
      </c>
      <c r="I487" s="36">
        <v>1327.9333333333332</v>
      </c>
      <c r="J487" s="36">
        <v>1347.8666666666663</v>
      </c>
      <c r="K487" s="31">
        <v>1308</v>
      </c>
      <c r="L487" s="31">
        <v>1275.95</v>
      </c>
      <c r="M487" s="31">
        <v>5.5110099999999997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387.8</v>
      </c>
      <c r="D488" s="36">
        <v>386.23333333333335</v>
      </c>
      <c r="E488" s="36">
        <v>381.86666666666667</v>
      </c>
      <c r="F488" s="36">
        <v>375.93333333333334</v>
      </c>
      <c r="G488" s="36">
        <v>371.56666666666666</v>
      </c>
      <c r="H488" s="36">
        <v>392.16666666666669</v>
      </c>
      <c r="I488" s="36">
        <v>396.53333333333336</v>
      </c>
      <c r="J488" s="36">
        <v>402.4666666666667</v>
      </c>
      <c r="K488" s="31">
        <v>390.6</v>
      </c>
      <c r="L488" s="31">
        <v>380.3</v>
      </c>
      <c r="M488" s="31">
        <v>4.8205299999999998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462.05</v>
      </c>
      <c r="D489" s="36">
        <v>463.76666666666665</v>
      </c>
      <c r="E489" s="36">
        <v>456.23333333333329</v>
      </c>
      <c r="F489" s="36">
        <v>450.41666666666663</v>
      </c>
      <c r="G489" s="36">
        <v>442.88333333333327</v>
      </c>
      <c r="H489" s="36">
        <v>469.58333333333331</v>
      </c>
      <c r="I489" s="36">
        <v>477.11666666666662</v>
      </c>
      <c r="J489" s="36">
        <v>482.93333333333334</v>
      </c>
      <c r="K489" s="31">
        <v>471.3</v>
      </c>
      <c r="L489" s="31">
        <v>457.95</v>
      </c>
      <c r="M489" s="31">
        <v>2.9733100000000001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476.8</v>
      </c>
      <c r="D490" s="36">
        <v>478.9666666666667</v>
      </c>
      <c r="E490" s="36">
        <v>465.93333333333339</v>
      </c>
      <c r="F490" s="36">
        <v>455.06666666666672</v>
      </c>
      <c r="G490" s="36">
        <v>442.03333333333342</v>
      </c>
      <c r="H490" s="36">
        <v>489.83333333333337</v>
      </c>
      <c r="I490" s="36">
        <v>502.86666666666667</v>
      </c>
      <c r="J490" s="36">
        <v>513.73333333333335</v>
      </c>
      <c r="K490" s="31">
        <v>492</v>
      </c>
      <c r="L490" s="31">
        <v>468.1</v>
      </c>
      <c r="M490" s="31">
        <v>15.39127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328.3</v>
      </c>
      <c r="D491" s="36">
        <v>327.13333333333333</v>
      </c>
      <c r="E491" s="36">
        <v>324.31666666666666</v>
      </c>
      <c r="F491" s="36">
        <v>320.33333333333331</v>
      </c>
      <c r="G491" s="36">
        <v>317.51666666666665</v>
      </c>
      <c r="H491" s="36">
        <v>331.11666666666667</v>
      </c>
      <c r="I491" s="36">
        <v>333.93333333333328</v>
      </c>
      <c r="J491" s="36">
        <v>337.91666666666669</v>
      </c>
      <c r="K491" s="31">
        <v>329.95</v>
      </c>
      <c r="L491" s="31">
        <v>323.14999999999998</v>
      </c>
      <c r="M491" s="31">
        <v>2.3179599999999998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552.45000000000005</v>
      </c>
      <c r="D492" s="36">
        <v>554.15</v>
      </c>
      <c r="E492" s="36">
        <v>523.29999999999995</v>
      </c>
      <c r="F492" s="36">
        <v>494.15</v>
      </c>
      <c r="G492" s="36">
        <v>463.29999999999995</v>
      </c>
      <c r="H492" s="36">
        <v>583.29999999999995</v>
      </c>
      <c r="I492" s="36">
        <v>614.15000000000009</v>
      </c>
      <c r="J492" s="36">
        <v>643.29999999999995</v>
      </c>
      <c r="K492" s="31">
        <v>585</v>
      </c>
      <c r="L492" s="31">
        <v>525</v>
      </c>
      <c r="M492" s="31">
        <v>32.781039999999997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656.7</v>
      </c>
      <c r="D493" s="36">
        <v>670.55000000000007</v>
      </c>
      <c r="E493" s="36">
        <v>636.30000000000018</v>
      </c>
      <c r="F493" s="36">
        <v>615.90000000000009</v>
      </c>
      <c r="G493" s="36">
        <v>581.6500000000002</v>
      </c>
      <c r="H493" s="36">
        <v>690.95000000000016</v>
      </c>
      <c r="I493" s="36">
        <v>725.19999999999993</v>
      </c>
      <c r="J493" s="36">
        <v>745.60000000000014</v>
      </c>
      <c r="K493" s="31">
        <v>704.8</v>
      </c>
      <c r="L493" s="31">
        <v>650.15</v>
      </c>
      <c r="M493" s="31">
        <v>8.1017200000000003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1627.85</v>
      </c>
      <c r="D494" s="36">
        <v>1610.95</v>
      </c>
      <c r="E494" s="36">
        <v>1588.9</v>
      </c>
      <c r="F494" s="36">
        <v>1549.95</v>
      </c>
      <c r="G494" s="36">
        <v>1527.9</v>
      </c>
      <c r="H494" s="36">
        <v>1649.9</v>
      </c>
      <c r="I494" s="36">
        <v>1671.9499999999998</v>
      </c>
      <c r="J494" s="36">
        <v>1710.9</v>
      </c>
      <c r="K494" s="31">
        <v>1633</v>
      </c>
      <c r="L494" s="31">
        <v>1572</v>
      </c>
      <c r="M494" s="31">
        <v>17.284649999999999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1035.0999999999999</v>
      </c>
      <c r="D495" s="36">
        <v>1032.7666666666667</v>
      </c>
      <c r="E495" s="36">
        <v>1024.3333333333333</v>
      </c>
      <c r="F495" s="36">
        <v>1013.5666666666666</v>
      </c>
      <c r="G495" s="36">
        <v>1005.1333333333332</v>
      </c>
      <c r="H495" s="36">
        <v>1043.5333333333333</v>
      </c>
      <c r="I495" s="36">
        <v>1051.9666666666667</v>
      </c>
      <c r="J495" s="36">
        <v>1062.7333333333333</v>
      </c>
      <c r="K495" s="31">
        <v>1041.2</v>
      </c>
      <c r="L495" s="31">
        <v>1022</v>
      </c>
      <c r="M495" s="31">
        <v>1.25654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459.45</v>
      </c>
      <c r="D496" s="36">
        <v>456.06666666666666</v>
      </c>
      <c r="E496" s="36">
        <v>449.63333333333333</v>
      </c>
      <c r="F496" s="36">
        <v>439.81666666666666</v>
      </c>
      <c r="G496" s="36">
        <v>433.38333333333333</v>
      </c>
      <c r="H496" s="36">
        <v>465.88333333333333</v>
      </c>
      <c r="I496" s="36">
        <v>472.31666666666661</v>
      </c>
      <c r="J496" s="36">
        <v>482.13333333333333</v>
      </c>
      <c r="K496" s="31">
        <v>462.5</v>
      </c>
      <c r="L496" s="31">
        <v>446.25</v>
      </c>
      <c r="M496" s="31">
        <v>103.91508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783.75</v>
      </c>
      <c r="D497" s="36">
        <v>781.4</v>
      </c>
      <c r="E497" s="36">
        <v>775</v>
      </c>
      <c r="F497" s="36">
        <v>766.25</v>
      </c>
      <c r="G497" s="36">
        <v>759.85</v>
      </c>
      <c r="H497" s="36">
        <v>790.15</v>
      </c>
      <c r="I497" s="36">
        <v>796.54999999999984</v>
      </c>
      <c r="J497" s="36">
        <v>805.3</v>
      </c>
      <c r="K497" s="31">
        <v>787.8</v>
      </c>
      <c r="L497" s="31">
        <v>772.65</v>
      </c>
      <c r="M497" s="31">
        <v>1.25108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16.68</v>
      </c>
      <c r="D498" s="36">
        <v>16.396666666666665</v>
      </c>
      <c r="E498" s="36">
        <v>16.063333333333329</v>
      </c>
      <c r="F498" s="36">
        <v>15.446666666666664</v>
      </c>
      <c r="G498" s="36">
        <v>15.113333333333328</v>
      </c>
      <c r="H498" s="36">
        <v>17.013333333333328</v>
      </c>
      <c r="I498" s="36">
        <v>17.346666666666664</v>
      </c>
      <c r="J498" s="36">
        <v>17.963333333333331</v>
      </c>
      <c r="K498" s="31">
        <v>16.73</v>
      </c>
      <c r="L498" s="31">
        <v>15.78</v>
      </c>
      <c r="M498" s="31">
        <v>5446.6430499999997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1530.95</v>
      </c>
      <c r="D499" s="36">
        <v>1527.0333333333335</v>
      </c>
      <c r="E499" s="36">
        <v>1518.9666666666672</v>
      </c>
      <c r="F499" s="36">
        <v>1506.9833333333336</v>
      </c>
      <c r="G499" s="36">
        <v>1498.9166666666672</v>
      </c>
      <c r="H499" s="36">
        <v>1539.0166666666671</v>
      </c>
      <c r="I499" s="36">
        <v>1547.0833333333333</v>
      </c>
      <c r="J499" s="31">
        <v>1559.0666666666671</v>
      </c>
      <c r="K499" s="31">
        <v>1535.1</v>
      </c>
      <c r="L499" s="31">
        <v>1515.05</v>
      </c>
      <c r="M499" s="53">
        <v>12.31226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638.1</v>
      </c>
      <c r="D500" s="36">
        <v>642</v>
      </c>
      <c r="E500" s="36">
        <v>626.70000000000005</v>
      </c>
      <c r="F500" s="36">
        <v>615.30000000000007</v>
      </c>
      <c r="G500" s="36">
        <v>600.00000000000011</v>
      </c>
      <c r="H500" s="36">
        <v>653.4</v>
      </c>
      <c r="I500" s="36">
        <v>668.69999999999993</v>
      </c>
      <c r="J500" s="31">
        <v>680.09999999999991</v>
      </c>
      <c r="K500" s="31">
        <v>657.3</v>
      </c>
      <c r="L500" s="31">
        <v>630.6</v>
      </c>
      <c r="M500" s="53">
        <v>6.44224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169.43</v>
      </c>
      <c r="D501" s="36">
        <v>171.35666666666668</v>
      </c>
      <c r="E501" s="36">
        <v>165.91333333333336</v>
      </c>
      <c r="F501" s="36">
        <v>162.39666666666668</v>
      </c>
      <c r="G501" s="36">
        <v>156.95333333333335</v>
      </c>
      <c r="H501" s="36">
        <v>174.87333333333336</v>
      </c>
      <c r="I501" s="36">
        <v>180.31666666666669</v>
      </c>
      <c r="J501" s="36">
        <v>183.83333333333337</v>
      </c>
      <c r="K501" s="31">
        <v>176.8</v>
      </c>
      <c r="L501" s="31">
        <v>167.84</v>
      </c>
      <c r="M501" s="31">
        <v>59.351529999999997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853.25</v>
      </c>
      <c r="D502" s="36">
        <v>852.56666666666661</v>
      </c>
      <c r="E502" s="36">
        <v>841.73333333333323</v>
      </c>
      <c r="F502" s="36">
        <v>830.21666666666658</v>
      </c>
      <c r="G502" s="36">
        <v>819.38333333333321</v>
      </c>
      <c r="H502" s="36">
        <v>864.08333333333326</v>
      </c>
      <c r="I502" s="36">
        <v>874.91666666666674</v>
      </c>
      <c r="J502" s="36">
        <v>886.43333333333328</v>
      </c>
      <c r="K502" s="31">
        <v>863.4</v>
      </c>
      <c r="L502" s="31">
        <v>841.05</v>
      </c>
      <c r="M502" s="31">
        <v>0.61148999999999998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2016.8</v>
      </c>
      <c r="D503" s="36">
        <v>1994.3</v>
      </c>
      <c r="E503" s="36">
        <v>1963.6</v>
      </c>
      <c r="F503" s="36">
        <v>1910.3999999999999</v>
      </c>
      <c r="G503" s="36">
        <v>1879.6999999999998</v>
      </c>
      <c r="H503" s="36">
        <v>2047.5</v>
      </c>
      <c r="I503" s="36">
        <v>2078.2000000000003</v>
      </c>
      <c r="J503" s="31">
        <v>2131.4</v>
      </c>
      <c r="K503" s="31">
        <v>2025</v>
      </c>
      <c r="L503" s="31">
        <v>1941.1</v>
      </c>
      <c r="M503" s="53">
        <v>1.49807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559.70000000000005</v>
      </c>
      <c r="D504" s="36">
        <v>560.91666666666663</v>
      </c>
      <c r="E504" s="36">
        <v>554.93333333333328</v>
      </c>
      <c r="F504" s="36">
        <v>550.16666666666663</v>
      </c>
      <c r="G504" s="36">
        <v>544.18333333333328</v>
      </c>
      <c r="H504" s="36">
        <v>565.68333333333328</v>
      </c>
      <c r="I504" s="36">
        <v>571.66666666666663</v>
      </c>
      <c r="J504" s="36">
        <v>576.43333333333328</v>
      </c>
      <c r="K504" s="31">
        <v>566.9</v>
      </c>
      <c r="L504" s="31">
        <v>556.15</v>
      </c>
      <c r="M504" s="31">
        <v>80.497389999999996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26.38</v>
      </c>
      <c r="D505" s="200">
        <v>26.093333333333334</v>
      </c>
      <c r="E505" s="200">
        <v>25.386666666666667</v>
      </c>
      <c r="F505" s="200">
        <v>24.393333333333334</v>
      </c>
      <c r="G505" s="200">
        <v>23.686666666666667</v>
      </c>
      <c r="H505" s="200">
        <v>27.086666666666666</v>
      </c>
      <c r="I505" s="200">
        <v>27.793333333333329</v>
      </c>
      <c r="J505" s="200">
        <v>28.786666666666665</v>
      </c>
      <c r="K505" s="201">
        <v>26.8</v>
      </c>
      <c r="L505" s="201">
        <v>25.1</v>
      </c>
      <c r="M505" s="201">
        <v>3944.2817700000001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15829.55</v>
      </c>
      <c r="D506" s="276">
        <v>15843.183333333334</v>
      </c>
      <c r="E506" s="276">
        <v>15736.366666666669</v>
      </c>
      <c r="F506" s="276">
        <v>15643.183333333334</v>
      </c>
      <c r="G506" s="276">
        <v>15536.366666666669</v>
      </c>
      <c r="H506" s="276">
        <v>15936.366666666669</v>
      </c>
      <c r="I506" s="276">
        <v>16043.183333333334</v>
      </c>
      <c r="J506" s="276">
        <v>16136.366666666669</v>
      </c>
      <c r="K506" s="277">
        <v>15950</v>
      </c>
      <c r="L506" s="277">
        <v>15750</v>
      </c>
      <c r="M506" s="277">
        <v>4.1450000000000001E-2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160.13999999999999</v>
      </c>
      <c r="D507" s="215">
        <v>158.91</v>
      </c>
      <c r="E507" s="215">
        <v>156.28</v>
      </c>
      <c r="F507" s="215">
        <v>152.42000000000002</v>
      </c>
      <c r="G507" s="215">
        <v>149.79000000000002</v>
      </c>
      <c r="H507" s="215">
        <v>162.76999999999998</v>
      </c>
      <c r="I507" s="215">
        <v>165.39999999999998</v>
      </c>
      <c r="J507" s="215">
        <v>169.25999999999996</v>
      </c>
      <c r="K507" s="213">
        <v>161.54</v>
      </c>
      <c r="L507" s="213">
        <v>155.05000000000001</v>
      </c>
      <c r="M507" s="213">
        <v>287.69330000000002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786.9</v>
      </c>
      <c r="D508" s="278">
        <v>798.83333333333337</v>
      </c>
      <c r="E508" s="278">
        <v>758.16666666666674</v>
      </c>
      <c r="F508" s="278">
        <v>729.43333333333339</v>
      </c>
      <c r="G508" s="278">
        <v>688.76666666666677</v>
      </c>
      <c r="H508" s="278">
        <v>827.56666666666672</v>
      </c>
      <c r="I508" s="278">
        <v>868.23333333333346</v>
      </c>
      <c r="J508" s="278">
        <v>896.9666666666667</v>
      </c>
      <c r="K508" s="278">
        <v>839.5</v>
      </c>
      <c r="L508" s="278">
        <v>770.1</v>
      </c>
      <c r="M508" s="278">
        <v>73.536190000000005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229.15</v>
      </c>
      <c r="D509" s="280">
        <v>228.71666666666667</v>
      </c>
      <c r="E509" s="280">
        <v>225.43333333333334</v>
      </c>
      <c r="F509" s="280">
        <v>221.71666666666667</v>
      </c>
      <c r="G509" s="280">
        <v>218.43333333333334</v>
      </c>
      <c r="H509" s="280">
        <v>232.43333333333334</v>
      </c>
      <c r="I509" s="280">
        <v>235.7166666666667</v>
      </c>
      <c r="J509" s="280">
        <v>239.43333333333334</v>
      </c>
      <c r="K509" s="280">
        <v>232</v>
      </c>
      <c r="L509" s="280">
        <v>225</v>
      </c>
      <c r="M509" s="280">
        <v>512.03051000000005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1188</v>
      </c>
      <c r="D510" s="278">
        <v>1186.2166666666665</v>
      </c>
      <c r="E510" s="278">
        <v>1173.4833333333329</v>
      </c>
      <c r="F510" s="278">
        <v>1158.9666666666665</v>
      </c>
      <c r="G510" s="278">
        <v>1146.2333333333329</v>
      </c>
      <c r="H510" s="278">
        <v>1200.7333333333329</v>
      </c>
      <c r="I510" s="278">
        <v>1213.4666666666665</v>
      </c>
      <c r="J510" s="278">
        <v>1227.9833333333329</v>
      </c>
      <c r="K510" s="278">
        <v>1198.95</v>
      </c>
      <c r="L510" s="278">
        <v>1171.7</v>
      </c>
      <c r="M510" s="278">
        <v>12.58197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2528.0500000000002</v>
      </c>
      <c r="D511" s="281">
        <v>2536.6833333333334</v>
      </c>
      <c r="E511" s="281">
        <v>2500.3666666666668</v>
      </c>
      <c r="F511" s="281">
        <v>2472.6833333333334</v>
      </c>
      <c r="G511" s="281">
        <v>2436.3666666666668</v>
      </c>
      <c r="H511" s="281">
        <v>2564.3666666666668</v>
      </c>
      <c r="I511" s="281">
        <v>2600.6833333333334</v>
      </c>
      <c r="J511" s="281">
        <v>2628.3666666666668</v>
      </c>
      <c r="K511" s="281">
        <v>2573</v>
      </c>
      <c r="L511" s="281">
        <v>2509</v>
      </c>
      <c r="M511" s="281">
        <v>0.36336000000000002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2"/>
      <c r="B5" s="363"/>
      <c r="C5" s="362"/>
      <c r="D5" s="36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64" t="s">
        <v>520</v>
      </c>
      <c r="C7" s="364"/>
      <c r="D7" s="7">
        <f>Main!B10</f>
        <v>45489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45488</v>
      </c>
      <c r="B10" s="32">
        <v>543499</v>
      </c>
      <c r="C10" s="31" t="s">
        <v>1029</v>
      </c>
      <c r="D10" s="31" t="s">
        <v>1030</v>
      </c>
      <c r="E10" s="31" t="s">
        <v>529</v>
      </c>
      <c r="F10" s="84">
        <v>193500</v>
      </c>
      <c r="G10" s="32">
        <v>55.95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45488</v>
      </c>
      <c r="B11" s="32">
        <v>543499</v>
      </c>
      <c r="C11" s="31" t="s">
        <v>1029</v>
      </c>
      <c r="D11" s="31" t="s">
        <v>1031</v>
      </c>
      <c r="E11" s="31" t="s">
        <v>530</v>
      </c>
      <c r="F11" s="84">
        <v>184500</v>
      </c>
      <c r="G11" s="32">
        <v>56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45488</v>
      </c>
      <c r="B12" s="32">
        <v>544151</v>
      </c>
      <c r="C12" s="31" t="s">
        <v>1085</v>
      </c>
      <c r="D12" s="31" t="s">
        <v>1086</v>
      </c>
      <c r="E12" s="31" t="s">
        <v>529</v>
      </c>
      <c r="F12" s="84">
        <v>120000</v>
      </c>
      <c r="G12" s="32">
        <v>136.87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45488</v>
      </c>
      <c r="B13" s="32">
        <v>544151</v>
      </c>
      <c r="C13" s="31" t="s">
        <v>1085</v>
      </c>
      <c r="D13" s="31" t="s">
        <v>1086</v>
      </c>
      <c r="E13" s="31" t="s">
        <v>530</v>
      </c>
      <c r="F13" s="84">
        <v>170000</v>
      </c>
      <c r="G13" s="32">
        <v>129.49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45488</v>
      </c>
      <c r="B14" s="32">
        <v>512018</v>
      </c>
      <c r="C14" s="31" t="s">
        <v>1015</v>
      </c>
      <c r="D14" s="31" t="s">
        <v>1016</v>
      </c>
      <c r="E14" s="31" t="s">
        <v>530</v>
      </c>
      <c r="F14" s="84">
        <v>1000000</v>
      </c>
      <c r="G14" s="32">
        <v>9.8800000000000008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45488</v>
      </c>
      <c r="B15" s="32">
        <v>542155</v>
      </c>
      <c r="C15" s="31" t="s">
        <v>1087</v>
      </c>
      <c r="D15" s="31" t="s">
        <v>1088</v>
      </c>
      <c r="E15" s="31" t="s">
        <v>530</v>
      </c>
      <c r="F15" s="84">
        <v>8000</v>
      </c>
      <c r="G15" s="32">
        <v>4.12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45488</v>
      </c>
      <c r="B16" s="32">
        <v>542155</v>
      </c>
      <c r="C16" s="31" t="s">
        <v>1087</v>
      </c>
      <c r="D16" s="31" t="s">
        <v>1088</v>
      </c>
      <c r="E16" s="31" t="s">
        <v>529</v>
      </c>
      <c r="F16" s="84">
        <v>56000</v>
      </c>
      <c r="G16" s="32">
        <v>4.0199999999999996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45488</v>
      </c>
      <c r="B17" s="32">
        <v>543516</v>
      </c>
      <c r="C17" s="31" t="s">
        <v>1032</v>
      </c>
      <c r="D17" s="31" t="s">
        <v>1089</v>
      </c>
      <c r="E17" s="31" t="s">
        <v>529</v>
      </c>
      <c r="F17" s="84">
        <v>22400</v>
      </c>
      <c r="G17" s="32">
        <v>22.88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45488</v>
      </c>
      <c r="B18" s="32">
        <v>531502</v>
      </c>
      <c r="C18" s="31" t="s">
        <v>1090</v>
      </c>
      <c r="D18" s="31" t="s">
        <v>1091</v>
      </c>
      <c r="E18" s="31" t="s">
        <v>529</v>
      </c>
      <c r="F18" s="84">
        <v>115380</v>
      </c>
      <c r="G18" s="32">
        <v>6.62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45488</v>
      </c>
      <c r="B19" s="32">
        <v>540190</v>
      </c>
      <c r="C19" s="31" t="s">
        <v>1007</v>
      </c>
      <c r="D19" s="31" t="s">
        <v>887</v>
      </c>
      <c r="E19" s="31" t="s">
        <v>530</v>
      </c>
      <c r="F19" s="84">
        <v>1495495</v>
      </c>
      <c r="G19" s="32">
        <v>3.61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45488</v>
      </c>
      <c r="B20" s="32">
        <v>540190</v>
      </c>
      <c r="C20" s="31" t="s">
        <v>1007</v>
      </c>
      <c r="D20" s="31" t="s">
        <v>1092</v>
      </c>
      <c r="E20" s="31" t="s">
        <v>530</v>
      </c>
      <c r="F20" s="84">
        <v>1200000</v>
      </c>
      <c r="G20" s="32">
        <v>3.61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45488</v>
      </c>
      <c r="B21" s="32">
        <v>532042</v>
      </c>
      <c r="C21" s="31" t="s">
        <v>1093</v>
      </c>
      <c r="D21" s="31" t="s">
        <v>1094</v>
      </c>
      <c r="E21" s="31" t="s">
        <v>529</v>
      </c>
      <c r="F21" s="84">
        <v>28000</v>
      </c>
      <c r="G21" s="32">
        <v>45.3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45488</v>
      </c>
      <c r="B22" s="32">
        <v>544156</v>
      </c>
      <c r="C22" s="31" t="s">
        <v>1019</v>
      </c>
      <c r="D22" s="31" t="s">
        <v>1020</v>
      </c>
      <c r="E22" s="31" t="s">
        <v>529</v>
      </c>
      <c r="F22" s="84">
        <v>60000</v>
      </c>
      <c r="G22" s="32">
        <v>84.87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45488</v>
      </c>
      <c r="B23" s="32">
        <v>542918</v>
      </c>
      <c r="C23" s="31" t="s">
        <v>1095</v>
      </c>
      <c r="D23" s="31" t="s">
        <v>1040</v>
      </c>
      <c r="E23" s="31" t="s">
        <v>529</v>
      </c>
      <c r="F23" s="84">
        <v>69500</v>
      </c>
      <c r="G23" s="32">
        <v>25.57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45488</v>
      </c>
      <c r="B24" s="32">
        <v>542918</v>
      </c>
      <c r="C24" s="31" t="s">
        <v>1095</v>
      </c>
      <c r="D24" s="31" t="s">
        <v>1022</v>
      </c>
      <c r="E24" s="31" t="s">
        <v>529</v>
      </c>
      <c r="F24" s="84">
        <v>118868</v>
      </c>
      <c r="G24" s="32">
        <v>24.43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45488</v>
      </c>
      <c r="B25" s="32">
        <v>542918</v>
      </c>
      <c r="C25" s="31" t="s">
        <v>1095</v>
      </c>
      <c r="D25" s="31" t="s">
        <v>1022</v>
      </c>
      <c r="E25" s="31" t="s">
        <v>530</v>
      </c>
      <c r="F25" s="84">
        <v>93868</v>
      </c>
      <c r="G25" s="32">
        <v>25.41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45488</v>
      </c>
      <c r="B26" s="32">
        <v>530663</v>
      </c>
      <c r="C26" s="31" t="s">
        <v>1096</v>
      </c>
      <c r="D26" s="31" t="s">
        <v>1097</v>
      </c>
      <c r="E26" s="31" t="s">
        <v>530</v>
      </c>
      <c r="F26" s="84">
        <v>305460</v>
      </c>
      <c r="G26" s="32">
        <v>2.34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45488</v>
      </c>
      <c r="B27" s="32">
        <v>530663</v>
      </c>
      <c r="C27" s="31" t="s">
        <v>1096</v>
      </c>
      <c r="D27" s="31" t="s">
        <v>1097</v>
      </c>
      <c r="E27" s="31" t="s">
        <v>529</v>
      </c>
      <c r="F27" s="84">
        <v>305460</v>
      </c>
      <c r="G27" s="32">
        <v>2.2999999999999998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45488</v>
      </c>
      <c r="B28" s="32">
        <v>530663</v>
      </c>
      <c r="C28" s="31" t="s">
        <v>1096</v>
      </c>
      <c r="D28" s="31" t="s">
        <v>1033</v>
      </c>
      <c r="E28" s="31" t="s">
        <v>529</v>
      </c>
      <c r="F28" s="84">
        <v>541662</v>
      </c>
      <c r="G28" s="32">
        <v>2.33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45488</v>
      </c>
      <c r="B29" s="32">
        <v>530663</v>
      </c>
      <c r="C29" s="31" t="s">
        <v>1096</v>
      </c>
      <c r="D29" s="31" t="s">
        <v>1098</v>
      </c>
      <c r="E29" s="31" t="s">
        <v>529</v>
      </c>
      <c r="F29" s="84">
        <v>1447794</v>
      </c>
      <c r="G29" s="32">
        <v>2.29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45488</v>
      </c>
      <c r="B30" s="32">
        <v>530663</v>
      </c>
      <c r="C30" s="31" t="s">
        <v>1096</v>
      </c>
      <c r="D30" s="31" t="s">
        <v>1099</v>
      </c>
      <c r="E30" s="31" t="s">
        <v>529</v>
      </c>
      <c r="F30" s="84">
        <v>9290</v>
      </c>
      <c r="G30" s="32">
        <v>2.3199999999999998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45488</v>
      </c>
      <c r="B31" s="32">
        <v>530663</v>
      </c>
      <c r="C31" s="31" t="s">
        <v>1096</v>
      </c>
      <c r="D31" s="31" t="s">
        <v>1033</v>
      </c>
      <c r="E31" s="31" t="s">
        <v>530</v>
      </c>
      <c r="F31" s="84">
        <v>487009</v>
      </c>
      <c r="G31" s="32">
        <v>2.21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45488</v>
      </c>
      <c r="B32" s="32">
        <v>530663</v>
      </c>
      <c r="C32" s="31" t="s">
        <v>1096</v>
      </c>
      <c r="D32" s="31" t="s">
        <v>1098</v>
      </c>
      <c r="E32" s="31" t="s">
        <v>530</v>
      </c>
      <c r="F32" s="84">
        <v>122685</v>
      </c>
      <c r="G32" s="32">
        <v>2.2799999999999998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45488</v>
      </c>
      <c r="B33" s="32">
        <v>530663</v>
      </c>
      <c r="C33" s="31" t="s">
        <v>1096</v>
      </c>
      <c r="D33" s="31" t="s">
        <v>1099</v>
      </c>
      <c r="E33" s="31" t="s">
        <v>530</v>
      </c>
      <c r="F33" s="84">
        <v>297709</v>
      </c>
      <c r="G33" s="32">
        <v>2.42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45488</v>
      </c>
      <c r="B34" s="32">
        <v>540377</v>
      </c>
      <c r="C34" s="31" t="s">
        <v>1100</v>
      </c>
      <c r="D34" s="31" t="s">
        <v>887</v>
      </c>
      <c r="E34" s="31" t="s">
        <v>529</v>
      </c>
      <c r="F34" s="84">
        <v>2500000</v>
      </c>
      <c r="G34" s="32">
        <v>1.1499999999999999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45488</v>
      </c>
      <c r="B35" s="32">
        <v>540377</v>
      </c>
      <c r="C35" s="31" t="s">
        <v>1100</v>
      </c>
      <c r="D35" s="31" t="s">
        <v>887</v>
      </c>
      <c r="E35" s="31" t="s">
        <v>530</v>
      </c>
      <c r="F35" s="84">
        <v>10000000</v>
      </c>
      <c r="G35" s="32">
        <v>1.1499999999999999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45488</v>
      </c>
      <c r="B36" s="32">
        <v>538422</v>
      </c>
      <c r="C36" s="31" t="s">
        <v>1034</v>
      </c>
      <c r="D36" s="31" t="s">
        <v>1021</v>
      </c>
      <c r="E36" s="31" t="s">
        <v>530</v>
      </c>
      <c r="F36" s="84">
        <v>1670315</v>
      </c>
      <c r="G36" s="32">
        <v>0.67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45488</v>
      </c>
      <c r="B37" s="32">
        <v>530019</v>
      </c>
      <c r="C37" s="31" t="s">
        <v>410</v>
      </c>
      <c r="D37" s="31" t="s">
        <v>1101</v>
      </c>
      <c r="E37" s="31" t="s">
        <v>530</v>
      </c>
      <c r="F37" s="84">
        <v>1392000</v>
      </c>
      <c r="G37" s="32">
        <v>718.15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45488</v>
      </c>
      <c r="B38" s="32">
        <v>530019</v>
      </c>
      <c r="C38" s="31" t="s">
        <v>410</v>
      </c>
      <c r="D38" s="31" t="s">
        <v>1102</v>
      </c>
      <c r="E38" s="31" t="s">
        <v>529</v>
      </c>
      <c r="F38" s="84">
        <v>1386289</v>
      </c>
      <c r="G38" s="32">
        <v>718.15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45488</v>
      </c>
      <c r="B39" s="32">
        <v>540515</v>
      </c>
      <c r="C39" s="31" t="s">
        <v>1035</v>
      </c>
      <c r="D39" s="31" t="s">
        <v>1036</v>
      </c>
      <c r="E39" s="31" t="s">
        <v>530</v>
      </c>
      <c r="F39" s="84">
        <v>23180</v>
      </c>
      <c r="G39" s="32">
        <v>6.94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45488</v>
      </c>
      <c r="B40" s="32">
        <v>535910</v>
      </c>
      <c r="C40" s="31" t="s">
        <v>1038</v>
      </c>
      <c r="D40" s="31" t="s">
        <v>1103</v>
      </c>
      <c r="E40" s="31" t="s">
        <v>530</v>
      </c>
      <c r="F40" s="84">
        <v>105000</v>
      </c>
      <c r="G40" s="32">
        <v>175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45488</v>
      </c>
      <c r="B41" s="32">
        <v>535910</v>
      </c>
      <c r="C41" s="31" t="s">
        <v>1038</v>
      </c>
      <c r="D41" s="31" t="s">
        <v>1039</v>
      </c>
      <c r="E41" s="31" t="s">
        <v>530</v>
      </c>
      <c r="F41" s="84">
        <v>83148</v>
      </c>
      <c r="G41" s="32">
        <v>174.27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45488</v>
      </c>
      <c r="B42" s="32">
        <v>535910</v>
      </c>
      <c r="C42" s="31" t="s">
        <v>1038</v>
      </c>
      <c r="D42" s="31" t="s">
        <v>1104</v>
      </c>
      <c r="E42" s="31" t="s">
        <v>530</v>
      </c>
      <c r="F42" s="84">
        <v>60633</v>
      </c>
      <c r="G42" s="32">
        <v>175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45488</v>
      </c>
      <c r="B43" s="32">
        <v>530167</v>
      </c>
      <c r="C43" s="31" t="s">
        <v>1105</v>
      </c>
      <c r="D43" s="31" t="s">
        <v>887</v>
      </c>
      <c r="E43" s="31" t="s">
        <v>529</v>
      </c>
      <c r="F43" s="84">
        <v>30000</v>
      </c>
      <c r="G43" s="32">
        <v>50.89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45488</v>
      </c>
      <c r="B44" s="32">
        <v>530167</v>
      </c>
      <c r="C44" s="31" t="s">
        <v>1105</v>
      </c>
      <c r="D44" s="31" t="s">
        <v>887</v>
      </c>
      <c r="E44" s="31" t="s">
        <v>530</v>
      </c>
      <c r="F44" s="84">
        <v>30000</v>
      </c>
      <c r="G44" s="32">
        <v>50.89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45488</v>
      </c>
      <c r="B45" s="32">
        <v>530167</v>
      </c>
      <c r="C45" s="31" t="s">
        <v>1105</v>
      </c>
      <c r="D45" s="31" t="s">
        <v>1106</v>
      </c>
      <c r="E45" s="31" t="s">
        <v>530</v>
      </c>
      <c r="F45" s="84">
        <v>43495</v>
      </c>
      <c r="G45" s="32">
        <v>50.89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45488</v>
      </c>
      <c r="B46" s="32">
        <v>530167</v>
      </c>
      <c r="C46" s="31" t="s">
        <v>1105</v>
      </c>
      <c r="D46" s="31" t="s">
        <v>1106</v>
      </c>
      <c r="E46" s="31" t="s">
        <v>529</v>
      </c>
      <c r="F46" s="84">
        <v>7500</v>
      </c>
      <c r="G46" s="32">
        <v>47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45488</v>
      </c>
      <c r="B47" s="32">
        <v>530167</v>
      </c>
      <c r="C47" s="31" t="s">
        <v>1105</v>
      </c>
      <c r="D47" s="31" t="s">
        <v>1107</v>
      </c>
      <c r="E47" s="31" t="s">
        <v>529</v>
      </c>
      <c r="F47" s="84">
        <v>20000</v>
      </c>
      <c r="G47" s="32">
        <v>50.89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45488</v>
      </c>
      <c r="B48" s="32">
        <v>530167</v>
      </c>
      <c r="C48" s="31" t="s">
        <v>1105</v>
      </c>
      <c r="D48" s="31" t="s">
        <v>1108</v>
      </c>
      <c r="E48" s="31" t="s">
        <v>529</v>
      </c>
      <c r="F48" s="84">
        <v>25000</v>
      </c>
      <c r="G48" s="32">
        <v>50.89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45488</v>
      </c>
      <c r="B49" s="32">
        <v>530167</v>
      </c>
      <c r="C49" s="31" t="s">
        <v>1105</v>
      </c>
      <c r="D49" s="31" t="s">
        <v>1109</v>
      </c>
      <c r="E49" s="31" t="s">
        <v>530</v>
      </c>
      <c r="F49" s="84">
        <v>25000</v>
      </c>
      <c r="G49" s="32">
        <v>50.89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45488</v>
      </c>
      <c r="B50" s="32">
        <v>530167</v>
      </c>
      <c r="C50" s="31" t="s">
        <v>1105</v>
      </c>
      <c r="D50" s="31" t="s">
        <v>1110</v>
      </c>
      <c r="E50" s="31" t="s">
        <v>530</v>
      </c>
      <c r="F50" s="84">
        <v>19726</v>
      </c>
      <c r="G50" s="32">
        <v>50.89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45488</v>
      </c>
      <c r="B51" s="32">
        <v>517554</v>
      </c>
      <c r="C51" s="31" t="s">
        <v>1111</v>
      </c>
      <c r="D51" s="31" t="s">
        <v>1112</v>
      </c>
      <c r="E51" s="31" t="s">
        <v>530</v>
      </c>
      <c r="F51" s="84">
        <v>106230</v>
      </c>
      <c r="G51" s="32">
        <v>73.89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45488</v>
      </c>
      <c r="B52" s="32">
        <v>517554</v>
      </c>
      <c r="C52" s="31" t="s">
        <v>1111</v>
      </c>
      <c r="D52" s="31" t="s">
        <v>1112</v>
      </c>
      <c r="E52" s="31" t="s">
        <v>529</v>
      </c>
      <c r="F52" s="84">
        <v>110000</v>
      </c>
      <c r="G52" s="32">
        <v>73.27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45488</v>
      </c>
      <c r="B53" s="32">
        <v>506579</v>
      </c>
      <c r="C53" s="31" t="s">
        <v>1072</v>
      </c>
      <c r="D53" s="31" t="s">
        <v>1008</v>
      </c>
      <c r="E53" s="31" t="s">
        <v>529</v>
      </c>
      <c r="F53" s="84">
        <v>67361</v>
      </c>
      <c r="G53" s="32">
        <v>300.79000000000002</v>
      </c>
      <c r="H53" s="32" t="s">
        <v>325</v>
      </c>
    </row>
    <row r="54" spans="1:28" ht="15" customHeight="1">
      <c r="A54" s="83">
        <v>45488</v>
      </c>
      <c r="B54" s="32">
        <v>506579</v>
      </c>
      <c r="C54" s="31" t="s">
        <v>1072</v>
      </c>
      <c r="D54" s="31" t="s">
        <v>1008</v>
      </c>
      <c r="E54" s="31" t="s">
        <v>530</v>
      </c>
      <c r="F54" s="84">
        <v>24361</v>
      </c>
      <c r="G54" s="32">
        <v>300.36</v>
      </c>
      <c r="H54" s="32" t="s">
        <v>325</v>
      </c>
    </row>
    <row r="55" spans="1:28" ht="15" customHeight="1">
      <c r="A55" s="83">
        <v>45488</v>
      </c>
      <c r="B55" s="32">
        <v>506579</v>
      </c>
      <c r="C55" s="31" t="s">
        <v>1072</v>
      </c>
      <c r="D55" s="31" t="s">
        <v>1021</v>
      </c>
      <c r="E55" s="31" t="s">
        <v>530</v>
      </c>
      <c r="F55" s="84">
        <v>52690</v>
      </c>
      <c r="G55" s="32">
        <v>300.89999999999998</v>
      </c>
      <c r="H55" s="32" t="s">
        <v>325</v>
      </c>
    </row>
    <row r="56" spans="1:28" ht="15" customHeight="1">
      <c r="A56" s="83">
        <v>45488</v>
      </c>
      <c r="B56" s="32">
        <v>506579</v>
      </c>
      <c r="C56" s="31" t="s">
        <v>1072</v>
      </c>
      <c r="D56" s="31" t="s">
        <v>1021</v>
      </c>
      <c r="E56" s="31" t="s">
        <v>529</v>
      </c>
      <c r="F56" s="84">
        <v>38485</v>
      </c>
      <c r="G56" s="32">
        <v>300.86</v>
      </c>
      <c r="H56" s="32" t="s">
        <v>325</v>
      </c>
    </row>
    <row r="57" spans="1:28" ht="15" customHeight="1">
      <c r="A57" s="83">
        <v>45488</v>
      </c>
      <c r="B57" s="32">
        <v>531512</v>
      </c>
      <c r="C57" s="31" t="s">
        <v>1113</v>
      </c>
      <c r="D57" s="31" t="s">
        <v>1114</v>
      </c>
      <c r="E57" s="31" t="s">
        <v>530</v>
      </c>
      <c r="F57" s="84">
        <v>10000</v>
      </c>
      <c r="G57" s="32">
        <v>12.91</v>
      </c>
      <c r="H57" s="32" t="s">
        <v>325</v>
      </c>
    </row>
    <row r="58" spans="1:28" ht="15" customHeight="1">
      <c r="A58" s="83">
        <v>45488</v>
      </c>
      <c r="B58" s="32">
        <v>531512</v>
      </c>
      <c r="C58" s="31" t="s">
        <v>1113</v>
      </c>
      <c r="D58" s="31" t="s">
        <v>1114</v>
      </c>
      <c r="E58" s="31" t="s">
        <v>529</v>
      </c>
      <c r="F58" s="84">
        <v>65505</v>
      </c>
      <c r="G58" s="32">
        <v>12.81</v>
      </c>
      <c r="H58" s="32" t="s">
        <v>325</v>
      </c>
    </row>
    <row r="59" spans="1:28" ht="15" customHeight="1">
      <c r="A59" s="83">
        <v>45488</v>
      </c>
      <c r="B59" s="32">
        <v>531255</v>
      </c>
      <c r="C59" s="31" t="s">
        <v>1115</v>
      </c>
      <c r="D59" s="31" t="s">
        <v>1116</v>
      </c>
      <c r="E59" s="31" t="s">
        <v>530</v>
      </c>
      <c r="F59" s="84">
        <v>90000</v>
      </c>
      <c r="G59" s="32">
        <v>55</v>
      </c>
      <c r="H59" s="32" t="s">
        <v>325</v>
      </c>
    </row>
    <row r="60" spans="1:28" ht="15" customHeight="1">
      <c r="A60" s="83">
        <v>45488</v>
      </c>
      <c r="B60" s="32">
        <v>531255</v>
      </c>
      <c r="C60" s="31" t="s">
        <v>1115</v>
      </c>
      <c r="D60" s="31" t="s">
        <v>1117</v>
      </c>
      <c r="E60" s="31" t="s">
        <v>529</v>
      </c>
      <c r="F60" s="84">
        <v>45035</v>
      </c>
      <c r="G60" s="32">
        <v>54.5</v>
      </c>
      <c r="H60" s="32" t="s">
        <v>325</v>
      </c>
    </row>
    <row r="61" spans="1:28" ht="15" customHeight="1">
      <c r="A61" s="83">
        <v>45488</v>
      </c>
      <c r="B61" s="32">
        <v>531255</v>
      </c>
      <c r="C61" s="31" t="s">
        <v>1115</v>
      </c>
      <c r="D61" s="31" t="s">
        <v>1118</v>
      </c>
      <c r="E61" s="31" t="s">
        <v>529</v>
      </c>
      <c r="F61" s="84">
        <v>162404</v>
      </c>
      <c r="G61" s="32">
        <v>55</v>
      </c>
      <c r="H61" s="32" t="s">
        <v>325</v>
      </c>
    </row>
    <row r="62" spans="1:28" ht="15" customHeight="1">
      <c r="A62" s="83">
        <v>45488</v>
      </c>
      <c r="B62" s="32">
        <v>531255</v>
      </c>
      <c r="C62" s="31" t="s">
        <v>1115</v>
      </c>
      <c r="D62" s="31" t="s">
        <v>1119</v>
      </c>
      <c r="E62" s="31" t="s">
        <v>529</v>
      </c>
      <c r="F62" s="84">
        <v>74950</v>
      </c>
      <c r="G62" s="32">
        <v>55</v>
      </c>
      <c r="H62" s="32" t="s">
        <v>325</v>
      </c>
    </row>
    <row r="63" spans="1:28" ht="15" customHeight="1">
      <c r="A63" s="83">
        <v>45488</v>
      </c>
      <c r="B63" s="32">
        <v>531255</v>
      </c>
      <c r="C63" s="31" t="s">
        <v>1115</v>
      </c>
      <c r="D63" s="31" t="s">
        <v>1120</v>
      </c>
      <c r="E63" s="31" t="s">
        <v>530</v>
      </c>
      <c r="F63" s="84">
        <v>191000</v>
      </c>
      <c r="G63" s="32">
        <v>54.87</v>
      </c>
      <c r="H63" s="32" t="s">
        <v>325</v>
      </c>
    </row>
    <row r="64" spans="1:28" ht="15" customHeight="1">
      <c r="A64" s="83">
        <v>45488</v>
      </c>
      <c r="B64" s="32">
        <v>532808</v>
      </c>
      <c r="C64" s="31" t="s">
        <v>1121</v>
      </c>
      <c r="D64" s="31" t="s">
        <v>1074</v>
      </c>
      <c r="E64" s="31" t="s">
        <v>529</v>
      </c>
      <c r="F64" s="84">
        <v>447380</v>
      </c>
      <c r="G64" s="32">
        <v>731</v>
      </c>
      <c r="H64" s="32" t="s">
        <v>325</v>
      </c>
    </row>
    <row r="65" spans="1:8" ht="15" customHeight="1">
      <c r="A65" s="83">
        <v>45488</v>
      </c>
      <c r="B65" s="32">
        <v>532808</v>
      </c>
      <c r="C65" s="31" t="s">
        <v>1121</v>
      </c>
      <c r="D65" s="31" t="s">
        <v>1122</v>
      </c>
      <c r="E65" s="31" t="s">
        <v>530</v>
      </c>
      <c r="F65" s="84">
        <v>277000</v>
      </c>
      <c r="G65" s="32">
        <v>731.01</v>
      </c>
      <c r="H65" s="32" t="s">
        <v>325</v>
      </c>
    </row>
    <row r="66" spans="1:8" ht="15" customHeight="1">
      <c r="A66" s="83">
        <v>45488</v>
      </c>
      <c r="B66" s="32">
        <v>530565</v>
      </c>
      <c r="C66" s="31" t="s">
        <v>1123</v>
      </c>
      <c r="D66" s="31" t="s">
        <v>1124</v>
      </c>
      <c r="E66" s="31" t="s">
        <v>529</v>
      </c>
      <c r="F66" s="84">
        <v>34797</v>
      </c>
      <c r="G66" s="32">
        <v>106.58</v>
      </c>
      <c r="H66" s="32" t="s">
        <v>325</v>
      </c>
    </row>
    <row r="67" spans="1:8" ht="15" customHeight="1">
      <c r="A67" s="83">
        <v>45488</v>
      </c>
      <c r="B67" s="32">
        <v>539561</v>
      </c>
      <c r="C67" s="31" t="s">
        <v>1041</v>
      </c>
      <c r="D67" s="31" t="s">
        <v>989</v>
      </c>
      <c r="E67" s="31" t="s">
        <v>529</v>
      </c>
      <c r="F67" s="84">
        <v>679284</v>
      </c>
      <c r="G67" s="32">
        <v>16.75</v>
      </c>
      <c r="H67" s="32" t="s">
        <v>325</v>
      </c>
    </row>
    <row r="68" spans="1:8" ht="15" customHeight="1">
      <c r="A68" s="83">
        <v>45488</v>
      </c>
      <c r="B68" s="32">
        <v>539561</v>
      </c>
      <c r="C68" s="31" t="s">
        <v>1041</v>
      </c>
      <c r="D68" s="31" t="s">
        <v>989</v>
      </c>
      <c r="E68" s="31" t="s">
        <v>530</v>
      </c>
      <c r="F68" s="84">
        <v>679284</v>
      </c>
      <c r="G68" s="32">
        <v>16.920000000000002</v>
      </c>
      <c r="H68" s="32" t="s">
        <v>325</v>
      </c>
    </row>
    <row r="69" spans="1:8" ht="15" customHeight="1">
      <c r="A69" s="83">
        <v>45488</v>
      </c>
      <c r="B69" s="32">
        <v>531893</v>
      </c>
      <c r="C69" s="31" t="s">
        <v>1125</v>
      </c>
      <c r="D69" s="31" t="s">
        <v>1126</v>
      </c>
      <c r="E69" s="31" t="s">
        <v>530</v>
      </c>
      <c r="F69" s="84">
        <v>20630000</v>
      </c>
      <c r="G69" s="32">
        <v>0.71</v>
      </c>
      <c r="H69" s="32" t="s">
        <v>325</v>
      </c>
    </row>
    <row r="70" spans="1:8" ht="15" customHeight="1">
      <c r="A70" s="83">
        <v>45488</v>
      </c>
      <c r="B70" s="32">
        <v>539199</v>
      </c>
      <c r="C70" s="31" t="s">
        <v>1127</v>
      </c>
      <c r="D70" s="31" t="s">
        <v>1128</v>
      </c>
      <c r="E70" s="31" t="s">
        <v>529</v>
      </c>
      <c r="F70" s="84">
        <v>500000</v>
      </c>
      <c r="G70" s="32">
        <v>379.86</v>
      </c>
      <c r="H70" s="32" t="s">
        <v>325</v>
      </c>
    </row>
    <row r="71" spans="1:8" ht="15" customHeight="1">
      <c r="A71" s="83">
        <v>45488</v>
      </c>
      <c r="B71" s="32">
        <v>543924</v>
      </c>
      <c r="C71" s="31" t="s">
        <v>1042</v>
      </c>
      <c r="D71" s="31" t="s">
        <v>1043</v>
      </c>
      <c r="E71" s="31" t="s">
        <v>529</v>
      </c>
      <c r="F71" s="84">
        <v>14000</v>
      </c>
      <c r="G71" s="32">
        <v>61.96</v>
      </c>
      <c r="H71" s="32" t="s">
        <v>325</v>
      </c>
    </row>
    <row r="72" spans="1:8" ht="15" customHeight="1">
      <c r="A72" s="83">
        <v>45488</v>
      </c>
      <c r="B72" s="32">
        <v>543828</v>
      </c>
      <c r="C72" s="31" t="s">
        <v>1129</v>
      </c>
      <c r="D72" s="31" t="s">
        <v>1130</v>
      </c>
      <c r="E72" s="31" t="s">
        <v>530</v>
      </c>
      <c r="F72" s="84">
        <v>144000</v>
      </c>
      <c r="G72" s="32">
        <v>93.05</v>
      </c>
      <c r="H72" s="32" t="s">
        <v>325</v>
      </c>
    </row>
    <row r="73" spans="1:8" ht="15" customHeight="1">
      <c r="A73" s="83">
        <v>45488</v>
      </c>
      <c r="B73" s="32">
        <v>543745</v>
      </c>
      <c r="C73" s="31" t="s">
        <v>1131</v>
      </c>
      <c r="D73" s="31" t="s">
        <v>1132</v>
      </c>
      <c r="E73" s="31" t="s">
        <v>530</v>
      </c>
      <c r="F73" s="84">
        <v>540000</v>
      </c>
      <c r="G73" s="32">
        <v>11.04</v>
      </c>
      <c r="H73" s="32" t="s">
        <v>325</v>
      </c>
    </row>
    <row r="74" spans="1:8" ht="15" customHeight="1">
      <c r="A74" s="83">
        <v>45488</v>
      </c>
      <c r="B74" s="32">
        <v>543745</v>
      </c>
      <c r="C74" s="31" t="s">
        <v>1131</v>
      </c>
      <c r="D74" s="31" t="s">
        <v>1133</v>
      </c>
      <c r="E74" s="31" t="s">
        <v>529</v>
      </c>
      <c r="F74" s="84">
        <v>156000</v>
      </c>
      <c r="G74" s="32">
        <v>11.02</v>
      </c>
      <c r="H74" s="32" t="s">
        <v>325</v>
      </c>
    </row>
    <row r="75" spans="1:8" ht="15" customHeight="1">
      <c r="A75" s="83">
        <v>45488</v>
      </c>
      <c r="B75" s="32">
        <v>531039</v>
      </c>
      <c r="C75" s="31" t="s">
        <v>1134</v>
      </c>
      <c r="D75" s="31" t="s">
        <v>1135</v>
      </c>
      <c r="E75" s="31" t="s">
        <v>529</v>
      </c>
      <c r="F75" s="84">
        <v>25000</v>
      </c>
      <c r="G75" s="32">
        <v>12.1</v>
      </c>
      <c r="H75" s="32" t="s">
        <v>325</v>
      </c>
    </row>
    <row r="76" spans="1:8" ht="15" customHeight="1">
      <c r="A76" s="83">
        <v>45488</v>
      </c>
      <c r="B76" s="32">
        <v>531039</v>
      </c>
      <c r="C76" s="31" t="s">
        <v>1134</v>
      </c>
      <c r="D76" s="31" t="s">
        <v>887</v>
      </c>
      <c r="E76" s="31" t="s">
        <v>530</v>
      </c>
      <c r="F76" s="84">
        <v>31011</v>
      </c>
      <c r="G76" s="32">
        <v>12.1</v>
      </c>
      <c r="H76" s="32" t="s">
        <v>325</v>
      </c>
    </row>
    <row r="77" spans="1:8" ht="15" customHeight="1">
      <c r="A77" s="83">
        <v>45488</v>
      </c>
      <c r="B77" s="32">
        <v>537392</v>
      </c>
      <c r="C77" s="31" t="s">
        <v>1136</v>
      </c>
      <c r="D77" s="31" t="s">
        <v>1137</v>
      </c>
      <c r="E77" s="31" t="s">
        <v>529</v>
      </c>
      <c r="F77" s="84">
        <v>130737</v>
      </c>
      <c r="G77" s="32">
        <v>4.66</v>
      </c>
      <c r="H77" s="32" t="s">
        <v>325</v>
      </c>
    </row>
    <row r="78" spans="1:8" ht="15" customHeight="1">
      <c r="A78" s="83">
        <v>45488</v>
      </c>
      <c r="B78" s="32">
        <v>521005</v>
      </c>
      <c r="C78" s="31" t="s">
        <v>1044</v>
      </c>
      <c r="D78" s="31" t="s">
        <v>1118</v>
      </c>
      <c r="E78" s="31" t="s">
        <v>530</v>
      </c>
      <c r="F78" s="84">
        <v>195425</v>
      </c>
      <c r="G78" s="32">
        <v>41.66</v>
      </c>
      <c r="H78" s="32" t="s">
        <v>325</v>
      </c>
    </row>
    <row r="79" spans="1:8" ht="15" customHeight="1">
      <c r="A79" s="83">
        <v>45488</v>
      </c>
      <c r="B79" s="32">
        <v>531716</v>
      </c>
      <c r="C79" s="31" t="s">
        <v>1138</v>
      </c>
      <c r="D79" s="31" t="s">
        <v>1139</v>
      </c>
      <c r="E79" s="31" t="s">
        <v>530</v>
      </c>
      <c r="F79" s="84">
        <v>112855</v>
      </c>
      <c r="G79" s="32">
        <v>1.43</v>
      </c>
      <c r="H79" s="32" t="s">
        <v>325</v>
      </c>
    </row>
    <row r="80" spans="1:8" ht="15" customHeight="1">
      <c r="A80" s="83">
        <v>45488</v>
      </c>
      <c r="B80" s="32">
        <v>539291</v>
      </c>
      <c r="C80" s="31" t="s">
        <v>990</v>
      </c>
      <c r="D80" s="31" t="s">
        <v>1140</v>
      </c>
      <c r="E80" s="31" t="s">
        <v>530</v>
      </c>
      <c r="F80" s="84">
        <v>155397</v>
      </c>
      <c r="G80" s="32">
        <v>31.07</v>
      </c>
      <c r="H80" s="32" t="s">
        <v>325</v>
      </c>
    </row>
    <row r="81" spans="1:8" ht="15" customHeight="1">
      <c r="A81" s="83">
        <v>45488</v>
      </c>
      <c r="B81" s="32">
        <v>539291</v>
      </c>
      <c r="C81" s="31" t="s">
        <v>990</v>
      </c>
      <c r="D81" s="31" t="s">
        <v>1045</v>
      </c>
      <c r="E81" s="31" t="s">
        <v>530</v>
      </c>
      <c r="F81" s="84">
        <v>157594</v>
      </c>
      <c r="G81" s="32">
        <v>29.86</v>
      </c>
      <c r="H81" s="32" t="s">
        <v>325</v>
      </c>
    </row>
    <row r="82" spans="1:8" ht="15" customHeight="1">
      <c r="A82" s="83">
        <v>45488</v>
      </c>
      <c r="B82" s="32">
        <v>539291</v>
      </c>
      <c r="C82" s="31" t="s">
        <v>990</v>
      </c>
      <c r="D82" s="31" t="s">
        <v>1023</v>
      </c>
      <c r="E82" s="31" t="s">
        <v>529</v>
      </c>
      <c r="F82" s="84">
        <v>407528</v>
      </c>
      <c r="G82" s="32">
        <v>32.22</v>
      </c>
      <c r="H82" s="32" t="s">
        <v>325</v>
      </c>
    </row>
    <row r="83" spans="1:8" ht="15" customHeight="1">
      <c r="A83" s="83">
        <v>45488</v>
      </c>
      <c r="B83" s="32">
        <v>511523</v>
      </c>
      <c r="C83" s="31" t="s">
        <v>1046</v>
      </c>
      <c r="D83" s="31" t="s">
        <v>1047</v>
      </c>
      <c r="E83" s="31" t="s">
        <v>530</v>
      </c>
      <c r="F83" s="84">
        <v>413505</v>
      </c>
      <c r="G83" s="32">
        <v>23.88</v>
      </c>
      <c r="H83" s="32" t="s">
        <v>325</v>
      </c>
    </row>
    <row r="84" spans="1:8" ht="15" customHeight="1">
      <c r="A84" s="83">
        <v>45488</v>
      </c>
      <c r="B84" s="32">
        <v>511523</v>
      </c>
      <c r="C84" s="31" t="s">
        <v>1046</v>
      </c>
      <c r="D84" s="31" t="s">
        <v>1047</v>
      </c>
      <c r="E84" s="31" t="s">
        <v>529</v>
      </c>
      <c r="F84" s="84">
        <v>398021</v>
      </c>
      <c r="G84" s="32">
        <v>24.07</v>
      </c>
      <c r="H84" s="32" t="s">
        <v>325</v>
      </c>
    </row>
    <row r="85" spans="1:8" ht="15" customHeight="1">
      <c r="A85" s="83">
        <v>45488</v>
      </c>
      <c r="B85" s="32">
        <v>511523</v>
      </c>
      <c r="C85" s="31" t="s">
        <v>1046</v>
      </c>
      <c r="D85" s="31" t="s">
        <v>1141</v>
      </c>
      <c r="E85" s="31" t="s">
        <v>530</v>
      </c>
      <c r="F85" s="84">
        <v>251962</v>
      </c>
      <c r="G85" s="32">
        <v>24.05</v>
      </c>
      <c r="H85" s="32" t="s">
        <v>325</v>
      </c>
    </row>
    <row r="86" spans="1:8" ht="15" customHeight="1">
      <c r="A86" s="83">
        <v>45488</v>
      </c>
      <c r="B86" s="32">
        <v>511523</v>
      </c>
      <c r="C86" s="31" t="s">
        <v>1046</v>
      </c>
      <c r="D86" s="31" t="s">
        <v>1142</v>
      </c>
      <c r="E86" s="31" t="s">
        <v>529</v>
      </c>
      <c r="F86" s="84">
        <v>100000</v>
      </c>
      <c r="G86" s="32">
        <v>23.67</v>
      </c>
      <c r="H86" s="32" t="s">
        <v>325</v>
      </c>
    </row>
    <row r="87" spans="1:8" ht="15" customHeight="1">
      <c r="A87" s="83">
        <v>45488</v>
      </c>
      <c r="B87" s="32" t="s">
        <v>1143</v>
      </c>
      <c r="C87" s="31" t="s">
        <v>1144</v>
      </c>
      <c r="D87" s="31" t="s">
        <v>885</v>
      </c>
      <c r="E87" s="31" t="s">
        <v>529</v>
      </c>
      <c r="F87" s="84">
        <v>226424</v>
      </c>
      <c r="G87" s="32">
        <v>527.5</v>
      </c>
      <c r="H87" s="32" t="s">
        <v>844</v>
      </c>
    </row>
    <row r="88" spans="1:8" ht="15" customHeight="1">
      <c r="A88" s="83">
        <v>45488</v>
      </c>
      <c r="B88" s="32" t="s">
        <v>1048</v>
      </c>
      <c r="C88" s="31" t="s">
        <v>1049</v>
      </c>
      <c r="D88" s="31" t="s">
        <v>1050</v>
      </c>
      <c r="E88" s="31" t="s">
        <v>529</v>
      </c>
      <c r="F88" s="84">
        <v>117000</v>
      </c>
      <c r="G88" s="32">
        <v>85.96</v>
      </c>
      <c r="H88" s="32" t="s">
        <v>844</v>
      </c>
    </row>
    <row r="89" spans="1:8" ht="15" customHeight="1">
      <c r="A89" s="83">
        <v>45488</v>
      </c>
      <c r="B89" s="32" t="s">
        <v>1048</v>
      </c>
      <c r="C89" s="31" t="s">
        <v>1049</v>
      </c>
      <c r="D89" s="31" t="s">
        <v>1037</v>
      </c>
      <c r="E89" s="31" t="s">
        <v>529</v>
      </c>
      <c r="F89" s="84">
        <v>63000</v>
      </c>
      <c r="G89" s="32">
        <v>87.2</v>
      </c>
      <c r="H89" s="32" t="s">
        <v>844</v>
      </c>
    </row>
    <row r="90" spans="1:8" ht="15" customHeight="1">
      <c r="A90" s="83">
        <v>45488</v>
      </c>
      <c r="B90" s="32" t="s">
        <v>1024</v>
      </c>
      <c r="C90" s="31" t="s">
        <v>1025</v>
      </c>
      <c r="D90" s="31" t="s">
        <v>887</v>
      </c>
      <c r="E90" s="31" t="s">
        <v>529</v>
      </c>
      <c r="F90" s="84">
        <v>48000</v>
      </c>
      <c r="G90" s="32">
        <v>89.15</v>
      </c>
      <c r="H90" s="32" t="s">
        <v>844</v>
      </c>
    </row>
    <row r="91" spans="1:8" ht="15" customHeight="1">
      <c r="A91" s="83">
        <v>45488</v>
      </c>
      <c r="B91" s="32" t="s">
        <v>1145</v>
      </c>
      <c r="C91" s="31" t="s">
        <v>1146</v>
      </c>
      <c r="D91" s="31" t="s">
        <v>885</v>
      </c>
      <c r="E91" s="31" t="s">
        <v>529</v>
      </c>
      <c r="F91" s="84">
        <v>143270</v>
      </c>
      <c r="G91" s="32">
        <v>604.66</v>
      </c>
      <c r="H91" s="32" t="s">
        <v>844</v>
      </c>
    </row>
    <row r="92" spans="1:8" ht="15" customHeight="1">
      <c r="A92" s="83">
        <v>45488</v>
      </c>
      <c r="B92" s="32" t="s">
        <v>1147</v>
      </c>
      <c r="C92" s="31" t="s">
        <v>1148</v>
      </c>
      <c r="D92" s="31" t="s">
        <v>1149</v>
      </c>
      <c r="E92" s="31" t="s">
        <v>529</v>
      </c>
      <c r="F92" s="84">
        <v>650000</v>
      </c>
      <c r="G92" s="32">
        <v>18.71</v>
      </c>
      <c r="H92" s="32" t="s">
        <v>844</v>
      </c>
    </row>
    <row r="93" spans="1:8" ht="15" customHeight="1">
      <c r="A93" s="83">
        <v>45488</v>
      </c>
      <c r="B93" s="32" t="s">
        <v>1150</v>
      </c>
      <c r="C93" s="31" t="s">
        <v>1151</v>
      </c>
      <c r="D93" s="31" t="s">
        <v>885</v>
      </c>
      <c r="E93" s="31" t="s">
        <v>529</v>
      </c>
      <c r="F93" s="84">
        <v>233992</v>
      </c>
      <c r="G93" s="32">
        <v>274.11</v>
      </c>
      <c r="H93" s="32" t="s">
        <v>844</v>
      </c>
    </row>
    <row r="94" spans="1:8" ht="15" customHeight="1">
      <c r="A94" s="83">
        <v>45488</v>
      </c>
      <c r="B94" s="32" t="s">
        <v>1152</v>
      </c>
      <c r="C94" s="31" t="s">
        <v>1153</v>
      </c>
      <c r="D94" s="31" t="s">
        <v>1154</v>
      </c>
      <c r="E94" s="31" t="s">
        <v>529</v>
      </c>
      <c r="F94" s="84">
        <v>157635</v>
      </c>
      <c r="G94" s="32">
        <v>1359.45</v>
      </c>
      <c r="H94" s="32" t="s">
        <v>844</v>
      </c>
    </row>
    <row r="95" spans="1:8" ht="15" customHeight="1">
      <c r="A95" s="83">
        <v>45488</v>
      </c>
      <c r="B95" s="32" t="s">
        <v>1155</v>
      </c>
      <c r="C95" s="31" t="s">
        <v>1156</v>
      </c>
      <c r="D95" s="31" t="s">
        <v>1157</v>
      </c>
      <c r="E95" s="31" t="s">
        <v>529</v>
      </c>
      <c r="F95" s="84">
        <v>81000</v>
      </c>
      <c r="G95" s="32">
        <v>2.38</v>
      </c>
      <c r="H95" s="32" t="s">
        <v>844</v>
      </c>
    </row>
    <row r="96" spans="1:8" ht="15" customHeight="1">
      <c r="A96" s="83">
        <v>45488</v>
      </c>
      <c r="B96" s="32" t="s">
        <v>1158</v>
      </c>
      <c r="C96" s="31" t="s">
        <v>1159</v>
      </c>
      <c r="D96" s="31" t="s">
        <v>885</v>
      </c>
      <c r="E96" s="31" t="s">
        <v>529</v>
      </c>
      <c r="F96" s="84">
        <v>224167</v>
      </c>
      <c r="G96" s="32">
        <v>195.11</v>
      </c>
      <c r="H96" s="32" t="s">
        <v>844</v>
      </c>
    </row>
    <row r="97" spans="1:8" ht="15" customHeight="1">
      <c r="A97" s="83">
        <v>45488</v>
      </c>
      <c r="B97" s="32" t="s">
        <v>1160</v>
      </c>
      <c r="C97" s="31" t="s">
        <v>1161</v>
      </c>
      <c r="D97" s="31" t="s">
        <v>1054</v>
      </c>
      <c r="E97" s="31" t="s">
        <v>529</v>
      </c>
      <c r="F97" s="84">
        <v>177505</v>
      </c>
      <c r="G97" s="32">
        <v>145.22999999999999</v>
      </c>
      <c r="H97" s="32" t="s">
        <v>844</v>
      </c>
    </row>
    <row r="98" spans="1:8" ht="15" customHeight="1">
      <c r="A98" s="83">
        <v>45488</v>
      </c>
      <c r="B98" s="32" t="s">
        <v>1160</v>
      </c>
      <c r="C98" s="31" t="s">
        <v>1161</v>
      </c>
      <c r="D98" s="31" t="s">
        <v>1162</v>
      </c>
      <c r="E98" s="31" t="s">
        <v>529</v>
      </c>
      <c r="F98" s="84">
        <v>139000</v>
      </c>
      <c r="G98" s="32">
        <v>140.37</v>
      </c>
      <c r="H98" s="32" t="s">
        <v>844</v>
      </c>
    </row>
    <row r="99" spans="1:8" ht="15" customHeight="1">
      <c r="A99" s="83">
        <v>45488</v>
      </c>
      <c r="B99" s="32" t="s">
        <v>796</v>
      </c>
      <c r="C99" s="31" t="s">
        <v>1163</v>
      </c>
      <c r="D99" s="31" t="s">
        <v>1164</v>
      </c>
      <c r="E99" s="31" t="s">
        <v>529</v>
      </c>
      <c r="F99" s="84">
        <v>1094201</v>
      </c>
      <c r="G99" s="32">
        <v>1000.04</v>
      </c>
      <c r="H99" s="32" t="s">
        <v>844</v>
      </c>
    </row>
    <row r="100" spans="1:8" ht="15" customHeight="1">
      <c r="A100" s="83">
        <v>45488</v>
      </c>
      <c r="B100" s="32" t="s">
        <v>1165</v>
      </c>
      <c r="C100" s="31" t="s">
        <v>1166</v>
      </c>
      <c r="D100" s="31" t="s">
        <v>885</v>
      </c>
      <c r="E100" s="31" t="s">
        <v>529</v>
      </c>
      <c r="F100" s="84">
        <v>1771690</v>
      </c>
      <c r="G100" s="32">
        <v>115.45</v>
      </c>
      <c r="H100" s="32" t="s">
        <v>844</v>
      </c>
    </row>
    <row r="101" spans="1:8" ht="15" customHeight="1">
      <c r="A101" s="83">
        <v>45488</v>
      </c>
      <c r="B101" s="32" t="s">
        <v>1052</v>
      </c>
      <c r="C101" s="31" t="s">
        <v>1053</v>
      </c>
      <c r="D101" s="31" t="s">
        <v>1017</v>
      </c>
      <c r="E101" s="31" t="s">
        <v>529</v>
      </c>
      <c r="F101" s="84">
        <v>141600</v>
      </c>
      <c r="G101" s="32">
        <v>398</v>
      </c>
      <c r="H101" s="32" t="s">
        <v>844</v>
      </c>
    </row>
    <row r="102" spans="1:8" ht="15" customHeight="1">
      <c r="A102" s="83">
        <v>45488</v>
      </c>
      <c r="B102" s="32" t="s">
        <v>1167</v>
      </c>
      <c r="C102" s="31" t="s">
        <v>1168</v>
      </c>
      <c r="D102" s="31" t="s">
        <v>1169</v>
      </c>
      <c r="E102" s="31" t="s">
        <v>529</v>
      </c>
      <c r="F102" s="84">
        <v>249000</v>
      </c>
      <c r="G102" s="32">
        <v>127.27</v>
      </c>
      <c r="H102" s="32" t="s">
        <v>844</v>
      </c>
    </row>
    <row r="103" spans="1:8" ht="15" customHeight="1">
      <c r="A103" s="83">
        <v>45488</v>
      </c>
      <c r="B103" s="32" t="s">
        <v>1170</v>
      </c>
      <c r="C103" s="31" t="s">
        <v>1171</v>
      </c>
      <c r="D103" s="31" t="s">
        <v>885</v>
      </c>
      <c r="E103" s="31" t="s">
        <v>529</v>
      </c>
      <c r="F103" s="84">
        <v>157676</v>
      </c>
      <c r="G103" s="32">
        <v>689.36</v>
      </c>
      <c r="H103" s="32" t="s">
        <v>844</v>
      </c>
    </row>
    <row r="104" spans="1:8" ht="15" customHeight="1">
      <c r="A104" s="83">
        <v>45488</v>
      </c>
      <c r="B104" s="32" t="s">
        <v>862</v>
      </c>
      <c r="C104" s="31" t="s">
        <v>1172</v>
      </c>
      <c r="D104" s="31" t="s">
        <v>885</v>
      </c>
      <c r="E104" s="31" t="s">
        <v>529</v>
      </c>
      <c r="F104" s="84">
        <v>1591221</v>
      </c>
      <c r="G104" s="32">
        <v>623.32000000000005</v>
      </c>
      <c r="H104" s="32" t="s">
        <v>844</v>
      </c>
    </row>
    <row r="105" spans="1:8" ht="15" customHeight="1">
      <c r="A105" s="83">
        <v>45488</v>
      </c>
      <c r="B105" s="32" t="s">
        <v>1173</v>
      </c>
      <c r="C105" s="31" t="s">
        <v>1174</v>
      </c>
      <c r="D105" s="31" t="s">
        <v>1175</v>
      </c>
      <c r="E105" s="31" t="s">
        <v>529</v>
      </c>
      <c r="F105" s="84">
        <v>756657</v>
      </c>
      <c r="G105" s="32">
        <v>147.19999999999999</v>
      </c>
      <c r="H105" s="32" t="s">
        <v>844</v>
      </c>
    </row>
    <row r="106" spans="1:8" ht="15" customHeight="1">
      <c r="A106" s="83">
        <v>45488</v>
      </c>
      <c r="B106" s="32" t="s">
        <v>1055</v>
      </c>
      <c r="C106" s="31" t="s">
        <v>1056</v>
      </c>
      <c r="D106" s="31" t="s">
        <v>885</v>
      </c>
      <c r="E106" s="31" t="s">
        <v>529</v>
      </c>
      <c r="F106" s="84">
        <v>15536873</v>
      </c>
      <c r="G106" s="32">
        <v>76.03</v>
      </c>
      <c r="H106" s="32" t="s">
        <v>844</v>
      </c>
    </row>
    <row r="107" spans="1:8" ht="15" customHeight="1">
      <c r="A107" s="83">
        <v>45488</v>
      </c>
      <c r="B107" s="32" t="s">
        <v>1055</v>
      </c>
      <c r="C107" s="31" t="s">
        <v>1056</v>
      </c>
      <c r="D107" s="31" t="s">
        <v>889</v>
      </c>
      <c r="E107" s="31" t="s">
        <v>529</v>
      </c>
      <c r="F107" s="84">
        <v>13135575</v>
      </c>
      <c r="G107" s="32">
        <v>76.069999999999993</v>
      </c>
      <c r="H107" s="32" t="s">
        <v>844</v>
      </c>
    </row>
    <row r="108" spans="1:8" ht="15" customHeight="1">
      <c r="A108" s="83">
        <v>45488</v>
      </c>
      <c r="B108" s="32" t="s">
        <v>1176</v>
      </c>
      <c r="C108" s="31" t="s">
        <v>1177</v>
      </c>
      <c r="D108" s="31" t="s">
        <v>1178</v>
      </c>
      <c r="E108" s="31" t="s">
        <v>529</v>
      </c>
      <c r="F108" s="84">
        <v>1225498</v>
      </c>
      <c r="G108" s="32">
        <v>0.38</v>
      </c>
      <c r="H108" s="32" t="s">
        <v>844</v>
      </c>
    </row>
    <row r="109" spans="1:8" ht="15" customHeight="1">
      <c r="A109" s="83">
        <v>45488</v>
      </c>
      <c r="B109" s="32" t="s">
        <v>1179</v>
      </c>
      <c r="C109" s="31" t="s">
        <v>1180</v>
      </c>
      <c r="D109" s="31" t="s">
        <v>885</v>
      </c>
      <c r="E109" s="31" t="s">
        <v>529</v>
      </c>
      <c r="F109" s="84">
        <v>1565208</v>
      </c>
      <c r="G109" s="32">
        <v>490.24</v>
      </c>
      <c r="H109" s="32" t="s">
        <v>844</v>
      </c>
    </row>
    <row r="110" spans="1:8" ht="15" customHeight="1">
      <c r="A110" s="83">
        <v>45488</v>
      </c>
      <c r="B110" s="32" t="s">
        <v>1057</v>
      </c>
      <c r="C110" s="31" t="s">
        <v>1058</v>
      </c>
      <c r="D110" s="31" t="s">
        <v>1018</v>
      </c>
      <c r="E110" s="31" t="s">
        <v>529</v>
      </c>
      <c r="F110" s="84">
        <v>2084242</v>
      </c>
      <c r="G110" s="32">
        <v>40.01</v>
      </c>
      <c r="H110" s="32" t="s">
        <v>844</v>
      </c>
    </row>
    <row r="111" spans="1:8" ht="15" customHeight="1">
      <c r="A111" s="83">
        <v>45488</v>
      </c>
      <c r="B111" s="32" t="s">
        <v>1057</v>
      </c>
      <c r="C111" s="31" t="s">
        <v>1058</v>
      </c>
      <c r="D111" s="31" t="s">
        <v>1181</v>
      </c>
      <c r="E111" s="31" t="s">
        <v>529</v>
      </c>
      <c r="F111" s="84">
        <v>5000000</v>
      </c>
      <c r="G111" s="32">
        <v>40</v>
      </c>
      <c r="H111" s="32" t="s">
        <v>844</v>
      </c>
    </row>
    <row r="112" spans="1:8" ht="15" customHeight="1">
      <c r="A112" s="83">
        <v>45488</v>
      </c>
      <c r="B112" s="32" t="s">
        <v>1060</v>
      </c>
      <c r="C112" s="31" t="s">
        <v>1061</v>
      </c>
      <c r="D112" s="31" t="s">
        <v>993</v>
      </c>
      <c r="E112" s="31" t="s">
        <v>529</v>
      </c>
      <c r="F112" s="84">
        <v>766195</v>
      </c>
      <c r="G112" s="32">
        <v>175.07</v>
      </c>
      <c r="H112" s="32" t="s">
        <v>844</v>
      </c>
    </row>
    <row r="113" spans="1:8" ht="15" customHeight="1">
      <c r="A113" s="83">
        <v>45488</v>
      </c>
      <c r="B113" s="32" t="s">
        <v>1060</v>
      </c>
      <c r="C113" s="31" t="s">
        <v>1061</v>
      </c>
      <c r="D113" s="31" t="s">
        <v>1182</v>
      </c>
      <c r="E113" s="31" t="s">
        <v>529</v>
      </c>
      <c r="F113" s="84">
        <v>637919</v>
      </c>
      <c r="G113" s="32">
        <v>175.91</v>
      </c>
      <c r="H113" s="32" t="s">
        <v>844</v>
      </c>
    </row>
    <row r="114" spans="1:8" ht="15" customHeight="1">
      <c r="A114" s="83">
        <v>45488</v>
      </c>
      <c r="B114" s="32" t="s">
        <v>1060</v>
      </c>
      <c r="C114" s="31" t="s">
        <v>1061</v>
      </c>
      <c r="D114" s="31" t="s">
        <v>991</v>
      </c>
      <c r="E114" s="31" t="s">
        <v>529</v>
      </c>
      <c r="F114" s="84">
        <v>567515</v>
      </c>
      <c r="G114" s="32">
        <v>174.25</v>
      </c>
      <c r="H114" s="32" t="s">
        <v>844</v>
      </c>
    </row>
    <row r="115" spans="1:8" ht="15" customHeight="1">
      <c r="A115" s="83">
        <v>45488</v>
      </c>
      <c r="B115" s="32" t="s">
        <v>1060</v>
      </c>
      <c r="C115" s="31" t="s">
        <v>1061</v>
      </c>
      <c r="D115" s="31" t="s">
        <v>889</v>
      </c>
      <c r="E115" s="31" t="s">
        <v>529</v>
      </c>
      <c r="F115" s="84">
        <v>524577</v>
      </c>
      <c r="G115" s="32">
        <v>175.59</v>
      </c>
      <c r="H115" s="32" t="s">
        <v>844</v>
      </c>
    </row>
    <row r="116" spans="1:8" ht="15" customHeight="1">
      <c r="A116" s="83">
        <v>45488</v>
      </c>
      <c r="B116" s="32" t="s">
        <v>1183</v>
      </c>
      <c r="C116" s="31" t="s">
        <v>1184</v>
      </c>
      <c r="D116" s="31" t="s">
        <v>1185</v>
      </c>
      <c r="E116" s="31" t="s">
        <v>529</v>
      </c>
      <c r="F116" s="84">
        <v>260000</v>
      </c>
      <c r="G116" s="32">
        <v>141.68</v>
      </c>
      <c r="H116" s="32" t="s">
        <v>844</v>
      </c>
    </row>
    <row r="117" spans="1:8" ht="15" customHeight="1">
      <c r="A117" s="83">
        <v>45488</v>
      </c>
      <c r="B117" s="32" t="s">
        <v>1183</v>
      </c>
      <c r="C117" s="31" t="s">
        <v>1184</v>
      </c>
      <c r="D117" s="31" t="s">
        <v>915</v>
      </c>
      <c r="E117" s="31" t="s">
        <v>529</v>
      </c>
      <c r="F117" s="84">
        <v>164000</v>
      </c>
      <c r="G117" s="32">
        <v>146.68</v>
      </c>
      <c r="H117" s="32" t="s">
        <v>844</v>
      </c>
    </row>
    <row r="118" spans="1:8" ht="15" customHeight="1">
      <c r="A118" s="83">
        <v>45488</v>
      </c>
      <c r="B118" s="32" t="s">
        <v>1062</v>
      </c>
      <c r="C118" s="31" t="s">
        <v>1063</v>
      </c>
      <c r="D118" s="31" t="s">
        <v>1064</v>
      </c>
      <c r="E118" s="31" t="s">
        <v>529</v>
      </c>
      <c r="F118" s="84">
        <v>139200</v>
      </c>
      <c r="G118" s="32">
        <v>203.05</v>
      </c>
      <c r="H118" s="32" t="s">
        <v>844</v>
      </c>
    </row>
    <row r="119" spans="1:8" ht="15" customHeight="1">
      <c r="A119" s="83">
        <v>45488</v>
      </c>
      <c r="B119" s="32" t="s">
        <v>1065</v>
      </c>
      <c r="C119" s="31" t="s">
        <v>1066</v>
      </c>
      <c r="D119" s="31" t="s">
        <v>1067</v>
      </c>
      <c r="E119" s="31" t="s">
        <v>529</v>
      </c>
      <c r="F119" s="84">
        <v>798085</v>
      </c>
      <c r="G119" s="32">
        <v>48.26</v>
      </c>
      <c r="H119" s="32" t="s">
        <v>844</v>
      </c>
    </row>
    <row r="120" spans="1:8" ht="15" customHeight="1">
      <c r="A120" s="83">
        <v>45488</v>
      </c>
      <c r="B120" s="32" t="s">
        <v>1065</v>
      </c>
      <c r="C120" s="31" t="s">
        <v>1066</v>
      </c>
      <c r="D120" s="31" t="s">
        <v>889</v>
      </c>
      <c r="E120" s="31" t="s">
        <v>529</v>
      </c>
      <c r="F120" s="84">
        <v>7165283</v>
      </c>
      <c r="G120" s="32">
        <v>49.73</v>
      </c>
      <c r="H120" s="32" t="s">
        <v>844</v>
      </c>
    </row>
    <row r="121" spans="1:8" ht="15" customHeight="1">
      <c r="A121" s="83">
        <v>45488</v>
      </c>
      <c r="B121" s="32" t="s">
        <v>1065</v>
      </c>
      <c r="C121" s="31" t="s">
        <v>1066</v>
      </c>
      <c r="D121" s="31" t="s">
        <v>1070</v>
      </c>
      <c r="E121" s="31" t="s">
        <v>529</v>
      </c>
      <c r="F121" s="84">
        <v>2078756</v>
      </c>
      <c r="G121" s="32">
        <v>50.16</v>
      </c>
      <c r="H121" s="32" t="s">
        <v>844</v>
      </c>
    </row>
    <row r="122" spans="1:8" ht="15" customHeight="1">
      <c r="A122" s="83">
        <v>45488</v>
      </c>
      <c r="B122" s="32" t="s">
        <v>1065</v>
      </c>
      <c r="C122" s="31" t="s">
        <v>1066</v>
      </c>
      <c r="D122" s="31" t="s">
        <v>885</v>
      </c>
      <c r="E122" s="31" t="s">
        <v>529</v>
      </c>
      <c r="F122" s="84">
        <v>7123017</v>
      </c>
      <c r="G122" s="32">
        <v>49.72</v>
      </c>
      <c r="H122" s="32" t="s">
        <v>844</v>
      </c>
    </row>
    <row r="123" spans="1:8" ht="15" customHeight="1">
      <c r="A123" s="83">
        <v>45488</v>
      </c>
      <c r="B123" s="32" t="s">
        <v>1065</v>
      </c>
      <c r="C123" s="31" t="s">
        <v>1066</v>
      </c>
      <c r="D123" s="31" t="s">
        <v>992</v>
      </c>
      <c r="E123" s="31" t="s">
        <v>529</v>
      </c>
      <c r="F123" s="84">
        <v>3811418</v>
      </c>
      <c r="G123" s="32">
        <v>49.59</v>
      </c>
      <c r="H123" s="32" t="s">
        <v>844</v>
      </c>
    </row>
    <row r="124" spans="1:8" ht="15" customHeight="1">
      <c r="A124" s="83">
        <v>45488</v>
      </c>
      <c r="B124" s="32" t="s">
        <v>1068</v>
      </c>
      <c r="C124" s="31" t="s">
        <v>1069</v>
      </c>
      <c r="D124" s="31" t="s">
        <v>889</v>
      </c>
      <c r="E124" s="31" t="s">
        <v>529</v>
      </c>
      <c r="F124" s="84">
        <v>2417744</v>
      </c>
      <c r="G124" s="32">
        <v>43.63</v>
      </c>
      <c r="H124" s="32" t="s">
        <v>844</v>
      </c>
    </row>
    <row r="125" spans="1:8" ht="15" customHeight="1">
      <c r="A125" s="83">
        <v>45488</v>
      </c>
      <c r="B125" s="32" t="s">
        <v>1068</v>
      </c>
      <c r="C125" s="31" t="s">
        <v>1069</v>
      </c>
      <c r="D125" s="31" t="s">
        <v>992</v>
      </c>
      <c r="E125" s="31" t="s">
        <v>529</v>
      </c>
      <c r="F125" s="84">
        <v>1487734</v>
      </c>
      <c r="G125" s="32">
        <v>44.36</v>
      </c>
      <c r="H125" s="32" t="s">
        <v>844</v>
      </c>
    </row>
    <row r="126" spans="1:8" ht="15" customHeight="1">
      <c r="A126" s="83">
        <v>45488</v>
      </c>
      <c r="B126" s="32" t="s">
        <v>1068</v>
      </c>
      <c r="C126" s="31" t="s">
        <v>1069</v>
      </c>
      <c r="D126" s="31" t="s">
        <v>885</v>
      </c>
      <c r="E126" s="31" t="s">
        <v>529</v>
      </c>
      <c r="F126" s="84">
        <v>2460805</v>
      </c>
      <c r="G126" s="32">
        <v>43.09</v>
      </c>
      <c r="H126" s="32" t="s">
        <v>844</v>
      </c>
    </row>
    <row r="127" spans="1:8" ht="15" customHeight="1">
      <c r="A127" s="83">
        <v>45488</v>
      </c>
      <c r="B127" s="32" t="s">
        <v>1186</v>
      </c>
      <c r="C127" s="31" t="s">
        <v>1187</v>
      </c>
      <c r="D127" s="31" t="s">
        <v>1188</v>
      </c>
      <c r="E127" s="31" t="s">
        <v>529</v>
      </c>
      <c r="F127" s="84">
        <v>30550</v>
      </c>
      <c r="G127" s="32">
        <v>7.72</v>
      </c>
      <c r="H127" s="32" t="s">
        <v>844</v>
      </c>
    </row>
    <row r="128" spans="1:8" ht="15" customHeight="1">
      <c r="A128" s="83">
        <v>45488</v>
      </c>
      <c r="B128" s="32" t="s">
        <v>1189</v>
      </c>
      <c r="C128" s="31" t="s">
        <v>1190</v>
      </c>
      <c r="D128" s="31" t="s">
        <v>989</v>
      </c>
      <c r="E128" s="31" t="s">
        <v>529</v>
      </c>
      <c r="F128" s="84">
        <v>1872908</v>
      </c>
      <c r="G128" s="32">
        <v>48.01</v>
      </c>
      <c r="H128" s="32" t="s">
        <v>844</v>
      </c>
    </row>
    <row r="129" spans="1:8" ht="15" customHeight="1">
      <c r="A129" s="83">
        <v>45488</v>
      </c>
      <c r="B129" s="32" t="s">
        <v>1072</v>
      </c>
      <c r="C129" s="31" t="s">
        <v>1073</v>
      </c>
      <c r="D129" s="31" t="s">
        <v>1191</v>
      </c>
      <c r="E129" s="31" t="s">
        <v>529</v>
      </c>
      <c r="F129" s="84">
        <v>65000</v>
      </c>
      <c r="G129" s="32">
        <v>300.05</v>
      </c>
      <c r="H129" s="32" t="s">
        <v>844</v>
      </c>
    </row>
    <row r="130" spans="1:8" ht="15" customHeight="1">
      <c r="A130" s="83">
        <v>45488</v>
      </c>
      <c r="B130" s="32" t="s">
        <v>1072</v>
      </c>
      <c r="C130" s="31" t="s">
        <v>1073</v>
      </c>
      <c r="D130" s="31" t="s">
        <v>1051</v>
      </c>
      <c r="E130" s="31" t="s">
        <v>529</v>
      </c>
      <c r="F130" s="84">
        <v>74312</v>
      </c>
      <c r="G130" s="32">
        <v>299.62</v>
      </c>
      <c r="H130" s="32" t="s">
        <v>844</v>
      </c>
    </row>
    <row r="131" spans="1:8" ht="15" customHeight="1">
      <c r="A131" s="83">
        <v>45488</v>
      </c>
      <c r="B131" s="32" t="s">
        <v>1072</v>
      </c>
      <c r="C131" s="31" t="s">
        <v>1073</v>
      </c>
      <c r="D131" s="31" t="s">
        <v>915</v>
      </c>
      <c r="E131" s="31" t="s">
        <v>529</v>
      </c>
      <c r="F131" s="84">
        <v>81823</v>
      </c>
      <c r="G131" s="32">
        <v>300.05</v>
      </c>
      <c r="H131" s="32" t="s">
        <v>844</v>
      </c>
    </row>
    <row r="132" spans="1:8" ht="15" customHeight="1">
      <c r="A132" s="83">
        <v>45488</v>
      </c>
      <c r="B132" s="32" t="s">
        <v>1072</v>
      </c>
      <c r="C132" s="31" t="s">
        <v>1073</v>
      </c>
      <c r="D132" s="31" t="s">
        <v>1192</v>
      </c>
      <c r="E132" s="31" t="s">
        <v>529</v>
      </c>
      <c r="F132" s="84">
        <v>91735</v>
      </c>
      <c r="G132" s="32">
        <v>299.91000000000003</v>
      </c>
      <c r="H132" s="32" t="s">
        <v>844</v>
      </c>
    </row>
    <row r="133" spans="1:8" ht="15" customHeight="1">
      <c r="A133" s="83">
        <v>45488</v>
      </c>
      <c r="B133" s="32" t="s">
        <v>1072</v>
      </c>
      <c r="C133" s="31" t="s">
        <v>1073</v>
      </c>
      <c r="D133" s="31" t="s">
        <v>887</v>
      </c>
      <c r="E133" s="31" t="s">
        <v>529</v>
      </c>
      <c r="F133" s="84">
        <v>95000</v>
      </c>
      <c r="G133" s="32">
        <v>299.89</v>
      </c>
      <c r="H133" s="32" t="s">
        <v>844</v>
      </c>
    </row>
    <row r="134" spans="1:8" ht="15" customHeight="1">
      <c r="A134" s="83">
        <v>45488</v>
      </c>
      <c r="B134" s="32" t="s">
        <v>1072</v>
      </c>
      <c r="C134" s="31" t="s">
        <v>1073</v>
      </c>
      <c r="D134" s="31" t="s">
        <v>1008</v>
      </c>
      <c r="E134" s="31" t="s">
        <v>529</v>
      </c>
      <c r="F134" s="84">
        <v>15004</v>
      </c>
      <c r="G134" s="32">
        <v>297.92</v>
      </c>
      <c r="H134" s="32" t="s">
        <v>844</v>
      </c>
    </row>
    <row r="135" spans="1:8" ht="15" customHeight="1">
      <c r="A135" s="83">
        <v>45488</v>
      </c>
      <c r="B135" s="32" t="s">
        <v>1193</v>
      </c>
      <c r="C135" s="31" t="s">
        <v>1194</v>
      </c>
      <c r="D135" s="31" t="s">
        <v>885</v>
      </c>
      <c r="E135" s="31" t="s">
        <v>529</v>
      </c>
      <c r="F135" s="84">
        <v>661827</v>
      </c>
      <c r="G135" s="32">
        <v>78.56</v>
      </c>
      <c r="H135" s="32" t="s">
        <v>844</v>
      </c>
    </row>
    <row r="136" spans="1:8" ht="15" customHeight="1">
      <c r="A136" s="83">
        <v>45488</v>
      </c>
      <c r="B136" s="32" t="s">
        <v>1121</v>
      </c>
      <c r="C136" s="31" t="s">
        <v>1195</v>
      </c>
      <c r="D136" s="31" t="s">
        <v>1074</v>
      </c>
      <c r="E136" s="31" t="s">
        <v>529</v>
      </c>
      <c r="F136" s="84">
        <v>242605</v>
      </c>
      <c r="G136" s="32">
        <v>731</v>
      </c>
      <c r="H136" s="32" t="s">
        <v>844</v>
      </c>
    </row>
    <row r="137" spans="1:8" ht="15" customHeight="1">
      <c r="A137" s="83">
        <v>45488</v>
      </c>
      <c r="B137" s="32" t="s">
        <v>1196</v>
      </c>
      <c r="C137" s="31" t="s">
        <v>1197</v>
      </c>
      <c r="D137" s="31" t="s">
        <v>1059</v>
      </c>
      <c r="E137" s="31" t="s">
        <v>529</v>
      </c>
      <c r="F137" s="84">
        <v>1708211</v>
      </c>
      <c r="G137" s="32">
        <v>14.72</v>
      </c>
      <c r="H137" s="32" t="s">
        <v>844</v>
      </c>
    </row>
    <row r="138" spans="1:8" ht="15" customHeight="1">
      <c r="A138" s="83">
        <v>45488</v>
      </c>
      <c r="B138" s="32" t="s">
        <v>1196</v>
      </c>
      <c r="C138" s="31" t="s">
        <v>1197</v>
      </c>
      <c r="D138" s="31" t="s">
        <v>1018</v>
      </c>
      <c r="E138" s="31" t="s">
        <v>529</v>
      </c>
      <c r="F138" s="84">
        <v>1602706</v>
      </c>
      <c r="G138" s="32">
        <v>14.13</v>
      </c>
      <c r="H138" s="32" t="s">
        <v>844</v>
      </c>
    </row>
    <row r="139" spans="1:8" ht="15" customHeight="1">
      <c r="A139" s="83">
        <v>45488</v>
      </c>
      <c r="B139" s="32" t="s">
        <v>1196</v>
      </c>
      <c r="C139" s="31" t="s">
        <v>1197</v>
      </c>
      <c r="D139" s="31" t="s">
        <v>887</v>
      </c>
      <c r="E139" s="31" t="s">
        <v>529</v>
      </c>
      <c r="F139" s="84">
        <v>1300000</v>
      </c>
      <c r="G139" s="32">
        <v>14.88</v>
      </c>
      <c r="H139" s="32" t="s">
        <v>844</v>
      </c>
    </row>
    <row r="140" spans="1:8" ht="15" customHeight="1">
      <c r="A140" s="83">
        <v>45488</v>
      </c>
      <c r="B140" s="32" t="s">
        <v>1196</v>
      </c>
      <c r="C140" s="31" t="s">
        <v>1197</v>
      </c>
      <c r="D140" s="31" t="s">
        <v>1198</v>
      </c>
      <c r="E140" s="31" t="s">
        <v>529</v>
      </c>
      <c r="F140" s="84">
        <v>1686235</v>
      </c>
      <c r="G140" s="32">
        <v>14</v>
      </c>
      <c r="H140" s="32" t="s">
        <v>844</v>
      </c>
    </row>
    <row r="141" spans="1:8" ht="15" customHeight="1">
      <c r="A141" s="83">
        <v>45488</v>
      </c>
      <c r="B141" s="32" t="s">
        <v>1196</v>
      </c>
      <c r="C141" s="31" t="s">
        <v>1197</v>
      </c>
      <c r="D141" s="31" t="s">
        <v>1199</v>
      </c>
      <c r="E141" s="31" t="s">
        <v>529</v>
      </c>
      <c r="F141" s="84">
        <v>1698564</v>
      </c>
      <c r="G141" s="32">
        <v>13.82</v>
      </c>
      <c r="H141" s="32" t="s">
        <v>844</v>
      </c>
    </row>
    <row r="142" spans="1:8" ht="15" customHeight="1">
      <c r="A142" s="83">
        <v>45488</v>
      </c>
      <c r="B142" s="32" t="s">
        <v>1200</v>
      </c>
      <c r="C142" s="31" t="s">
        <v>1201</v>
      </c>
      <c r="D142" s="31" t="s">
        <v>885</v>
      </c>
      <c r="E142" s="31" t="s">
        <v>529</v>
      </c>
      <c r="F142" s="84">
        <v>122688</v>
      </c>
      <c r="G142" s="32">
        <v>1602.87</v>
      </c>
      <c r="H142" s="32" t="s">
        <v>844</v>
      </c>
    </row>
    <row r="143" spans="1:8" ht="15" customHeight="1">
      <c r="A143" s="83">
        <v>45488</v>
      </c>
      <c r="B143" s="32" t="s">
        <v>1200</v>
      </c>
      <c r="C143" s="31" t="s">
        <v>1201</v>
      </c>
      <c r="D143" s="31" t="s">
        <v>1185</v>
      </c>
      <c r="E143" s="31" t="s">
        <v>529</v>
      </c>
      <c r="F143" s="84">
        <v>294650</v>
      </c>
      <c r="G143" s="32">
        <v>1618.01</v>
      </c>
      <c r="H143" s="32" t="s">
        <v>844</v>
      </c>
    </row>
    <row r="144" spans="1:8" ht="15" customHeight="1">
      <c r="A144" s="83">
        <v>45488</v>
      </c>
      <c r="B144" s="32" t="s">
        <v>1202</v>
      </c>
      <c r="C144" s="31" t="s">
        <v>1203</v>
      </c>
      <c r="D144" s="31" t="s">
        <v>889</v>
      </c>
      <c r="E144" s="31" t="s">
        <v>529</v>
      </c>
      <c r="F144" s="84">
        <v>407852</v>
      </c>
      <c r="G144" s="32">
        <v>258.64999999999998</v>
      </c>
      <c r="H144" s="32" t="s">
        <v>844</v>
      </c>
    </row>
    <row r="145" spans="1:8" ht="15" customHeight="1">
      <c r="A145" s="83">
        <v>45488</v>
      </c>
      <c r="B145" s="32" t="s">
        <v>1009</v>
      </c>
      <c r="C145" s="31" t="s">
        <v>1010</v>
      </c>
      <c r="D145" s="31" t="s">
        <v>1204</v>
      </c>
      <c r="E145" s="31" t="s">
        <v>529</v>
      </c>
      <c r="F145" s="84">
        <v>100000</v>
      </c>
      <c r="G145" s="32">
        <v>26.39</v>
      </c>
      <c r="H145" s="32" t="s">
        <v>844</v>
      </c>
    </row>
    <row r="146" spans="1:8" ht="15" customHeight="1">
      <c r="A146" s="83">
        <v>45488</v>
      </c>
      <c r="B146" s="32" t="s">
        <v>1205</v>
      </c>
      <c r="C146" s="31" t="s">
        <v>1206</v>
      </c>
      <c r="D146" s="31" t="s">
        <v>1207</v>
      </c>
      <c r="E146" s="31" t="s">
        <v>529</v>
      </c>
      <c r="F146" s="84">
        <v>246000</v>
      </c>
      <c r="G146" s="32">
        <v>26.15</v>
      </c>
      <c r="H146" s="32" t="s">
        <v>844</v>
      </c>
    </row>
    <row r="147" spans="1:8" ht="15" customHeight="1">
      <c r="A147" s="83">
        <v>45488</v>
      </c>
      <c r="B147" s="32" t="s">
        <v>1205</v>
      </c>
      <c r="C147" s="31" t="s">
        <v>1206</v>
      </c>
      <c r="D147" s="31" t="s">
        <v>1208</v>
      </c>
      <c r="E147" s="31" t="s">
        <v>529</v>
      </c>
      <c r="F147" s="84">
        <v>130000</v>
      </c>
      <c r="G147" s="32">
        <v>26.57</v>
      </c>
      <c r="H147" s="32" t="s">
        <v>844</v>
      </c>
    </row>
    <row r="148" spans="1:8" ht="15" customHeight="1">
      <c r="A148" s="83">
        <v>45488</v>
      </c>
      <c r="B148" s="32" t="s">
        <v>1205</v>
      </c>
      <c r="C148" s="31" t="s">
        <v>1206</v>
      </c>
      <c r="D148" s="31" t="s">
        <v>1209</v>
      </c>
      <c r="E148" s="31" t="s">
        <v>529</v>
      </c>
      <c r="F148" s="84">
        <v>250000</v>
      </c>
      <c r="G148" s="32">
        <v>26.15</v>
      </c>
      <c r="H148" s="32" t="s">
        <v>844</v>
      </c>
    </row>
    <row r="149" spans="1:8" ht="15" customHeight="1">
      <c r="A149" s="83">
        <v>45488</v>
      </c>
      <c r="B149" s="32" t="s">
        <v>1210</v>
      </c>
      <c r="C149" s="31" t="s">
        <v>1211</v>
      </c>
      <c r="D149" s="31" t="s">
        <v>1212</v>
      </c>
      <c r="E149" s="31" t="s">
        <v>529</v>
      </c>
      <c r="F149" s="84">
        <v>53000</v>
      </c>
      <c r="G149" s="32">
        <v>547.48</v>
      </c>
      <c r="H149" s="32" t="s">
        <v>844</v>
      </c>
    </row>
    <row r="150" spans="1:8" ht="15" customHeight="1">
      <c r="A150" s="83">
        <v>45488</v>
      </c>
      <c r="B150" s="32" t="s">
        <v>1210</v>
      </c>
      <c r="C150" s="31" t="s">
        <v>1211</v>
      </c>
      <c r="D150" s="31" t="s">
        <v>885</v>
      </c>
      <c r="E150" s="31" t="s">
        <v>529</v>
      </c>
      <c r="F150" s="84">
        <v>71113</v>
      </c>
      <c r="G150" s="32">
        <v>557.80999999999995</v>
      </c>
      <c r="H150" s="32" t="s">
        <v>844</v>
      </c>
    </row>
    <row r="151" spans="1:8" ht="15" customHeight="1">
      <c r="A151" s="83">
        <v>45488</v>
      </c>
      <c r="B151" s="32" t="s">
        <v>1213</v>
      </c>
      <c r="C151" s="31" t="s">
        <v>1214</v>
      </c>
      <c r="D151" s="31" t="s">
        <v>1215</v>
      </c>
      <c r="E151" s="31" t="s">
        <v>529</v>
      </c>
      <c r="F151" s="84">
        <v>627784</v>
      </c>
      <c r="G151" s="32">
        <v>2.4700000000000002</v>
      </c>
      <c r="H151" s="32" t="s">
        <v>844</v>
      </c>
    </row>
    <row r="152" spans="1:8" ht="15" customHeight="1">
      <c r="A152" s="83">
        <v>45488</v>
      </c>
      <c r="B152" s="32" t="s">
        <v>1216</v>
      </c>
      <c r="C152" s="31" t="s">
        <v>1217</v>
      </c>
      <c r="D152" s="31" t="s">
        <v>915</v>
      </c>
      <c r="E152" s="31" t="s">
        <v>529</v>
      </c>
      <c r="F152" s="84">
        <v>130000</v>
      </c>
      <c r="G152" s="32">
        <v>112.9</v>
      </c>
      <c r="H152" s="32" t="s">
        <v>844</v>
      </c>
    </row>
    <row r="153" spans="1:8" ht="15" customHeight="1">
      <c r="A153" s="83">
        <v>45488</v>
      </c>
      <c r="B153" s="32" t="s">
        <v>494</v>
      </c>
      <c r="C153" s="31" t="s">
        <v>1218</v>
      </c>
      <c r="D153" s="31" t="s">
        <v>885</v>
      </c>
      <c r="E153" s="31" t="s">
        <v>529</v>
      </c>
      <c r="F153" s="84">
        <v>1187361</v>
      </c>
      <c r="G153" s="32">
        <v>1046.46</v>
      </c>
      <c r="H153" s="32" t="s">
        <v>844</v>
      </c>
    </row>
    <row r="154" spans="1:8" ht="15" customHeight="1">
      <c r="A154" s="83">
        <v>45488</v>
      </c>
      <c r="B154" s="32" t="s">
        <v>1143</v>
      </c>
      <c r="C154" s="31" t="s">
        <v>1144</v>
      </c>
      <c r="D154" s="31" t="s">
        <v>885</v>
      </c>
      <c r="E154" s="31" t="s">
        <v>530</v>
      </c>
      <c r="F154" s="84">
        <v>226424</v>
      </c>
      <c r="G154" s="32">
        <v>527.86</v>
      </c>
      <c r="H154" s="32" t="s">
        <v>844</v>
      </c>
    </row>
    <row r="155" spans="1:8" ht="15" customHeight="1">
      <c r="A155" s="83">
        <v>45488</v>
      </c>
      <c r="B155" s="32" t="s">
        <v>1024</v>
      </c>
      <c r="C155" s="31" t="s">
        <v>1025</v>
      </c>
      <c r="D155" s="31" t="s">
        <v>887</v>
      </c>
      <c r="E155" s="31" t="s">
        <v>530</v>
      </c>
      <c r="F155" s="84">
        <v>262000</v>
      </c>
      <c r="G155" s="32">
        <v>94</v>
      </c>
      <c r="H155" s="32" t="s">
        <v>844</v>
      </c>
    </row>
    <row r="156" spans="1:8" ht="15" customHeight="1">
      <c r="A156" s="83">
        <v>45488</v>
      </c>
      <c r="B156" s="32" t="s">
        <v>1219</v>
      </c>
      <c r="C156" s="31" t="s">
        <v>1220</v>
      </c>
      <c r="D156" s="31" t="s">
        <v>1221</v>
      </c>
      <c r="E156" s="31" t="s">
        <v>530</v>
      </c>
      <c r="F156" s="84">
        <v>153672</v>
      </c>
      <c r="G156" s="32">
        <v>65.319999999999993</v>
      </c>
      <c r="H156" s="32" t="s">
        <v>844</v>
      </c>
    </row>
    <row r="157" spans="1:8" ht="15" customHeight="1">
      <c r="A157" s="83">
        <v>45488</v>
      </c>
      <c r="B157" s="32" t="s">
        <v>1145</v>
      </c>
      <c r="C157" s="31" t="s">
        <v>1146</v>
      </c>
      <c r="D157" s="31" t="s">
        <v>885</v>
      </c>
      <c r="E157" s="31" t="s">
        <v>530</v>
      </c>
      <c r="F157" s="84">
        <v>143270</v>
      </c>
      <c r="G157" s="32">
        <v>604.13</v>
      </c>
      <c r="H157" s="32" t="s">
        <v>844</v>
      </c>
    </row>
    <row r="158" spans="1:8" ht="15" customHeight="1">
      <c r="A158" s="83">
        <v>45488</v>
      </c>
      <c r="B158" s="32" t="s">
        <v>1150</v>
      </c>
      <c r="C158" s="31" t="s">
        <v>1151</v>
      </c>
      <c r="D158" s="31" t="s">
        <v>885</v>
      </c>
      <c r="E158" s="31" t="s">
        <v>530</v>
      </c>
      <c r="F158" s="84">
        <v>233992</v>
      </c>
      <c r="G158" s="32">
        <v>274.2</v>
      </c>
      <c r="H158" s="32" t="s">
        <v>844</v>
      </c>
    </row>
    <row r="159" spans="1:8" ht="15" customHeight="1">
      <c r="A159" s="83">
        <v>45488</v>
      </c>
      <c r="B159" s="32" t="s">
        <v>1158</v>
      </c>
      <c r="C159" s="31" t="s">
        <v>1159</v>
      </c>
      <c r="D159" s="31" t="s">
        <v>885</v>
      </c>
      <c r="E159" s="31" t="s">
        <v>530</v>
      </c>
      <c r="F159" s="84">
        <v>224167</v>
      </c>
      <c r="G159" s="32">
        <v>195.09</v>
      </c>
      <c r="H159" s="32" t="s">
        <v>844</v>
      </c>
    </row>
    <row r="160" spans="1:8" ht="15" customHeight="1">
      <c r="A160" s="83">
        <v>45488</v>
      </c>
      <c r="B160" s="32" t="s">
        <v>1160</v>
      </c>
      <c r="C160" s="31" t="s">
        <v>1161</v>
      </c>
      <c r="D160" s="31" t="s">
        <v>1162</v>
      </c>
      <c r="E160" s="31" t="s">
        <v>530</v>
      </c>
      <c r="F160" s="84">
        <v>139000</v>
      </c>
      <c r="G160" s="32">
        <v>145.18</v>
      </c>
      <c r="H160" s="32" t="s">
        <v>844</v>
      </c>
    </row>
    <row r="161" spans="1:8" ht="15" customHeight="1">
      <c r="A161" s="83">
        <v>45488</v>
      </c>
      <c r="B161" s="32" t="s">
        <v>1160</v>
      </c>
      <c r="C161" s="31" t="s">
        <v>1161</v>
      </c>
      <c r="D161" s="31" t="s">
        <v>1054</v>
      </c>
      <c r="E161" s="31" t="s">
        <v>530</v>
      </c>
      <c r="F161" s="84">
        <v>177505</v>
      </c>
      <c r="G161" s="32">
        <v>145.34</v>
      </c>
      <c r="H161" s="32" t="s">
        <v>844</v>
      </c>
    </row>
    <row r="162" spans="1:8" ht="15" customHeight="1">
      <c r="A162" s="83">
        <v>45488</v>
      </c>
      <c r="B162" s="32" t="s">
        <v>796</v>
      </c>
      <c r="C162" s="31" t="s">
        <v>1163</v>
      </c>
      <c r="D162" s="31" t="s">
        <v>1222</v>
      </c>
      <c r="E162" s="31" t="s">
        <v>530</v>
      </c>
      <c r="F162" s="84">
        <v>2000000</v>
      </c>
      <c r="G162" s="32">
        <v>1000.12</v>
      </c>
      <c r="H162" s="32" t="s">
        <v>844</v>
      </c>
    </row>
    <row r="163" spans="1:8" ht="15" customHeight="1">
      <c r="A163" s="83">
        <v>45488</v>
      </c>
      <c r="B163" s="32" t="s">
        <v>1165</v>
      </c>
      <c r="C163" s="31" t="s">
        <v>1166</v>
      </c>
      <c r="D163" s="31" t="s">
        <v>885</v>
      </c>
      <c r="E163" s="31" t="s">
        <v>530</v>
      </c>
      <c r="F163" s="84">
        <v>1771690</v>
      </c>
      <c r="G163" s="32">
        <v>115.58</v>
      </c>
      <c r="H163" s="32" t="s">
        <v>844</v>
      </c>
    </row>
    <row r="164" spans="1:8" ht="15" customHeight="1">
      <c r="A164" s="83">
        <v>45488</v>
      </c>
      <c r="B164" s="32" t="s">
        <v>117</v>
      </c>
      <c r="C164" s="31" t="s">
        <v>1223</v>
      </c>
      <c r="D164" s="31" t="s">
        <v>1224</v>
      </c>
      <c r="E164" s="31" t="s">
        <v>530</v>
      </c>
      <c r="F164" s="84">
        <v>11392858</v>
      </c>
      <c r="G164" s="32">
        <v>1443.9</v>
      </c>
      <c r="H164" s="32" t="s">
        <v>844</v>
      </c>
    </row>
    <row r="165" spans="1:8" ht="15" customHeight="1">
      <c r="A165" s="83">
        <v>45488</v>
      </c>
      <c r="B165" s="32" t="s">
        <v>1167</v>
      </c>
      <c r="C165" s="31" t="s">
        <v>1168</v>
      </c>
      <c r="D165" s="31" t="s">
        <v>1225</v>
      </c>
      <c r="E165" s="31" t="s">
        <v>530</v>
      </c>
      <c r="F165" s="84">
        <v>33000</v>
      </c>
      <c r="G165" s="32">
        <v>128.82</v>
      </c>
      <c r="H165" s="32" t="s">
        <v>844</v>
      </c>
    </row>
    <row r="166" spans="1:8" ht="15" customHeight="1">
      <c r="A166" s="83">
        <v>45488</v>
      </c>
      <c r="B166" s="32" t="s">
        <v>1167</v>
      </c>
      <c r="C166" s="31" t="s">
        <v>1168</v>
      </c>
      <c r="D166" s="31" t="s">
        <v>1226</v>
      </c>
      <c r="E166" s="31" t="s">
        <v>530</v>
      </c>
      <c r="F166" s="84">
        <v>240000</v>
      </c>
      <c r="G166" s="32">
        <v>127.31</v>
      </c>
      <c r="H166" s="32" t="s">
        <v>844</v>
      </c>
    </row>
    <row r="167" spans="1:8" ht="15" customHeight="1">
      <c r="A167" s="83">
        <v>45488</v>
      </c>
      <c r="B167" s="32" t="s">
        <v>1170</v>
      </c>
      <c r="C167" s="31" t="s">
        <v>1171</v>
      </c>
      <c r="D167" s="31" t="s">
        <v>885</v>
      </c>
      <c r="E167" s="31" t="s">
        <v>530</v>
      </c>
      <c r="F167" s="84">
        <v>157676</v>
      </c>
      <c r="G167" s="32">
        <v>687.64</v>
      </c>
      <c r="H167" s="32" t="s">
        <v>844</v>
      </c>
    </row>
    <row r="168" spans="1:8" ht="15" customHeight="1">
      <c r="A168" s="83">
        <v>45488</v>
      </c>
      <c r="B168" s="32" t="s">
        <v>862</v>
      </c>
      <c r="C168" s="31" t="s">
        <v>1172</v>
      </c>
      <c r="D168" s="31" t="s">
        <v>885</v>
      </c>
      <c r="E168" s="31" t="s">
        <v>530</v>
      </c>
      <c r="F168" s="84">
        <v>1591221</v>
      </c>
      <c r="G168" s="32">
        <v>623.69000000000005</v>
      </c>
      <c r="H168" s="32" t="s">
        <v>844</v>
      </c>
    </row>
    <row r="169" spans="1:8" ht="15" customHeight="1">
      <c r="A169" s="83">
        <v>45488</v>
      </c>
      <c r="B169" s="32" t="s">
        <v>1055</v>
      </c>
      <c r="C169" s="31" t="s">
        <v>1056</v>
      </c>
      <c r="D169" s="31" t="s">
        <v>885</v>
      </c>
      <c r="E169" s="31" t="s">
        <v>530</v>
      </c>
      <c r="F169" s="84">
        <v>15536873</v>
      </c>
      <c r="G169" s="32">
        <v>76.069999999999993</v>
      </c>
      <c r="H169" s="32" t="s">
        <v>844</v>
      </c>
    </row>
    <row r="170" spans="1:8" ht="15" customHeight="1">
      <c r="A170" s="83">
        <v>45488</v>
      </c>
      <c r="B170" s="32" t="s">
        <v>1055</v>
      </c>
      <c r="C170" s="31" t="s">
        <v>1056</v>
      </c>
      <c r="D170" s="31" t="s">
        <v>889</v>
      </c>
      <c r="E170" s="31" t="s">
        <v>530</v>
      </c>
      <c r="F170" s="84">
        <v>12424557</v>
      </c>
      <c r="G170" s="32">
        <v>76.2</v>
      </c>
      <c r="H170" s="32" t="s">
        <v>844</v>
      </c>
    </row>
    <row r="171" spans="1:8" ht="15" customHeight="1">
      <c r="A171" s="83">
        <v>45488</v>
      </c>
      <c r="B171" s="32" t="s">
        <v>1176</v>
      </c>
      <c r="C171" s="31" t="s">
        <v>1177</v>
      </c>
      <c r="D171" s="31" t="s">
        <v>1227</v>
      </c>
      <c r="E171" s="31" t="s">
        <v>530</v>
      </c>
      <c r="F171" s="84">
        <v>2888403</v>
      </c>
      <c r="G171" s="32">
        <v>0.4</v>
      </c>
      <c r="H171" s="32" t="s">
        <v>844</v>
      </c>
    </row>
    <row r="172" spans="1:8" ht="15" customHeight="1">
      <c r="A172" s="83">
        <v>45488</v>
      </c>
      <c r="B172" s="32" t="s">
        <v>1179</v>
      </c>
      <c r="C172" s="31" t="s">
        <v>1180</v>
      </c>
      <c r="D172" s="31" t="s">
        <v>885</v>
      </c>
      <c r="E172" s="31" t="s">
        <v>530</v>
      </c>
      <c r="F172" s="84">
        <v>1565208</v>
      </c>
      <c r="G172" s="32">
        <v>490.45</v>
      </c>
      <c r="H172" s="32" t="s">
        <v>844</v>
      </c>
    </row>
    <row r="173" spans="1:8" ht="15" customHeight="1">
      <c r="A173" s="83">
        <v>45488</v>
      </c>
      <c r="B173" s="32" t="s">
        <v>1057</v>
      </c>
      <c r="C173" s="31" t="s">
        <v>1058</v>
      </c>
      <c r="D173" s="31" t="s">
        <v>1018</v>
      </c>
      <c r="E173" s="31" t="s">
        <v>530</v>
      </c>
      <c r="F173" s="84">
        <v>2000000</v>
      </c>
      <c r="G173" s="32">
        <v>40.020000000000003</v>
      </c>
      <c r="H173" s="32" t="s">
        <v>844</v>
      </c>
    </row>
    <row r="174" spans="1:8" ht="15" customHeight="1">
      <c r="A174" s="83">
        <v>45488</v>
      </c>
      <c r="B174" s="32" t="s">
        <v>1060</v>
      </c>
      <c r="C174" s="31" t="s">
        <v>1061</v>
      </c>
      <c r="D174" s="31" t="s">
        <v>991</v>
      </c>
      <c r="E174" s="31" t="s">
        <v>530</v>
      </c>
      <c r="F174" s="84">
        <v>569755</v>
      </c>
      <c r="G174" s="32">
        <v>174.42</v>
      </c>
      <c r="H174" s="32" t="s">
        <v>844</v>
      </c>
    </row>
    <row r="175" spans="1:8" ht="15" customHeight="1">
      <c r="A175" s="83">
        <v>45488</v>
      </c>
      <c r="B175" s="32" t="s">
        <v>1060</v>
      </c>
      <c r="C175" s="31" t="s">
        <v>1061</v>
      </c>
      <c r="D175" s="31" t="s">
        <v>889</v>
      </c>
      <c r="E175" s="31" t="s">
        <v>530</v>
      </c>
      <c r="F175" s="84">
        <v>558132</v>
      </c>
      <c r="G175" s="32">
        <v>176.02</v>
      </c>
      <c r="H175" s="32" t="s">
        <v>844</v>
      </c>
    </row>
    <row r="176" spans="1:8" ht="15" customHeight="1">
      <c r="A176" s="83">
        <v>45488</v>
      </c>
      <c r="B176" s="32" t="s">
        <v>1060</v>
      </c>
      <c r="C176" s="31" t="s">
        <v>1061</v>
      </c>
      <c r="D176" s="31" t="s">
        <v>993</v>
      </c>
      <c r="E176" s="31" t="s">
        <v>530</v>
      </c>
      <c r="F176" s="84">
        <v>766195</v>
      </c>
      <c r="G176" s="32">
        <v>175.15</v>
      </c>
      <c r="H176" s="32" t="s">
        <v>844</v>
      </c>
    </row>
    <row r="177" spans="1:8" ht="15" customHeight="1">
      <c r="A177" s="83">
        <v>45488</v>
      </c>
      <c r="B177" s="32" t="s">
        <v>1228</v>
      </c>
      <c r="C177" s="31" t="s">
        <v>1229</v>
      </c>
      <c r="D177" s="31" t="s">
        <v>887</v>
      </c>
      <c r="E177" s="31" t="s">
        <v>530</v>
      </c>
      <c r="F177" s="84">
        <v>304476</v>
      </c>
      <c r="G177" s="32">
        <v>38.200000000000003</v>
      </c>
      <c r="H177" s="32" t="s">
        <v>844</v>
      </c>
    </row>
    <row r="178" spans="1:8" ht="15" customHeight="1">
      <c r="A178" s="83">
        <v>45488</v>
      </c>
      <c r="B178" s="32" t="s">
        <v>1183</v>
      </c>
      <c r="C178" s="31" t="s">
        <v>1184</v>
      </c>
      <c r="D178" s="31" t="s">
        <v>915</v>
      </c>
      <c r="E178" s="31" t="s">
        <v>530</v>
      </c>
      <c r="F178" s="84">
        <v>126000</v>
      </c>
      <c r="G178" s="32">
        <v>136.97</v>
      </c>
      <c r="H178" s="32" t="s">
        <v>844</v>
      </c>
    </row>
    <row r="179" spans="1:8" ht="15" customHeight="1">
      <c r="A179" s="83">
        <v>45488</v>
      </c>
      <c r="B179" s="32" t="s">
        <v>1183</v>
      </c>
      <c r="C179" s="31" t="s">
        <v>1184</v>
      </c>
      <c r="D179" s="31" t="s">
        <v>1185</v>
      </c>
      <c r="E179" s="31" t="s">
        <v>530</v>
      </c>
      <c r="F179" s="84">
        <v>260000</v>
      </c>
      <c r="G179" s="32">
        <v>145.83000000000001</v>
      </c>
      <c r="H179" s="32" t="s">
        <v>844</v>
      </c>
    </row>
    <row r="180" spans="1:8" ht="15" customHeight="1">
      <c r="A180" s="83">
        <v>45488</v>
      </c>
      <c r="B180" s="32" t="s">
        <v>1062</v>
      </c>
      <c r="C180" s="31" t="s">
        <v>1063</v>
      </c>
      <c r="D180" s="31" t="s">
        <v>1064</v>
      </c>
      <c r="E180" s="31" t="s">
        <v>530</v>
      </c>
      <c r="F180" s="84">
        <v>139200</v>
      </c>
      <c r="G180" s="32">
        <v>203.59</v>
      </c>
      <c r="H180" s="32" t="s">
        <v>844</v>
      </c>
    </row>
    <row r="181" spans="1:8" ht="15" customHeight="1">
      <c r="A181" s="83">
        <v>45488</v>
      </c>
      <c r="B181" s="32" t="s">
        <v>1065</v>
      </c>
      <c r="C181" s="31" t="s">
        <v>1066</v>
      </c>
      <c r="D181" s="31" t="s">
        <v>1067</v>
      </c>
      <c r="E181" s="31" t="s">
        <v>530</v>
      </c>
      <c r="F181" s="84">
        <v>3228085</v>
      </c>
      <c r="G181" s="32">
        <v>49.63</v>
      </c>
      <c r="H181" s="32" t="s">
        <v>844</v>
      </c>
    </row>
    <row r="182" spans="1:8" ht="15" customHeight="1">
      <c r="A182" s="83">
        <v>45488</v>
      </c>
      <c r="B182" s="32" t="s">
        <v>1065</v>
      </c>
      <c r="C182" s="31" t="s">
        <v>1066</v>
      </c>
      <c r="D182" s="31" t="s">
        <v>1070</v>
      </c>
      <c r="E182" s="31" t="s">
        <v>530</v>
      </c>
      <c r="F182" s="84">
        <v>2078756</v>
      </c>
      <c r="G182" s="32">
        <v>50.21</v>
      </c>
      <c r="H182" s="32" t="s">
        <v>844</v>
      </c>
    </row>
    <row r="183" spans="1:8" ht="15" customHeight="1">
      <c r="A183" s="83">
        <v>45488</v>
      </c>
      <c r="B183" s="32" t="s">
        <v>1065</v>
      </c>
      <c r="C183" s="31" t="s">
        <v>1066</v>
      </c>
      <c r="D183" s="31" t="s">
        <v>889</v>
      </c>
      <c r="E183" s="31" t="s">
        <v>530</v>
      </c>
      <c r="F183" s="84">
        <v>7287240</v>
      </c>
      <c r="G183" s="32">
        <v>49.66</v>
      </c>
      <c r="H183" s="32" t="s">
        <v>844</v>
      </c>
    </row>
    <row r="184" spans="1:8" ht="15" customHeight="1">
      <c r="A184" s="83">
        <v>45488</v>
      </c>
      <c r="B184" s="32" t="s">
        <v>1065</v>
      </c>
      <c r="C184" s="31" t="s">
        <v>1066</v>
      </c>
      <c r="D184" s="31" t="s">
        <v>992</v>
      </c>
      <c r="E184" s="31" t="s">
        <v>530</v>
      </c>
      <c r="F184" s="84">
        <v>3894843</v>
      </c>
      <c r="G184" s="32">
        <v>49.79</v>
      </c>
      <c r="H184" s="32" t="s">
        <v>844</v>
      </c>
    </row>
    <row r="185" spans="1:8" ht="15" customHeight="1">
      <c r="A185" s="83">
        <v>45488</v>
      </c>
      <c r="B185" s="32" t="s">
        <v>1065</v>
      </c>
      <c r="C185" s="31" t="s">
        <v>1066</v>
      </c>
      <c r="D185" s="31" t="s">
        <v>885</v>
      </c>
      <c r="E185" s="31" t="s">
        <v>530</v>
      </c>
      <c r="F185" s="84">
        <v>7123017</v>
      </c>
      <c r="G185" s="32">
        <v>49.71</v>
      </c>
      <c r="H185" s="32" t="s">
        <v>844</v>
      </c>
    </row>
    <row r="186" spans="1:8" ht="15" customHeight="1">
      <c r="A186" s="83">
        <v>45488</v>
      </c>
      <c r="B186" s="32" t="s">
        <v>1068</v>
      </c>
      <c r="C186" s="31" t="s">
        <v>1069</v>
      </c>
      <c r="D186" s="31" t="s">
        <v>889</v>
      </c>
      <c r="E186" s="31" t="s">
        <v>530</v>
      </c>
      <c r="F186" s="84">
        <v>2322872</v>
      </c>
      <c r="G186" s="32">
        <v>43.67</v>
      </c>
      <c r="H186" s="32" t="s">
        <v>844</v>
      </c>
    </row>
    <row r="187" spans="1:8" ht="15" customHeight="1">
      <c r="A187" s="83">
        <v>45488</v>
      </c>
      <c r="B187" s="32" t="s">
        <v>1068</v>
      </c>
      <c r="C187" s="31" t="s">
        <v>1069</v>
      </c>
      <c r="D187" s="31" t="s">
        <v>885</v>
      </c>
      <c r="E187" s="31" t="s">
        <v>530</v>
      </c>
      <c r="F187" s="84">
        <v>2460805</v>
      </c>
      <c r="G187" s="32">
        <v>43.09</v>
      </c>
      <c r="H187" s="32" t="s">
        <v>844</v>
      </c>
    </row>
    <row r="188" spans="1:8" ht="15" customHeight="1">
      <c r="A188" s="83">
        <v>45488</v>
      </c>
      <c r="B188" s="32" t="s">
        <v>1068</v>
      </c>
      <c r="C188" s="31" t="s">
        <v>1069</v>
      </c>
      <c r="D188" s="31" t="s">
        <v>992</v>
      </c>
      <c r="E188" s="31" t="s">
        <v>530</v>
      </c>
      <c r="F188" s="84">
        <v>1523384</v>
      </c>
      <c r="G188" s="32">
        <v>44.42</v>
      </c>
      <c r="H188" s="32" t="s">
        <v>844</v>
      </c>
    </row>
    <row r="189" spans="1:8" ht="15" customHeight="1">
      <c r="A189" s="83">
        <v>45488</v>
      </c>
      <c r="B189" s="32" t="s">
        <v>1189</v>
      </c>
      <c r="C189" s="31" t="s">
        <v>1190</v>
      </c>
      <c r="D189" s="31" t="s">
        <v>989</v>
      </c>
      <c r="E189" s="31" t="s">
        <v>530</v>
      </c>
      <c r="F189" s="84">
        <v>972908</v>
      </c>
      <c r="G189" s="32">
        <v>48.52</v>
      </c>
      <c r="H189" s="32" t="s">
        <v>844</v>
      </c>
    </row>
    <row r="190" spans="1:8" ht="15" customHeight="1">
      <c r="A190" s="83">
        <v>45488</v>
      </c>
      <c r="B190" s="32" t="s">
        <v>1189</v>
      </c>
      <c r="C190" s="31" t="s">
        <v>1190</v>
      </c>
      <c r="D190" s="31" t="s">
        <v>1230</v>
      </c>
      <c r="E190" s="31" t="s">
        <v>530</v>
      </c>
      <c r="F190" s="84">
        <v>1168826</v>
      </c>
      <c r="G190" s="32">
        <v>48</v>
      </c>
      <c r="H190" s="32" t="s">
        <v>844</v>
      </c>
    </row>
    <row r="191" spans="1:8" ht="15" customHeight="1">
      <c r="A191" s="83">
        <v>45488</v>
      </c>
      <c r="B191" s="32" t="s">
        <v>1072</v>
      </c>
      <c r="C191" s="31" t="s">
        <v>1073</v>
      </c>
      <c r="D191" s="31" t="s">
        <v>1051</v>
      </c>
      <c r="E191" s="31" t="s">
        <v>530</v>
      </c>
      <c r="F191" s="84">
        <v>44312</v>
      </c>
      <c r="G191" s="32">
        <v>300.04000000000002</v>
      </c>
      <c r="H191" s="32" t="s">
        <v>844</v>
      </c>
    </row>
    <row r="192" spans="1:8" ht="15" customHeight="1">
      <c r="A192" s="83">
        <v>45488</v>
      </c>
      <c r="B192" s="32" t="s">
        <v>1072</v>
      </c>
      <c r="C192" s="31" t="s">
        <v>1073</v>
      </c>
      <c r="D192" s="31" t="s">
        <v>1008</v>
      </c>
      <c r="E192" s="31" t="s">
        <v>530</v>
      </c>
      <c r="F192" s="84">
        <v>58004</v>
      </c>
      <c r="G192" s="32">
        <v>299.62</v>
      </c>
      <c r="H192" s="32" t="s">
        <v>844</v>
      </c>
    </row>
    <row r="193" spans="1:8" ht="15" customHeight="1">
      <c r="A193" s="83">
        <v>45488</v>
      </c>
      <c r="B193" s="32" t="s">
        <v>1072</v>
      </c>
      <c r="C193" s="31" t="s">
        <v>1073</v>
      </c>
      <c r="D193" s="31" t="s">
        <v>1191</v>
      </c>
      <c r="E193" s="31" t="s">
        <v>530</v>
      </c>
      <c r="F193" s="84">
        <v>53039</v>
      </c>
      <c r="G193" s="32">
        <v>299.72000000000003</v>
      </c>
      <c r="H193" s="32" t="s">
        <v>844</v>
      </c>
    </row>
    <row r="194" spans="1:8" ht="15" customHeight="1">
      <c r="A194" s="83">
        <v>45488</v>
      </c>
      <c r="B194" s="32" t="s">
        <v>1072</v>
      </c>
      <c r="C194" s="31" t="s">
        <v>1073</v>
      </c>
      <c r="D194" s="31" t="s">
        <v>915</v>
      </c>
      <c r="E194" s="31" t="s">
        <v>530</v>
      </c>
      <c r="F194" s="84">
        <v>76823</v>
      </c>
      <c r="G194" s="32">
        <v>300.05</v>
      </c>
      <c r="H194" s="32" t="s">
        <v>844</v>
      </c>
    </row>
    <row r="195" spans="1:8" ht="15" customHeight="1">
      <c r="A195" s="83">
        <v>45488</v>
      </c>
      <c r="B195" s="32" t="s">
        <v>1072</v>
      </c>
      <c r="C195" s="31" t="s">
        <v>1073</v>
      </c>
      <c r="D195" s="31" t="s">
        <v>887</v>
      </c>
      <c r="E195" s="31" t="s">
        <v>530</v>
      </c>
      <c r="F195" s="84">
        <v>60000</v>
      </c>
      <c r="G195" s="32">
        <v>300.05</v>
      </c>
      <c r="H195" s="32" t="s">
        <v>844</v>
      </c>
    </row>
    <row r="196" spans="1:8" ht="15" customHeight="1">
      <c r="A196" s="83">
        <v>45488</v>
      </c>
      <c r="B196" s="32" t="s">
        <v>1072</v>
      </c>
      <c r="C196" s="31" t="s">
        <v>1073</v>
      </c>
      <c r="D196" s="31" t="s">
        <v>1192</v>
      </c>
      <c r="E196" s="31" t="s">
        <v>530</v>
      </c>
      <c r="F196" s="84">
        <v>82536</v>
      </c>
      <c r="G196" s="32">
        <v>299.27999999999997</v>
      </c>
      <c r="H196" s="32" t="s">
        <v>844</v>
      </c>
    </row>
    <row r="197" spans="1:8" ht="15" customHeight="1">
      <c r="A197" s="83">
        <v>45488</v>
      </c>
      <c r="B197" s="32" t="s">
        <v>1193</v>
      </c>
      <c r="C197" s="31" t="s">
        <v>1194</v>
      </c>
      <c r="D197" s="31" t="s">
        <v>885</v>
      </c>
      <c r="E197" s="31" t="s">
        <v>530</v>
      </c>
      <c r="F197" s="84">
        <v>661827</v>
      </c>
      <c r="G197" s="32">
        <v>78.56</v>
      </c>
      <c r="H197" s="32" t="s">
        <v>844</v>
      </c>
    </row>
    <row r="198" spans="1:8" ht="15" customHeight="1">
      <c r="A198" s="83">
        <v>45488</v>
      </c>
      <c r="B198" s="32" t="s">
        <v>1196</v>
      </c>
      <c r="C198" s="31" t="s">
        <v>1197</v>
      </c>
      <c r="D198" s="31" t="s">
        <v>1198</v>
      </c>
      <c r="E198" s="31" t="s">
        <v>530</v>
      </c>
      <c r="F198" s="84">
        <v>1686235</v>
      </c>
      <c r="G198" s="32">
        <v>14.27</v>
      </c>
      <c r="H198" s="32" t="s">
        <v>844</v>
      </c>
    </row>
    <row r="199" spans="1:8" ht="15" customHeight="1">
      <c r="A199" s="83">
        <v>45488</v>
      </c>
      <c r="B199" s="32" t="s">
        <v>1196</v>
      </c>
      <c r="C199" s="31" t="s">
        <v>1197</v>
      </c>
      <c r="D199" s="31" t="s">
        <v>1059</v>
      </c>
      <c r="E199" s="31" t="s">
        <v>530</v>
      </c>
      <c r="F199" s="84">
        <v>1708211</v>
      </c>
      <c r="G199" s="32">
        <v>14.25</v>
      </c>
      <c r="H199" s="32" t="s">
        <v>844</v>
      </c>
    </row>
    <row r="200" spans="1:8" ht="15" customHeight="1">
      <c r="A200" s="83">
        <v>45488</v>
      </c>
      <c r="B200" s="32" t="s">
        <v>1196</v>
      </c>
      <c r="C200" s="31" t="s">
        <v>1197</v>
      </c>
      <c r="D200" s="31" t="s">
        <v>1018</v>
      </c>
      <c r="E200" s="31" t="s">
        <v>530</v>
      </c>
      <c r="F200" s="84">
        <v>1602706</v>
      </c>
      <c r="G200" s="32">
        <v>13.7</v>
      </c>
      <c r="H200" s="32" t="s">
        <v>844</v>
      </c>
    </row>
    <row r="201" spans="1:8" ht="15" customHeight="1">
      <c r="A201" s="83">
        <v>45488</v>
      </c>
      <c r="B201" s="32" t="s">
        <v>1196</v>
      </c>
      <c r="C201" s="31" t="s">
        <v>1197</v>
      </c>
      <c r="D201" s="31" t="s">
        <v>1199</v>
      </c>
      <c r="E201" s="31" t="s">
        <v>530</v>
      </c>
      <c r="F201" s="84">
        <v>1698564</v>
      </c>
      <c r="G201" s="32">
        <v>14.65</v>
      </c>
      <c r="H201" s="32" t="s">
        <v>844</v>
      </c>
    </row>
    <row r="202" spans="1:8" ht="15" customHeight="1">
      <c r="A202" s="83">
        <v>45488</v>
      </c>
      <c r="B202" s="32" t="s">
        <v>1196</v>
      </c>
      <c r="C202" s="31" t="s">
        <v>1197</v>
      </c>
      <c r="D202" s="31" t="s">
        <v>887</v>
      </c>
      <c r="E202" s="31" t="s">
        <v>530</v>
      </c>
      <c r="F202" s="84">
        <v>1300000</v>
      </c>
      <c r="G202" s="32">
        <v>14.88</v>
      </c>
      <c r="H202" s="32" t="s">
        <v>844</v>
      </c>
    </row>
    <row r="203" spans="1:8" ht="15" customHeight="1">
      <c r="A203" s="83">
        <v>45488</v>
      </c>
      <c r="B203" s="32" t="s">
        <v>1200</v>
      </c>
      <c r="C203" s="31" t="s">
        <v>1201</v>
      </c>
      <c r="D203" s="31" t="s">
        <v>885</v>
      </c>
      <c r="E203" s="31" t="s">
        <v>530</v>
      </c>
      <c r="F203" s="84">
        <v>122688</v>
      </c>
      <c r="G203" s="32">
        <v>1600.58</v>
      </c>
      <c r="H203" s="32" t="s">
        <v>844</v>
      </c>
    </row>
    <row r="204" spans="1:8" ht="15" customHeight="1">
      <c r="A204" s="83">
        <v>45488</v>
      </c>
      <c r="B204" s="32" t="s">
        <v>1200</v>
      </c>
      <c r="C204" s="31" t="s">
        <v>1201</v>
      </c>
      <c r="D204" s="31" t="s">
        <v>1185</v>
      </c>
      <c r="E204" s="31" t="s">
        <v>530</v>
      </c>
      <c r="F204" s="84">
        <v>278650</v>
      </c>
      <c r="G204" s="32">
        <v>1620.5</v>
      </c>
      <c r="H204" s="32" t="s">
        <v>844</v>
      </c>
    </row>
    <row r="205" spans="1:8" ht="15" customHeight="1">
      <c r="A205" s="83">
        <v>45488</v>
      </c>
      <c r="B205" s="32" t="s">
        <v>1202</v>
      </c>
      <c r="C205" s="31" t="s">
        <v>1203</v>
      </c>
      <c r="D205" s="31" t="s">
        <v>889</v>
      </c>
      <c r="E205" s="31" t="s">
        <v>530</v>
      </c>
      <c r="F205" s="84">
        <v>377190</v>
      </c>
      <c r="G205" s="32">
        <v>257.45999999999998</v>
      </c>
      <c r="H205" s="32" t="s">
        <v>844</v>
      </c>
    </row>
    <row r="206" spans="1:8" ht="15" customHeight="1">
      <c r="A206" s="83">
        <v>45488</v>
      </c>
      <c r="B206" s="32" t="s">
        <v>1009</v>
      </c>
      <c r="C206" s="31" t="s">
        <v>1010</v>
      </c>
      <c r="D206" s="31" t="s">
        <v>1071</v>
      </c>
      <c r="E206" s="31" t="s">
        <v>530</v>
      </c>
      <c r="F206" s="84">
        <v>100000</v>
      </c>
      <c r="G206" s="32">
        <v>26.4</v>
      </c>
      <c r="H206" s="32" t="s">
        <v>844</v>
      </c>
    </row>
    <row r="207" spans="1:8" ht="15" customHeight="1">
      <c r="A207" s="83">
        <v>45488</v>
      </c>
      <c r="B207" s="32" t="s">
        <v>1009</v>
      </c>
      <c r="C207" s="31" t="s">
        <v>1010</v>
      </c>
      <c r="D207" s="31" t="s">
        <v>1231</v>
      </c>
      <c r="E207" s="31" t="s">
        <v>530</v>
      </c>
      <c r="F207" s="84">
        <v>225000</v>
      </c>
      <c r="G207" s="32">
        <v>26.5</v>
      </c>
      <c r="H207" s="32" t="s">
        <v>844</v>
      </c>
    </row>
    <row r="208" spans="1:8" ht="15" customHeight="1">
      <c r="A208" s="83">
        <v>45488</v>
      </c>
      <c r="B208" s="32" t="s">
        <v>1205</v>
      </c>
      <c r="C208" s="31" t="s">
        <v>1206</v>
      </c>
      <c r="D208" s="31" t="s">
        <v>1232</v>
      </c>
      <c r="E208" s="31" t="s">
        <v>530</v>
      </c>
      <c r="F208" s="84">
        <v>100000</v>
      </c>
      <c r="G208" s="32">
        <v>26.15</v>
      </c>
      <c r="H208" s="32" t="s">
        <v>844</v>
      </c>
    </row>
    <row r="209" spans="1:8" ht="15" customHeight="1">
      <c r="A209" s="83">
        <v>45488</v>
      </c>
      <c r="B209" s="32" t="s">
        <v>1210</v>
      </c>
      <c r="C209" s="31" t="s">
        <v>1211</v>
      </c>
      <c r="D209" s="31" t="s">
        <v>885</v>
      </c>
      <c r="E209" s="31" t="s">
        <v>530</v>
      </c>
      <c r="F209" s="84">
        <v>71113</v>
      </c>
      <c r="G209" s="32">
        <v>557.87</v>
      </c>
      <c r="H209" s="32" t="s">
        <v>844</v>
      </c>
    </row>
    <row r="210" spans="1:8" ht="15" customHeight="1">
      <c r="A210" s="83">
        <v>45488</v>
      </c>
      <c r="B210" s="32" t="s">
        <v>1216</v>
      </c>
      <c r="C210" s="31" t="s">
        <v>1217</v>
      </c>
      <c r="D210" s="31" t="s">
        <v>1071</v>
      </c>
      <c r="E210" s="31" t="s">
        <v>530</v>
      </c>
      <c r="F210" s="84">
        <v>114000</v>
      </c>
      <c r="G210" s="32">
        <v>103.45</v>
      </c>
      <c r="H210" s="32" t="s">
        <v>844</v>
      </c>
    </row>
    <row r="211" spans="1:8" ht="15" customHeight="1">
      <c r="A211" s="83">
        <v>45488</v>
      </c>
      <c r="B211" s="32" t="s">
        <v>494</v>
      </c>
      <c r="C211" s="31" t="s">
        <v>1218</v>
      </c>
      <c r="D211" s="31" t="s">
        <v>885</v>
      </c>
      <c r="E211" s="31" t="s">
        <v>530</v>
      </c>
      <c r="F211" s="84">
        <v>1187361</v>
      </c>
      <c r="G211" s="32">
        <v>1047.3599999999999</v>
      </c>
      <c r="H211" s="32" t="s">
        <v>844</v>
      </c>
    </row>
    <row r="212" spans="1:8" ht="15" customHeight="1">
      <c r="A212" s="83">
        <v>45488</v>
      </c>
      <c r="B212" s="32" t="s">
        <v>903</v>
      </c>
      <c r="C212" s="31" t="s">
        <v>904</v>
      </c>
      <c r="D212" s="31" t="s">
        <v>905</v>
      </c>
      <c r="E212" s="31" t="s">
        <v>530</v>
      </c>
      <c r="F212" s="84">
        <v>1105479</v>
      </c>
      <c r="G212" s="32">
        <v>47.97</v>
      </c>
      <c r="H212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7"/>
  <sheetViews>
    <sheetView zoomScale="70" zoomScaleNormal="70" workbookViewId="0">
      <selection activeCell="D1" sqref="D1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1006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45489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545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976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987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890</v>
      </c>
      <c r="J12" s="247" t="s">
        <v>972</v>
      </c>
      <c r="K12" s="247">
        <f t="shared" ref="K12" si="6">H12-F12</f>
        <v>60.5</v>
      </c>
      <c r="L12" s="261">
        <f t="shared" ref="L12" si="7">(F12*-0.3)/100</f>
        <v>-2.8650000000000002</v>
      </c>
      <c r="M12" s="262">
        <f t="shared" ref="M12" si="8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894</v>
      </c>
      <c r="G13" s="185">
        <v>113</v>
      </c>
      <c r="H13" s="183"/>
      <c r="I13" s="183" t="s">
        <v>895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117.83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896</v>
      </c>
      <c r="J14" s="247" t="s">
        <v>967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897</v>
      </c>
      <c r="G15" s="185">
        <v>3180</v>
      </c>
      <c r="H15" s="183"/>
      <c r="I15" s="183" t="s">
        <v>898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3288.6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899</v>
      </c>
      <c r="J16" s="247" t="s">
        <v>950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900</v>
      </c>
      <c r="G17" s="185">
        <v>795</v>
      </c>
      <c r="H17" s="183"/>
      <c r="I17" s="183" t="s">
        <v>901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825.65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906</v>
      </c>
      <c r="G18" s="185">
        <v>1480</v>
      </c>
      <c r="H18" s="183"/>
      <c r="I18" s="183" t="s">
        <v>907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1627.85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908</v>
      </c>
      <c r="G19" s="185">
        <v>8900</v>
      </c>
      <c r="H19" s="183"/>
      <c r="I19" s="183" t="s">
        <v>909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9673.35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910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911</v>
      </c>
      <c r="J20" s="247" t="s">
        <v>937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914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920</v>
      </c>
      <c r="J22" s="247" t="s">
        <v>936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921</v>
      </c>
      <c r="G23" s="185">
        <v>2940</v>
      </c>
      <c r="H23" s="183"/>
      <c r="I23" s="183" t="s">
        <v>922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3194.45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930</v>
      </c>
      <c r="J24" s="247" t="s">
        <v>942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931</v>
      </c>
      <c r="J25" s="247" t="s">
        <v>971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948</v>
      </c>
      <c r="J26" s="247" t="s">
        <v>966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315">
        <v>18</v>
      </c>
      <c r="B27" s="265">
        <v>45477</v>
      </c>
      <c r="C27" s="316"/>
      <c r="D27" s="317" t="s">
        <v>86</v>
      </c>
      <c r="E27" s="318" t="s">
        <v>545</v>
      </c>
      <c r="F27" s="248">
        <v>704</v>
      </c>
      <c r="G27" s="249">
        <v>670</v>
      </c>
      <c r="H27" s="248">
        <v>748.5</v>
      </c>
      <c r="I27" s="248" t="s">
        <v>947</v>
      </c>
      <c r="J27" s="247" t="s">
        <v>1075</v>
      </c>
      <c r="K27" s="247">
        <f t="shared" ref="K27" si="33">H27-F27</f>
        <v>44.5</v>
      </c>
      <c r="L27" s="261">
        <f t="shared" ref="L27" si="34">(F27*-0.3)/100</f>
        <v>-2.1120000000000001</v>
      </c>
      <c r="M27" s="262">
        <f t="shared" ref="M27" si="35">(K27+L27)/F27</f>
        <v>6.0210227272727269E-2</v>
      </c>
      <c r="N27" s="247" t="s">
        <v>547</v>
      </c>
      <c r="O27" s="263">
        <v>45488</v>
      </c>
      <c r="P27" s="264"/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952</v>
      </c>
      <c r="J28" s="247" t="s">
        <v>1012</v>
      </c>
      <c r="K28" s="247">
        <f t="shared" ref="K28" si="36">H28-F28</f>
        <v>15</v>
      </c>
      <c r="L28" s="261">
        <f t="shared" ref="L28" si="37">(F28*-0.3)/100</f>
        <v>-0.66899999999999993</v>
      </c>
      <c r="M28" s="262">
        <f t="shared" ref="M28" si="38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187">
        <v>20</v>
      </c>
      <c r="B29" s="184">
        <v>45478</v>
      </c>
      <c r="C29" s="188"/>
      <c r="D29" s="192" t="s">
        <v>891</v>
      </c>
      <c r="E29" s="189" t="s">
        <v>545</v>
      </c>
      <c r="F29" s="183" t="s">
        <v>959</v>
      </c>
      <c r="G29" s="185">
        <v>1190</v>
      </c>
      <c r="H29" s="183"/>
      <c r="I29" s="183" t="s">
        <v>960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1303.7</v>
      </c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981</v>
      </c>
      <c r="J30" s="247" t="s">
        <v>986</v>
      </c>
      <c r="K30" s="247">
        <f t="shared" ref="K30" si="39">H30-F30</f>
        <v>18.5</v>
      </c>
      <c r="L30" s="261">
        <f>(F30*-0.03)/100</f>
        <v>-8.1000000000000003E-2</v>
      </c>
      <c r="M30" s="262">
        <f t="shared" ref="M30" si="40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315">
        <v>22</v>
      </c>
      <c r="B31" s="265">
        <v>45481</v>
      </c>
      <c r="C31" s="316"/>
      <c r="D31" s="317" t="s">
        <v>176</v>
      </c>
      <c r="E31" s="318" t="s">
        <v>545</v>
      </c>
      <c r="F31" s="248">
        <v>1660</v>
      </c>
      <c r="G31" s="249">
        <v>1530</v>
      </c>
      <c r="H31" s="248">
        <v>1735</v>
      </c>
      <c r="I31" s="248" t="s">
        <v>982</v>
      </c>
      <c r="J31" s="247" t="s">
        <v>1076</v>
      </c>
      <c r="K31" s="247">
        <f t="shared" ref="K31" si="41">H31-F31</f>
        <v>75</v>
      </c>
      <c r="L31" s="261">
        <f>(F31*-0.03)/100</f>
        <v>-0.498</v>
      </c>
      <c r="M31" s="262">
        <f t="shared" ref="M31" si="42">(K31+L31)/F31</f>
        <v>4.4880722891566263E-2</v>
      </c>
      <c r="N31" s="247" t="s">
        <v>547</v>
      </c>
      <c r="O31" s="263">
        <v>45488</v>
      </c>
      <c r="P31" s="264"/>
      <c r="Q31" s="228"/>
      <c r="R31" s="54" t="s">
        <v>847</v>
      </c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984</v>
      </c>
      <c r="G32" s="185">
        <v>398</v>
      </c>
      <c r="H32" s="183"/>
      <c r="I32" s="183" t="s">
        <v>985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421.85</v>
      </c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952</v>
      </c>
      <c r="J33" s="247" t="s">
        <v>1027</v>
      </c>
      <c r="K33" s="247">
        <f t="shared" ref="K33" si="43">H33-F33</f>
        <v>8</v>
      </c>
      <c r="L33" s="261">
        <f>(F33*-0.3)/100</f>
        <v>-0.67500000000000004</v>
      </c>
      <c r="M33" s="262">
        <f t="shared" ref="M33" si="44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981</v>
      </c>
      <c r="J34" s="247" t="s">
        <v>1011</v>
      </c>
      <c r="K34" s="247">
        <f t="shared" ref="K34" si="45">H34-F34</f>
        <v>20</v>
      </c>
      <c r="L34" s="261">
        <f>(F34*-0.3)/100</f>
        <v>-0.80549999999999999</v>
      </c>
      <c r="M34" s="262">
        <f t="shared" ref="M34" si="46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994</v>
      </c>
      <c r="G35" s="185">
        <v>645</v>
      </c>
      <c r="H35" s="183"/>
      <c r="I35" s="183" t="s">
        <v>995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690.85</v>
      </c>
      <c r="Q35" s="228"/>
      <c r="R35" s="54" t="s">
        <v>847</v>
      </c>
    </row>
    <row r="36" spans="1:38" ht="15" customHeight="1">
      <c r="A36" s="187">
        <v>27</v>
      </c>
      <c r="B36" s="184">
        <v>45484</v>
      </c>
      <c r="C36" s="188"/>
      <c r="D36" s="192" t="s">
        <v>79</v>
      </c>
      <c r="E36" s="189" t="s">
        <v>545</v>
      </c>
      <c r="F36" s="183" t="s">
        <v>1013</v>
      </c>
      <c r="G36" s="185">
        <v>310</v>
      </c>
      <c r="H36" s="183"/>
      <c r="I36" s="183" t="s">
        <v>1014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325.39999999999998</v>
      </c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1026</v>
      </c>
      <c r="G37" s="185">
        <v>790</v>
      </c>
      <c r="H37" s="183"/>
      <c r="I37" s="183" t="s">
        <v>901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845.25</v>
      </c>
      <c r="Q37" s="228"/>
    </row>
    <row r="38" spans="1:38" ht="15" customHeight="1">
      <c r="A38" s="315">
        <v>29</v>
      </c>
      <c r="B38" s="265">
        <v>45485</v>
      </c>
      <c r="C38" s="316"/>
      <c r="D38" s="317" t="s">
        <v>862</v>
      </c>
      <c r="E38" s="318" t="s">
        <v>545</v>
      </c>
      <c r="F38" s="248">
        <v>570</v>
      </c>
      <c r="G38" s="249">
        <v>535</v>
      </c>
      <c r="H38" s="248">
        <v>615</v>
      </c>
      <c r="I38" s="248" t="s">
        <v>1028</v>
      </c>
      <c r="J38" s="247" t="s">
        <v>1077</v>
      </c>
      <c r="K38" s="247">
        <f t="shared" ref="K38" si="47">H38-F38</f>
        <v>45</v>
      </c>
      <c r="L38" s="261">
        <f>(F38*-0.3)/100</f>
        <v>-1.71</v>
      </c>
      <c r="M38" s="262">
        <f t="shared" ref="M38" si="48">(K38+L38)/F38</f>
        <v>7.5947368421052625E-2</v>
      </c>
      <c r="N38" s="247" t="s">
        <v>547</v>
      </c>
      <c r="O38" s="263">
        <v>45488</v>
      </c>
      <c r="P38" s="264"/>
      <c r="Q38" s="228"/>
    </row>
    <row r="39" spans="1:38" ht="15" customHeight="1">
      <c r="A39" s="187">
        <v>30</v>
      </c>
      <c r="B39" s="184">
        <v>45488</v>
      </c>
      <c r="C39" s="188"/>
      <c r="D39" s="192" t="s">
        <v>237</v>
      </c>
      <c r="E39" s="189" t="s">
        <v>545</v>
      </c>
      <c r="F39" s="183" t="s">
        <v>1078</v>
      </c>
      <c r="G39" s="185">
        <v>1100</v>
      </c>
      <c r="H39" s="183"/>
      <c r="I39" s="183" t="s">
        <v>1079</v>
      </c>
      <c r="J39" s="185" t="s">
        <v>546</v>
      </c>
      <c r="K39" s="185"/>
      <c r="L39" s="186"/>
      <c r="M39" s="190"/>
      <c r="N39" s="185"/>
      <c r="O39" s="191"/>
      <c r="P39" s="186"/>
      <c r="Q39" s="228"/>
    </row>
    <row r="40" spans="1:38" ht="15" customHeight="1">
      <c r="A40" s="187">
        <v>31</v>
      </c>
      <c r="B40" s="184">
        <v>45488</v>
      </c>
      <c r="C40" s="188"/>
      <c r="D40" s="192" t="s">
        <v>500</v>
      </c>
      <c r="E40" s="189" t="s">
        <v>545</v>
      </c>
      <c r="F40" s="183" t="s">
        <v>1080</v>
      </c>
      <c r="G40" s="185">
        <v>3700</v>
      </c>
      <c r="H40" s="183"/>
      <c r="I40" s="183" t="s">
        <v>1081</v>
      </c>
      <c r="J40" s="185" t="s">
        <v>546</v>
      </c>
      <c r="K40" s="185"/>
      <c r="L40" s="186"/>
      <c r="M40" s="190"/>
      <c r="N40" s="185"/>
      <c r="O40" s="191"/>
      <c r="P40" s="186"/>
      <c r="Q40" s="228"/>
    </row>
    <row r="41" spans="1:38" ht="15" customHeight="1">
      <c r="A41" s="187"/>
      <c r="B41" s="184"/>
      <c r="C41" s="188"/>
      <c r="D41" s="192"/>
      <c r="E41" s="189"/>
      <c r="F41" s="183"/>
      <c r="G41" s="185"/>
      <c r="H41" s="183"/>
      <c r="I41" s="183"/>
      <c r="J41" s="185"/>
      <c r="K41" s="185"/>
      <c r="L41" s="186"/>
      <c r="M41" s="190"/>
      <c r="N41" s="185"/>
      <c r="O41" s="191"/>
      <c r="P41" s="186"/>
      <c r="Q41" s="228"/>
    </row>
    <row r="42" spans="1:38" ht="15" customHeight="1">
      <c r="A42" s="281"/>
      <c r="B42" s="281"/>
      <c r="C42" s="188"/>
      <c r="D42" s="192"/>
      <c r="E42" s="189"/>
      <c r="F42" s="183"/>
      <c r="G42" s="185"/>
      <c r="H42" s="183"/>
      <c r="I42" s="183"/>
      <c r="J42" s="185"/>
      <c r="K42" s="185"/>
      <c r="L42" s="186"/>
      <c r="M42" s="190"/>
      <c r="N42" s="185"/>
      <c r="O42" s="191"/>
      <c r="P42" s="186"/>
      <c r="Q42" s="228"/>
    </row>
    <row r="43" spans="1:38" ht="15" customHeight="1"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38" ht="14.25" customHeight="1">
      <c r="A44" s="96"/>
      <c r="B44" s="97"/>
      <c r="C44" s="98"/>
      <c r="D44" s="99"/>
      <c r="E44" s="100"/>
      <c r="F44" s="100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102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3" t="s">
        <v>548</v>
      </c>
      <c r="B45" s="104"/>
      <c r="C45" s="105"/>
      <c r="E45" s="106"/>
      <c r="F45" s="106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7" t="s">
        <v>549</v>
      </c>
      <c r="B46" s="103"/>
      <c r="C46" s="103"/>
      <c r="D46" s="103"/>
      <c r="E46" s="37"/>
      <c r="F46" s="108" t="s">
        <v>550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3" t="s">
        <v>551</v>
      </c>
      <c r="B47" s="103"/>
      <c r="C47" s="103"/>
      <c r="D47" s="103" t="s">
        <v>552</v>
      </c>
      <c r="E47" s="6"/>
      <c r="F47" s="108" t="s">
        <v>553</v>
      </c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03"/>
      <c r="B48" s="103"/>
      <c r="C48" s="103"/>
      <c r="D48" s="103"/>
      <c r="E48" s="6"/>
      <c r="F48" s="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96"/>
      <c r="B49" s="196"/>
      <c r="C49" s="196"/>
      <c r="D49" s="196"/>
      <c r="E49" s="197"/>
      <c r="F49" s="197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4.25" customHeight="1">
      <c r="A50" s="103"/>
      <c r="B50" s="103"/>
      <c r="C50" s="103"/>
      <c r="D50" s="103"/>
      <c r="E50" s="6"/>
      <c r="F50" s="6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115" t="s">
        <v>558</v>
      </c>
      <c r="B51" s="115"/>
      <c r="C51" s="115"/>
      <c r="D51" s="115"/>
      <c r="E51" s="6"/>
      <c r="F51" s="6"/>
      <c r="G51" s="54"/>
      <c r="H51" s="54"/>
      <c r="I51" s="54"/>
      <c r="J51" s="54"/>
      <c r="K51" s="54"/>
      <c r="L51" s="54"/>
      <c r="M51" s="54"/>
      <c r="N51" s="54"/>
      <c r="O51" s="54"/>
      <c r="P51" s="54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</row>
    <row r="52" spans="1:38" ht="38.25" customHeight="1">
      <c r="A52" s="93" t="s">
        <v>16</v>
      </c>
      <c r="B52" s="93" t="s">
        <v>521</v>
      </c>
      <c r="C52" s="93"/>
      <c r="D52" s="94" t="s">
        <v>532</v>
      </c>
      <c r="E52" s="93" t="s">
        <v>533</v>
      </c>
      <c r="F52" s="93" t="s">
        <v>534</v>
      </c>
      <c r="G52" s="93" t="s">
        <v>554</v>
      </c>
      <c r="H52" s="93" t="s">
        <v>536</v>
      </c>
      <c r="I52" s="193" t="s">
        <v>537</v>
      </c>
      <c r="J52" s="195" t="s">
        <v>538</v>
      </c>
      <c r="K52" s="194" t="s">
        <v>559</v>
      </c>
      <c r="L52" s="95" t="s">
        <v>540</v>
      </c>
      <c r="M52" s="116" t="s">
        <v>560</v>
      </c>
      <c r="N52" s="93" t="s">
        <v>561</v>
      </c>
      <c r="O52" s="92" t="s">
        <v>542</v>
      </c>
      <c r="P52" s="260" t="s">
        <v>543</v>
      </c>
      <c r="Q52" s="230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</row>
    <row r="53" spans="1:38" ht="12.75" customHeight="1">
      <c r="A53" s="248">
        <v>1</v>
      </c>
      <c r="B53" s="287">
        <v>45472</v>
      </c>
      <c r="C53" s="288"/>
      <c r="D53" s="288" t="s">
        <v>912</v>
      </c>
      <c r="E53" s="248" t="s">
        <v>556</v>
      </c>
      <c r="F53" s="248">
        <v>3917.5</v>
      </c>
      <c r="G53" s="248">
        <v>3848</v>
      </c>
      <c r="H53" s="248">
        <v>3974</v>
      </c>
      <c r="I53" s="249" t="s">
        <v>913</v>
      </c>
      <c r="J53" s="304" t="s">
        <v>929</v>
      </c>
      <c r="K53" s="303">
        <f t="shared" ref="K53" si="49">H53-F53</f>
        <v>56.5</v>
      </c>
      <c r="L53" s="305">
        <f t="shared" ref="L53:L54" si="50">(H53*N53)*0.03%</f>
        <v>208.63499999999999</v>
      </c>
      <c r="M53" s="306">
        <f t="shared" ref="M53:M54" si="51">(K53*N53)-L53</f>
        <v>9678.8649999999998</v>
      </c>
      <c r="N53" s="303">
        <v>175</v>
      </c>
      <c r="O53" s="307" t="s">
        <v>547</v>
      </c>
      <c r="P53" s="308">
        <v>45474</v>
      </c>
      <c r="Q53" s="226"/>
      <c r="R53" s="54" t="s">
        <v>847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90">
        <v>2</v>
      </c>
      <c r="B54" s="295">
        <v>45474</v>
      </c>
      <c r="C54" s="289"/>
      <c r="D54" s="289" t="s">
        <v>918</v>
      </c>
      <c r="E54" s="290" t="s">
        <v>817</v>
      </c>
      <c r="F54" s="290">
        <v>24130</v>
      </c>
      <c r="G54" s="290">
        <v>24310</v>
      </c>
      <c r="H54" s="290">
        <v>24310</v>
      </c>
      <c r="I54" s="291" t="s">
        <v>919</v>
      </c>
      <c r="J54" s="309" t="s">
        <v>940</v>
      </c>
      <c r="K54" s="310">
        <f>F54-H54</f>
        <v>-180</v>
      </c>
      <c r="L54" s="311">
        <f t="shared" si="50"/>
        <v>182.32499999999999</v>
      </c>
      <c r="M54" s="312">
        <f t="shared" si="51"/>
        <v>-4682.3249999999998</v>
      </c>
      <c r="N54" s="310">
        <v>25</v>
      </c>
      <c r="O54" s="313" t="s">
        <v>557</v>
      </c>
      <c r="P54" s="314">
        <v>45476</v>
      </c>
      <c r="Q54" s="226"/>
      <c r="R54" s="54" t="s">
        <v>849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19">
        <v>3</v>
      </c>
      <c r="B55" s="320">
        <v>45474</v>
      </c>
      <c r="C55" s="321"/>
      <c r="D55" s="321" t="s">
        <v>926</v>
      </c>
      <c r="E55" s="319" t="s">
        <v>556</v>
      </c>
      <c r="F55" s="319">
        <v>716</v>
      </c>
      <c r="G55" s="319">
        <v>704</v>
      </c>
      <c r="H55" s="319">
        <v>716</v>
      </c>
      <c r="I55" s="322" t="s">
        <v>927</v>
      </c>
      <c r="J55" s="323" t="s">
        <v>941</v>
      </c>
      <c r="K55" s="324">
        <f t="shared" ref="K55" si="52">H55-F55</f>
        <v>0</v>
      </c>
      <c r="L55" s="325">
        <f t="shared" ref="L55" si="53">(H55*N55)*0.03%</f>
        <v>214.79999999999998</v>
      </c>
      <c r="M55" s="326">
        <f t="shared" ref="M55" si="54">(K55*N55)-L55</f>
        <v>-214.79999999999998</v>
      </c>
      <c r="N55" s="324">
        <v>1000</v>
      </c>
      <c r="O55" s="327" t="s">
        <v>557</v>
      </c>
      <c r="P55" s="328">
        <v>45476</v>
      </c>
      <c r="Q55" s="226"/>
      <c r="R55" s="54" t="s">
        <v>849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90">
        <v>4</v>
      </c>
      <c r="B56" s="295">
        <v>45474</v>
      </c>
      <c r="C56" s="289"/>
      <c r="D56" s="289" t="s">
        <v>902</v>
      </c>
      <c r="E56" s="290" t="s">
        <v>556</v>
      </c>
      <c r="F56" s="290">
        <v>2840</v>
      </c>
      <c r="G56" s="290">
        <v>2802</v>
      </c>
      <c r="H56" s="290">
        <v>2802</v>
      </c>
      <c r="I56" s="291" t="s">
        <v>928</v>
      </c>
      <c r="J56" s="309" t="s">
        <v>932</v>
      </c>
      <c r="K56" s="310">
        <f t="shared" ref="K56:K57" si="55">H56-F56</f>
        <v>-38</v>
      </c>
      <c r="L56" s="311">
        <f t="shared" ref="L56:L57" si="56">(H56*N56)*0.03%</f>
        <v>252.17999999999998</v>
      </c>
      <c r="M56" s="312">
        <f t="shared" ref="M56:M57" si="57">(K56*N56)-L56</f>
        <v>-11652.18</v>
      </c>
      <c r="N56" s="310">
        <v>300</v>
      </c>
      <c r="O56" s="313" t="s">
        <v>557</v>
      </c>
      <c r="P56" s="314">
        <v>45475</v>
      </c>
      <c r="Q56" s="226"/>
      <c r="R56" s="54" t="s">
        <v>849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248">
        <v>5</v>
      </c>
      <c r="B57" s="287">
        <v>45478</v>
      </c>
      <c r="C57" s="288"/>
      <c r="D57" s="288" t="s">
        <v>955</v>
      </c>
      <c r="E57" s="248" t="s">
        <v>556</v>
      </c>
      <c r="F57" s="248">
        <v>1512</v>
      </c>
      <c r="G57" s="248">
        <v>1495</v>
      </c>
      <c r="H57" s="248">
        <v>1526</v>
      </c>
      <c r="I57" s="329" t="s">
        <v>956</v>
      </c>
      <c r="J57" s="304" t="s">
        <v>969</v>
      </c>
      <c r="K57" s="303">
        <f t="shared" si="55"/>
        <v>14</v>
      </c>
      <c r="L57" s="305">
        <f t="shared" si="56"/>
        <v>297.57</v>
      </c>
      <c r="M57" s="306">
        <f t="shared" si="57"/>
        <v>8802.43</v>
      </c>
      <c r="N57" s="303">
        <v>650</v>
      </c>
      <c r="O57" s="307" t="s">
        <v>547</v>
      </c>
      <c r="P57" s="308">
        <v>45481</v>
      </c>
      <c r="Q57" s="226"/>
      <c r="R57" s="54" t="s">
        <v>847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48">
        <v>6</v>
      </c>
      <c r="B58" s="287">
        <v>45478</v>
      </c>
      <c r="C58" s="288"/>
      <c r="D58" s="288" t="s">
        <v>957</v>
      </c>
      <c r="E58" s="248" t="s">
        <v>556</v>
      </c>
      <c r="F58" s="248">
        <v>2398</v>
      </c>
      <c r="G58" s="248">
        <v>2370</v>
      </c>
      <c r="H58" s="248">
        <v>2422.5</v>
      </c>
      <c r="I58" s="249" t="s">
        <v>958</v>
      </c>
      <c r="J58" s="304" t="s">
        <v>976</v>
      </c>
      <c r="K58" s="303">
        <f t="shared" ref="K58:K59" si="58">H58-F58</f>
        <v>24.5</v>
      </c>
      <c r="L58" s="305">
        <f t="shared" ref="L58:L59" si="59">(H58*N58)*0.03%</f>
        <v>272.53125</v>
      </c>
      <c r="M58" s="306">
        <f t="shared" ref="M58:M59" si="60">(K58*N58)-L58</f>
        <v>8914.96875</v>
      </c>
      <c r="N58" s="303">
        <v>375</v>
      </c>
      <c r="O58" s="307" t="s">
        <v>547</v>
      </c>
      <c r="P58" s="308">
        <v>45481</v>
      </c>
      <c r="Q58" s="226"/>
      <c r="R58" s="54" t="s">
        <v>849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290">
        <v>7</v>
      </c>
      <c r="B59" s="295">
        <v>45481</v>
      </c>
      <c r="C59" s="289"/>
      <c r="D59" s="289" t="s">
        <v>973</v>
      </c>
      <c r="E59" s="290" t="s">
        <v>556</v>
      </c>
      <c r="F59" s="290">
        <v>4555</v>
      </c>
      <c r="G59" s="290">
        <v>4495</v>
      </c>
      <c r="H59" s="290">
        <v>4502.5</v>
      </c>
      <c r="I59" s="290" t="s">
        <v>974</v>
      </c>
      <c r="J59" s="309" t="s">
        <v>977</v>
      </c>
      <c r="K59" s="310">
        <f t="shared" si="58"/>
        <v>-52.5</v>
      </c>
      <c r="L59" s="311">
        <f t="shared" si="59"/>
        <v>270.14999999999998</v>
      </c>
      <c r="M59" s="312">
        <f t="shared" si="60"/>
        <v>-10770.15</v>
      </c>
      <c r="N59" s="310">
        <v>200</v>
      </c>
      <c r="O59" s="313" t="s">
        <v>557</v>
      </c>
      <c r="P59" s="314">
        <v>45481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90">
        <v>8</v>
      </c>
      <c r="B60" s="295">
        <v>45481</v>
      </c>
      <c r="C60" s="289"/>
      <c r="D60" s="289" t="s">
        <v>955</v>
      </c>
      <c r="E60" s="290" t="s">
        <v>556</v>
      </c>
      <c r="F60" s="290">
        <v>1511</v>
      </c>
      <c r="G60" s="290">
        <v>1496</v>
      </c>
      <c r="H60" s="290">
        <v>1496</v>
      </c>
      <c r="I60" s="290" t="s">
        <v>975</v>
      </c>
      <c r="J60" s="309" t="s">
        <v>983</v>
      </c>
      <c r="K60" s="310">
        <f t="shared" ref="K60" si="61">H60-F60</f>
        <v>-15</v>
      </c>
      <c r="L60" s="311">
        <f t="shared" ref="L60" si="62">(H60*N60)*0.03%</f>
        <v>291.71999999999997</v>
      </c>
      <c r="M60" s="312">
        <f t="shared" ref="M60" si="63">(K60*N60)-L60</f>
        <v>-10041.719999999999</v>
      </c>
      <c r="N60" s="310">
        <v>650</v>
      </c>
      <c r="O60" s="313" t="s">
        <v>557</v>
      </c>
      <c r="P60" s="314">
        <v>45481</v>
      </c>
      <c r="Q60" s="226"/>
      <c r="R60" s="54" t="s">
        <v>847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35">
        <v>9</v>
      </c>
      <c r="B61" s="336">
        <v>45481</v>
      </c>
      <c r="C61" s="337"/>
      <c r="D61" s="337" t="s">
        <v>978</v>
      </c>
      <c r="E61" s="335" t="s">
        <v>556</v>
      </c>
      <c r="F61" s="335">
        <v>2377</v>
      </c>
      <c r="G61" s="335">
        <v>2349</v>
      </c>
      <c r="H61" s="335">
        <v>2349</v>
      </c>
      <c r="I61" s="335" t="s">
        <v>979</v>
      </c>
      <c r="J61" s="338" t="s">
        <v>980</v>
      </c>
      <c r="K61" s="339">
        <f t="shared" ref="K61:K62" si="64">H61-F61</f>
        <v>-28</v>
      </c>
      <c r="L61" s="340">
        <f t="shared" ref="L61:L62" si="65">(H61*N61)*0.03%</f>
        <v>258.62489999999997</v>
      </c>
      <c r="M61" s="341">
        <f t="shared" ref="M61:M62" si="66">(K61*N61)-L61</f>
        <v>-10534.624900000001</v>
      </c>
      <c r="N61" s="339">
        <v>367</v>
      </c>
      <c r="O61" s="342" t="s">
        <v>557</v>
      </c>
      <c r="P61" s="343">
        <v>45481</v>
      </c>
      <c r="Q61" s="226"/>
      <c r="R61" s="54" t="s">
        <v>849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48">
        <v>10</v>
      </c>
      <c r="B62" s="287">
        <v>45483</v>
      </c>
      <c r="C62" s="288"/>
      <c r="D62" s="288" t="s">
        <v>996</v>
      </c>
      <c r="E62" s="248" t="s">
        <v>556</v>
      </c>
      <c r="F62" s="248">
        <v>2601</v>
      </c>
      <c r="G62" s="248">
        <v>2568</v>
      </c>
      <c r="H62" s="248">
        <v>2630</v>
      </c>
      <c r="I62" s="248" t="s">
        <v>997</v>
      </c>
      <c r="J62" s="284" t="s">
        <v>936</v>
      </c>
      <c r="K62" s="247">
        <f t="shared" si="64"/>
        <v>29</v>
      </c>
      <c r="L62" s="285">
        <f t="shared" si="65"/>
        <v>236.7</v>
      </c>
      <c r="M62" s="286">
        <f t="shared" si="66"/>
        <v>8463.2999999999993</v>
      </c>
      <c r="N62" s="247">
        <v>300</v>
      </c>
      <c r="O62" s="284" t="s">
        <v>547</v>
      </c>
      <c r="P62" s="287">
        <v>45485</v>
      </c>
      <c r="Q62" s="226"/>
      <c r="R62" s="54" t="s">
        <v>848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44">
        <v>11</v>
      </c>
      <c r="B63" s="345">
        <v>45483</v>
      </c>
      <c r="C63" s="346"/>
      <c r="D63" s="346" t="s">
        <v>1000</v>
      </c>
      <c r="E63" s="344" t="s">
        <v>556</v>
      </c>
      <c r="F63" s="344">
        <v>448.5</v>
      </c>
      <c r="G63" s="344">
        <v>442</v>
      </c>
      <c r="H63" s="344">
        <v>453.5</v>
      </c>
      <c r="I63" s="344" t="s">
        <v>1001</v>
      </c>
      <c r="J63" s="304" t="s">
        <v>1002</v>
      </c>
      <c r="K63" s="347">
        <f t="shared" ref="K63" si="67">H63-F63</f>
        <v>5</v>
      </c>
      <c r="L63" s="348">
        <f t="shared" ref="L63" si="68">(H63*N63)*0.03%</f>
        <v>217.67999999999998</v>
      </c>
      <c r="M63" s="349">
        <f t="shared" ref="M63" si="69">(K63*N63)-L63</f>
        <v>7782.32</v>
      </c>
      <c r="N63" s="347">
        <v>1600</v>
      </c>
      <c r="O63" s="350" t="s">
        <v>547</v>
      </c>
      <c r="P63" s="351">
        <v>45483</v>
      </c>
      <c r="Q63" s="226"/>
      <c r="R63" s="54" t="s">
        <v>847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12</v>
      </c>
      <c r="B64" s="287">
        <v>45483</v>
      </c>
      <c r="C64" s="288"/>
      <c r="D64" s="288" t="s">
        <v>918</v>
      </c>
      <c r="E64" s="248" t="s">
        <v>556</v>
      </c>
      <c r="F64" s="248">
        <v>24260</v>
      </c>
      <c r="G64" s="248">
        <v>24170</v>
      </c>
      <c r="H64" s="248">
        <v>24330</v>
      </c>
      <c r="I64" s="248" t="s">
        <v>999</v>
      </c>
      <c r="J64" s="304" t="s">
        <v>728</v>
      </c>
      <c r="K64" s="303">
        <f t="shared" ref="K64" si="70">H64-F64</f>
        <v>70</v>
      </c>
      <c r="L64" s="305">
        <f t="shared" ref="L64" si="71">(H64*N64)*0.03%</f>
        <v>182.47499999999999</v>
      </c>
      <c r="M64" s="306">
        <f t="shared" ref="M64" si="72">(K64*N64)-L64</f>
        <v>1567.5250000000001</v>
      </c>
      <c r="N64" s="303">
        <v>25</v>
      </c>
      <c r="O64" s="307" t="s">
        <v>547</v>
      </c>
      <c r="P64" s="308">
        <v>45483</v>
      </c>
      <c r="Q64" s="226"/>
      <c r="R64" s="54" t="s">
        <v>847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183"/>
      <c r="B65" s="231"/>
      <c r="C65" s="227"/>
      <c r="D65" s="227"/>
      <c r="E65" s="183"/>
      <c r="F65" s="183"/>
      <c r="G65" s="183"/>
      <c r="H65" s="183"/>
      <c r="I65" s="185"/>
      <c r="J65" s="185"/>
      <c r="K65" s="183"/>
      <c r="L65" s="186"/>
      <c r="M65" s="273"/>
      <c r="N65" s="183"/>
      <c r="O65" s="185"/>
      <c r="P65" s="231"/>
      <c r="Q65" s="22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s="268" customFormat="1" ht="12.75" customHeight="1">
      <c r="A66" s="183"/>
      <c r="B66" s="231"/>
      <c r="C66" s="227"/>
      <c r="D66" s="227"/>
      <c r="E66" s="183"/>
      <c r="F66" s="183"/>
      <c r="G66" s="183"/>
      <c r="H66" s="183"/>
      <c r="I66" s="185"/>
      <c r="J66" s="185"/>
      <c r="K66" s="183"/>
      <c r="L66" s="186"/>
      <c r="M66" s="273"/>
      <c r="N66" s="183"/>
      <c r="O66" s="185"/>
      <c r="P66" s="231"/>
      <c r="Q66" s="226"/>
      <c r="R66" s="266"/>
      <c r="S66" s="266"/>
      <c r="T66" s="266"/>
      <c r="U66" s="266"/>
      <c r="V66" s="266"/>
      <c r="W66" s="266"/>
      <c r="X66" s="266"/>
      <c r="Y66" s="266"/>
      <c r="Z66" s="266"/>
      <c r="AA66" s="266"/>
      <c r="AB66" s="266"/>
      <c r="AC66" s="266"/>
      <c r="AD66" s="266"/>
      <c r="AE66" s="266"/>
      <c r="AF66" s="266"/>
      <c r="AG66" s="266"/>
      <c r="AH66" s="266"/>
      <c r="AI66" s="266"/>
      <c r="AJ66" s="267"/>
      <c r="AK66" s="267"/>
      <c r="AL66" s="267"/>
    </row>
    <row r="67" spans="1:38" s="268" customFormat="1" ht="15" customHeight="1">
      <c r="A67" s="267"/>
      <c r="B67" s="226"/>
      <c r="C67" s="269"/>
      <c r="D67" s="269"/>
      <c r="E67" s="267"/>
      <c r="F67" s="267"/>
      <c r="G67" s="267"/>
      <c r="H67" s="267"/>
      <c r="I67" s="270"/>
      <c r="J67" s="270"/>
      <c r="K67" s="267"/>
      <c r="L67" s="271"/>
      <c r="M67" s="272"/>
      <c r="N67" s="267"/>
      <c r="O67" s="270"/>
      <c r="P67" s="226"/>
      <c r="R67" s="266"/>
      <c r="S67" s="266"/>
      <c r="T67" s="266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</row>
    <row r="68" spans="1:38" ht="12.75" customHeight="1">
      <c r="A68" s="118"/>
      <c r="B68" s="120"/>
      <c r="C68" s="117"/>
      <c r="D68" s="117"/>
      <c r="E68" s="118"/>
      <c r="F68" s="118"/>
      <c r="G68" s="118"/>
      <c r="H68" s="121"/>
      <c r="I68" s="121"/>
      <c r="J68" s="121"/>
      <c r="K68" s="117"/>
      <c r="L68" s="118"/>
      <c r="M68" s="118"/>
      <c r="N68" s="118"/>
      <c r="O68" s="121"/>
      <c r="P68" s="121"/>
      <c r="Q68" s="121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>
      <c r="A69" s="122" t="s">
        <v>562</v>
      </c>
      <c r="B69" s="122"/>
      <c r="C69" s="122"/>
      <c r="D69" s="122"/>
      <c r="E69" s="123"/>
      <c r="F69" s="101"/>
      <c r="G69" s="101"/>
      <c r="H69" s="101"/>
      <c r="I69" s="101"/>
      <c r="J69" s="1"/>
      <c r="K69" s="6"/>
      <c r="L69" s="6"/>
      <c r="M69" s="6"/>
      <c r="N69" s="1"/>
      <c r="O69" s="1"/>
      <c r="P69" s="37"/>
      <c r="Q69" s="37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37"/>
      <c r="AK69" s="37"/>
      <c r="AL69" s="37"/>
    </row>
    <row r="70" spans="1:38" ht="38.25">
      <c r="A70" s="93" t="s">
        <v>16</v>
      </c>
      <c r="B70" s="93" t="s">
        <v>521</v>
      </c>
      <c r="C70" s="93"/>
      <c r="D70" s="94" t="s">
        <v>532</v>
      </c>
      <c r="E70" s="93" t="s">
        <v>533</v>
      </c>
      <c r="F70" s="93" t="s">
        <v>534</v>
      </c>
      <c r="G70" s="93" t="s">
        <v>554</v>
      </c>
      <c r="H70" s="93" t="s">
        <v>536</v>
      </c>
      <c r="I70" s="93" t="s">
        <v>537</v>
      </c>
      <c r="J70" s="92" t="s">
        <v>538</v>
      </c>
      <c r="K70" s="92" t="s">
        <v>563</v>
      </c>
      <c r="L70" s="95" t="s">
        <v>540</v>
      </c>
      <c r="M70" s="116" t="s">
        <v>560</v>
      </c>
      <c r="N70" s="93" t="s">
        <v>561</v>
      </c>
      <c r="O70" s="93" t="s">
        <v>542</v>
      </c>
      <c r="P70" s="94" t="s">
        <v>543</v>
      </c>
      <c r="Q70" s="229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37"/>
      <c r="AK70" s="37"/>
      <c r="AL70" s="37"/>
    </row>
    <row r="71" spans="1:38" ht="12.75" customHeight="1">
      <c r="A71" s="248">
        <v>1</v>
      </c>
      <c r="B71" s="287">
        <v>45471</v>
      </c>
      <c r="C71" s="288"/>
      <c r="D71" s="288" t="s">
        <v>917</v>
      </c>
      <c r="E71" s="248" t="s">
        <v>817</v>
      </c>
      <c r="F71" s="248">
        <v>96</v>
      </c>
      <c r="G71" s="248">
        <v>130</v>
      </c>
      <c r="H71" s="248">
        <v>74</v>
      </c>
      <c r="I71" s="249" t="s">
        <v>916</v>
      </c>
      <c r="J71" s="284" t="s">
        <v>938</v>
      </c>
      <c r="K71" s="247">
        <f>F71-H71</f>
        <v>22</v>
      </c>
      <c r="L71" s="285">
        <v>50</v>
      </c>
      <c r="M71" s="286">
        <f t="shared" ref="M71" si="73">(K71*N71)-L71</f>
        <v>500</v>
      </c>
      <c r="N71" s="247">
        <v>25</v>
      </c>
      <c r="O71" s="284" t="s">
        <v>547</v>
      </c>
      <c r="P71" s="287">
        <v>45475</v>
      </c>
      <c r="Q71" s="226"/>
      <c r="R71" s="54" t="s">
        <v>849</v>
      </c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90">
        <v>2</v>
      </c>
      <c r="B72" s="295">
        <v>45474</v>
      </c>
      <c r="C72" s="289"/>
      <c r="D72" s="289" t="s">
        <v>923</v>
      </c>
      <c r="E72" s="290" t="s">
        <v>556</v>
      </c>
      <c r="F72" s="290">
        <v>220</v>
      </c>
      <c r="G72" s="290">
        <v>140</v>
      </c>
      <c r="H72" s="290">
        <v>165</v>
      </c>
      <c r="I72" s="291" t="s">
        <v>924</v>
      </c>
      <c r="J72" s="296" t="s">
        <v>925</v>
      </c>
      <c r="K72" s="292">
        <f t="shared" ref="K72" si="74">H72-F72</f>
        <v>-55</v>
      </c>
      <c r="L72" s="293">
        <v>50</v>
      </c>
      <c r="M72" s="294">
        <f t="shared" ref="M72" si="75">(K72*N72)-L72</f>
        <v>-875</v>
      </c>
      <c r="N72" s="292">
        <v>15</v>
      </c>
      <c r="O72" s="296" t="s">
        <v>557</v>
      </c>
      <c r="P72" s="295">
        <v>45474</v>
      </c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90">
        <v>3</v>
      </c>
      <c r="B73" s="295">
        <v>45475</v>
      </c>
      <c r="C73" s="289"/>
      <c r="D73" s="289" t="s">
        <v>935</v>
      </c>
      <c r="E73" s="290" t="s">
        <v>556</v>
      </c>
      <c r="F73" s="290">
        <v>30</v>
      </c>
      <c r="G73" s="290">
        <v>0</v>
      </c>
      <c r="H73" s="290">
        <v>15.5</v>
      </c>
      <c r="I73" s="291" t="s">
        <v>888</v>
      </c>
      <c r="J73" s="296" t="s">
        <v>939</v>
      </c>
      <c r="K73" s="292">
        <f t="shared" ref="K73" si="76">H73-F73</f>
        <v>-14.5</v>
      </c>
      <c r="L73" s="293">
        <v>50</v>
      </c>
      <c r="M73" s="294">
        <f t="shared" ref="M73:M74" si="77">(K73*N73)-L73</f>
        <v>-630</v>
      </c>
      <c r="N73" s="292">
        <v>40</v>
      </c>
      <c r="O73" s="296" t="s">
        <v>557</v>
      </c>
      <c r="P73" s="295">
        <v>45475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48">
        <v>4</v>
      </c>
      <c r="B74" s="287">
        <v>45476</v>
      </c>
      <c r="C74" s="288"/>
      <c r="D74" s="288" t="s">
        <v>917</v>
      </c>
      <c r="E74" s="248" t="s">
        <v>817</v>
      </c>
      <c r="F74" s="248">
        <v>103</v>
      </c>
      <c r="G74" s="248">
        <v>135</v>
      </c>
      <c r="H74" s="248">
        <v>71.5</v>
      </c>
      <c r="I74" s="249" t="s">
        <v>916</v>
      </c>
      <c r="J74" s="284" t="s">
        <v>951</v>
      </c>
      <c r="K74" s="247">
        <f>F74-H74</f>
        <v>31.5</v>
      </c>
      <c r="L74" s="285">
        <v>50</v>
      </c>
      <c r="M74" s="286">
        <f t="shared" si="77"/>
        <v>737.5</v>
      </c>
      <c r="N74" s="247">
        <v>25</v>
      </c>
      <c r="O74" s="284" t="s">
        <v>547</v>
      </c>
      <c r="P74" s="287">
        <v>45478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48">
        <v>5</v>
      </c>
      <c r="B75" s="287">
        <v>45476</v>
      </c>
      <c r="C75" s="288"/>
      <c r="D75" s="288" t="s">
        <v>943</v>
      </c>
      <c r="E75" s="248" t="s">
        <v>556</v>
      </c>
      <c r="F75" s="248">
        <v>145</v>
      </c>
      <c r="G75" s="248">
        <v>30</v>
      </c>
      <c r="H75" s="248">
        <v>235</v>
      </c>
      <c r="I75" s="249" t="s">
        <v>944</v>
      </c>
      <c r="J75" s="284" t="s">
        <v>945</v>
      </c>
      <c r="K75" s="247">
        <f>H75-F75</f>
        <v>90</v>
      </c>
      <c r="L75" s="285">
        <v>50</v>
      </c>
      <c r="M75" s="286">
        <f t="shared" ref="M75" si="78">(K75*N75)-L75</f>
        <v>1300</v>
      </c>
      <c r="N75" s="247">
        <v>15</v>
      </c>
      <c r="O75" s="284" t="s">
        <v>547</v>
      </c>
      <c r="P75" s="287">
        <v>45476</v>
      </c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48">
        <v>6</v>
      </c>
      <c r="B76" s="287">
        <v>45476</v>
      </c>
      <c r="C76" s="288"/>
      <c r="D76" s="288" t="s">
        <v>943</v>
      </c>
      <c r="E76" s="248" t="s">
        <v>556</v>
      </c>
      <c r="F76" s="248">
        <v>80</v>
      </c>
      <c r="G76" s="248">
        <v>0</v>
      </c>
      <c r="H76" s="248">
        <v>135</v>
      </c>
      <c r="I76" s="249" t="s">
        <v>946</v>
      </c>
      <c r="J76" s="284" t="s">
        <v>682</v>
      </c>
      <c r="K76" s="247">
        <f>H76-F76</f>
        <v>55</v>
      </c>
      <c r="L76" s="285">
        <v>50</v>
      </c>
      <c r="M76" s="286">
        <f t="shared" ref="M76" si="79">(K76*N76)-L76</f>
        <v>775</v>
      </c>
      <c r="N76" s="247">
        <v>15</v>
      </c>
      <c r="O76" s="284" t="s">
        <v>547</v>
      </c>
      <c r="P76" s="287">
        <v>45476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48">
        <v>7</v>
      </c>
      <c r="B77" s="287">
        <v>45478</v>
      </c>
      <c r="C77" s="288"/>
      <c r="D77" s="288" t="s">
        <v>953</v>
      </c>
      <c r="E77" s="248" t="s">
        <v>556</v>
      </c>
      <c r="F77" s="248">
        <v>142</v>
      </c>
      <c r="G77" s="248">
        <v>90</v>
      </c>
      <c r="H77" s="248">
        <v>172</v>
      </c>
      <c r="I77" s="249" t="s">
        <v>954</v>
      </c>
      <c r="J77" s="284" t="s">
        <v>765</v>
      </c>
      <c r="K77" s="247">
        <f>H77-F77</f>
        <v>30</v>
      </c>
      <c r="L77" s="285">
        <v>50</v>
      </c>
      <c r="M77" s="286">
        <f t="shared" ref="M77" si="80">(K77*N77)-L77</f>
        <v>700</v>
      </c>
      <c r="N77" s="247">
        <v>25</v>
      </c>
      <c r="O77" s="284" t="s">
        <v>547</v>
      </c>
      <c r="P77" s="287">
        <v>45478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48">
        <v>8</v>
      </c>
      <c r="B78" s="287">
        <v>45478</v>
      </c>
      <c r="C78" s="288"/>
      <c r="D78" s="288" t="s">
        <v>961</v>
      </c>
      <c r="E78" s="248" t="s">
        <v>556</v>
      </c>
      <c r="F78" s="248">
        <v>137.5</v>
      </c>
      <c r="G78" s="248">
        <v>85</v>
      </c>
      <c r="H78" s="248">
        <v>160</v>
      </c>
      <c r="I78" s="249" t="s">
        <v>954</v>
      </c>
      <c r="J78" s="284" t="s">
        <v>962</v>
      </c>
      <c r="K78" s="247">
        <f>H78-F78</f>
        <v>22.5</v>
      </c>
      <c r="L78" s="285">
        <v>50</v>
      </c>
      <c r="M78" s="286">
        <f t="shared" ref="M78:M79" si="81">(K78*N78)-L78</f>
        <v>512.5</v>
      </c>
      <c r="N78" s="247">
        <v>25</v>
      </c>
      <c r="O78" s="284" t="s">
        <v>547</v>
      </c>
      <c r="P78" s="287">
        <v>45478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90">
        <v>9</v>
      </c>
      <c r="B79" s="295">
        <v>45478</v>
      </c>
      <c r="C79" s="289"/>
      <c r="D79" s="289" t="s">
        <v>963</v>
      </c>
      <c r="E79" s="290" t="s">
        <v>817</v>
      </c>
      <c r="F79" s="290">
        <v>103</v>
      </c>
      <c r="G79" s="290">
        <v>135</v>
      </c>
      <c r="H79" s="290">
        <v>135</v>
      </c>
      <c r="I79" s="291" t="s">
        <v>916</v>
      </c>
      <c r="J79" s="296" t="s">
        <v>988</v>
      </c>
      <c r="K79" s="292">
        <f>F79-H79</f>
        <v>-32</v>
      </c>
      <c r="L79" s="293">
        <v>50</v>
      </c>
      <c r="M79" s="294">
        <f t="shared" si="81"/>
        <v>-850</v>
      </c>
      <c r="N79" s="292">
        <v>25</v>
      </c>
      <c r="O79" s="296" t="s">
        <v>557</v>
      </c>
      <c r="P79" s="295">
        <v>45482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90">
        <v>10</v>
      </c>
      <c r="B80" s="295">
        <v>45478</v>
      </c>
      <c r="C80" s="289"/>
      <c r="D80" s="289" t="s">
        <v>964</v>
      </c>
      <c r="E80" s="290" t="s">
        <v>556</v>
      </c>
      <c r="F80" s="290">
        <v>260</v>
      </c>
      <c r="G80" s="290">
        <v>160</v>
      </c>
      <c r="H80" s="290">
        <v>160</v>
      </c>
      <c r="I80" s="291" t="s">
        <v>965</v>
      </c>
      <c r="J80" s="296" t="s">
        <v>968</v>
      </c>
      <c r="K80" s="292">
        <f t="shared" ref="K80" si="82">H80-F80</f>
        <v>-100</v>
      </c>
      <c r="L80" s="293">
        <v>50</v>
      </c>
      <c r="M80" s="294">
        <f t="shared" ref="M80:M81" si="83">(K80*N80)-L80</f>
        <v>-1550</v>
      </c>
      <c r="N80" s="292">
        <v>15</v>
      </c>
      <c r="O80" s="296" t="s">
        <v>557</v>
      </c>
      <c r="P80" s="295">
        <v>45481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48">
        <v>11</v>
      </c>
      <c r="B81" s="287">
        <v>45483</v>
      </c>
      <c r="C81" s="288"/>
      <c r="D81" s="288" t="s">
        <v>953</v>
      </c>
      <c r="E81" s="248" t="s">
        <v>556</v>
      </c>
      <c r="F81" s="248">
        <v>81</v>
      </c>
      <c r="G81" s="248">
        <v>40</v>
      </c>
      <c r="H81" s="248">
        <v>99.5</v>
      </c>
      <c r="I81" s="249" t="s">
        <v>998</v>
      </c>
      <c r="J81" s="284" t="s">
        <v>986</v>
      </c>
      <c r="K81" s="247">
        <f>H81-F81</f>
        <v>18.5</v>
      </c>
      <c r="L81" s="285">
        <v>50</v>
      </c>
      <c r="M81" s="286">
        <f t="shared" si="83"/>
        <v>412.5</v>
      </c>
      <c r="N81" s="247">
        <v>25</v>
      </c>
      <c r="O81" s="284" t="s">
        <v>547</v>
      </c>
      <c r="P81" s="287">
        <v>45483</v>
      </c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90">
        <v>12</v>
      </c>
      <c r="B82" s="295">
        <v>45483</v>
      </c>
      <c r="C82" s="289"/>
      <c r="D82" s="289" t="s">
        <v>1003</v>
      </c>
      <c r="E82" s="290" t="s">
        <v>556</v>
      </c>
      <c r="F82" s="290">
        <v>72.5</v>
      </c>
      <c r="G82" s="290">
        <v>0</v>
      </c>
      <c r="H82" s="290">
        <v>10</v>
      </c>
      <c r="I82" s="291" t="s">
        <v>1004</v>
      </c>
      <c r="J82" s="296" t="s">
        <v>1005</v>
      </c>
      <c r="K82" s="292">
        <f t="shared" ref="K82" si="84">H82-F82</f>
        <v>-62.5</v>
      </c>
      <c r="L82" s="293">
        <v>50</v>
      </c>
      <c r="M82" s="294">
        <f t="shared" ref="M82" si="85">(K82*N82)-L82</f>
        <v>-987.5</v>
      </c>
      <c r="N82" s="292">
        <v>15</v>
      </c>
      <c r="O82" s="296" t="s">
        <v>557</v>
      </c>
      <c r="P82" s="295">
        <v>45483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97"/>
      <c r="B83" s="298"/>
      <c r="C83" s="299"/>
      <c r="D83" s="299"/>
      <c r="E83" s="297"/>
      <c r="F83" s="297"/>
      <c r="G83" s="297"/>
      <c r="H83" s="297"/>
      <c r="I83" s="300"/>
      <c r="J83" s="300"/>
      <c r="K83" s="297"/>
      <c r="L83" s="301"/>
      <c r="M83" s="302"/>
      <c r="N83" s="297"/>
      <c r="O83" s="300"/>
      <c r="P83" s="298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s="243" customFormat="1" ht="12.75" customHeight="1">
      <c r="A84" s="297"/>
      <c r="B84" s="298"/>
      <c r="C84" s="299"/>
      <c r="D84" s="299"/>
      <c r="E84" s="297"/>
      <c r="F84" s="297"/>
      <c r="G84" s="297"/>
      <c r="H84" s="297"/>
      <c r="I84" s="300"/>
      <c r="J84" s="300"/>
      <c r="K84" s="297"/>
      <c r="L84" s="301"/>
      <c r="M84" s="302"/>
      <c r="N84" s="297"/>
      <c r="O84" s="300"/>
      <c r="P84" s="298"/>
      <c r="Q84" s="239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242"/>
      <c r="AH84" s="240"/>
      <c r="AI84" s="240"/>
      <c r="AJ84" s="241"/>
      <c r="AK84" s="241"/>
      <c r="AL84" s="241"/>
    </row>
    <row r="85" spans="1:38" ht="38.25" customHeight="1">
      <c r="A85" s="91" t="s">
        <v>568</v>
      </c>
      <c r="B85" s="124"/>
      <c r="C85" s="124"/>
      <c r="D85" s="125"/>
      <c r="E85" s="109"/>
      <c r="F85" s="6"/>
      <c r="G85" s="6"/>
      <c r="H85" s="110"/>
      <c r="I85" s="126"/>
      <c r="J85" s="1"/>
      <c r="K85" s="6"/>
      <c r="L85" s="6"/>
      <c r="M85" s="6"/>
      <c r="N85" s="1"/>
      <c r="O85" s="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"/>
      <c r="AH85" s="1"/>
      <c r="AI85" s="1"/>
      <c r="AJ85" s="6"/>
      <c r="AK85" s="1"/>
    </row>
    <row r="86" spans="1:38" ht="38.25">
      <c r="A86" s="92" t="s">
        <v>16</v>
      </c>
      <c r="B86" s="93" t="s">
        <v>521</v>
      </c>
      <c r="C86" s="93"/>
      <c r="D86" s="94" t="s">
        <v>532</v>
      </c>
      <c r="E86" s="93" t="s">
        <v>533</v>
      </c>
      <c r="F86" s="93" t="s">
        <v>534</v>
      </c>
      <c r="G86" s="93" t="s">
        <v>535</v>
      </c>
      <c r="H86" s="93" t="s">
        <v>536</v>
      </c>
      <c r="I86" s="93" t="s">
        <v>537</v>
      </c>
      <c r="J86" s="92" t="s">
        <v>538</v>
      </c>
      <c r="K86" s="113" t="s">
        <v>555</v>
      </c>
      <c r="L86" s="114" t="s">
        <v>540</v>
      </c>
      <c r="M86" s="95" t="s">
        <v>541</v>
      </c>
      <c r="N86" s="93" t="s">
        <v>542</v>
      </c>
      <c r="O86" s="94" t="s">
        <v>543</v>
      </c>
      <c r="P86" s="193" t="s">
        <v>544</v>
      </c>
      <c r="Q86" s="195" t="s">
        <v>812</v>
      </c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37"/>
      <c r="AH86" s="37"/>
      <c r="AI86" s="37"/>
      <c r="AJ86" s="37"/>
      <c r="AK86" s="37"/>
      <c r="AL86" s="37"/>
    </row>
    <row r="87" spans="1:38" ht="12.75" customHeight="1">
      <c r="A87" s="183">
        <v>1</v>
      </c>
      <c r="B87" s="184">
        <v>45356</v>
      </c>
      <c r="C87" s="227"/>
      <c r="D87" s="227" t="s">
        <v>295</v>
      </c>
      <c r="E87" s="183" t="s">
        <v>846</v>
      </c>
      <c r="F87" s="183">
        <v>38.94</v>
      </c>
      <c r="G87" s="183">
        <v>34.64</v>
      </c>
      <c r="H87" s="183"/>
      <c r="I87" s="183" t="s">
        <v>886</v>
      </c>
      <c r="J87" s="183" t="s">
        <v>546</v>
      </c>
      <c r="K87" s="183"/>
      <c r="L87" s="245"/>
      <c r="M87" s="246"/>
      <c r="N87" s="183"/>
      <c r="O87" s="231"/>
      <c r="P87" s="186">
        <f>VLOOKUP(D87,'MidCap Intra'!$B$11:$C$571,2,0)</f>
        <v>37.67</v>
      </c>
      <c r="Q87" s="244"/>
      <c r="R87" s="54" t="s">
        <v>847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</row>
    <row r="88" spans="1:38" ht="12.75" customHeight="1">
      <c r="A88" s="248">
        <v>2</v>
      </c>
      <c r="B88" s="265">
        <v>45477</v>
      </c>
      <c r="C88" s="288"/>
      <c r="D88" s="288" t="s">
        <v>862</v>
      </c>
      <c r="E88" s="248" t="s">
        <v>545</v>
      </c>
      <c r="F88" s="248">
        <v>540</v>
      </c>
      <c r="G88" s="248">
        <v>489</v>
      </c>
      <c r="H88" s="248">
        <v>604</v>
      </c>
      <c r="I88" s="248" t="s">
        <v>949</v>
      </c>
      <c r="J88" s="247" t="s">
        <v>970</v>
      </c>
      <c r="K88" s="247">
        <f t="shared" ref="K88" si="86">H88-F88</f>
        <v>64</v>
      </c>
      <c r="L88" s="261">
        <f t="shared" ref="L88" si="87">(F88*-0.3)/100</f>
        <v>-1.62</v>
      </c>
      <c r="M88" s="262">
        <f t="shared" ref="M88" si="88">(K88+L88)/F88</f>
        <v>0.11551851851851852</v>
      </c>
      <c r="N88" s="247" t="s">
        <v>547</v>
      </c>
      <c r="O88" s="263">
        <v>45481</v>
      </c>
      <c r="P88" s="264"/>
      <c r="Q88" s="244"/>
      <c r="R88" s="54" t="s">
        <v>847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</row>
    <row r="89" spans="1:38" ht="12.75" customHeight="1">
      <c r="A89" s="183"/>
      <c r="B89" s="184"/>
      <c r="C89" s="227"/>
      <c r="D89" s="227"/>
      <c r="E89" s="183"/>
      <c r="F89" s="183"/>
      <c r="G89" s="183"/>
      <c r="H89" s="183"/>
      <c r="I89" s="183"/>
      <c r="J89" s="183"/>
      <c r="K89" s="183"/>
      <c r="L89" s="245"/>
      <c r="M89" s="246"/>
      <c r="N89" s="183"/>
      <c r="O89" s="231"/>
      <c r="P89" s="186"/>
      <c r="Q89" s="24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</row>
    <row r="90" spans="1:38" ht="12.75" customHeight="1">
      <c r="A90" s="183"/>
      <c r="B90" s="184"/>
      <c r="C90" s="227"/>
      <c r="D90" s="227"/>
      <c r="E90" s="183"/>
      <c r="F90" s="183"/>
      <c r="G90" s="183"/>
      <c r="H90" s="183"/>
      <c r="I90" s="183"/>
      <c r="J90" s="183"/>
      <c r="K90" s="183"/>
      <c r="L90" s="245"/>
      <c r="M90" s="246"/>
      <c r="N90" s="183"/>
      <c r="O90" s="231"/>
      <c r="P90" s="184"/>
      <c r="Q90" s="24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</row>
    <row r="91" spans="1:38" ht="12.75" customHeight="1">
      <c r="A91" s="103" t="s">
        <v>548</v>
      </c>
      <c r="B91" s="103"/>
      <c r="C91" s="103"/>
      <c r="D91" s="54"/>
      <c r="E91" s="37"/>
      <c r="F91" s="108" t="s">
        <v>550</v>
      </c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</row>
    <row r="92" spans="1:38" ht="12.75" customHeight="1">
      <c r="A92" s="107" t="s">
        <v>549</v>
      </c>
      <c r="B92" s="103"/>
      <c r="C92" s="103"/>
      <c r="D92" s="54"/>
      <c r="E92" s="37"/>
      <c r="F92" s="108" t="s">
        <v>553</v>
      </c>
      <c r="G92" s="54"/>
      <c r="H92" s="54" t="s">
        <v>570</v>
      </c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</row>
    <row r="93" spans="1:38" ht="12.75" customHeight="1">
      <c r="A93" s="54"/>
      <c r="B93" s="54"/>
      <c r="C93" s="103"/>
      <c r="D93" s="54"/>
      <c r="E93" s="37"/>
      <c r="F93" s="108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</row>
    <row r="94" spans="1:38" ht="12.75" customHeight="1">
      <c r="A94" s="54"/>
      <c r="B94" s="54"/>
      <c r="C94" s="103"/>
      <c r="D94" s="54"/>
      <c r="E94" s="37"/>
      <c r="F94" s="108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8" ht="12.75" customHeight="1">
      <c r="A95" s="54"/>
      <c r="B95" s="54"/>
      <c r="C95" s="103"/>
      <c r="D95" s="54"/>
      <c r="E95" s="37"/>
      <c r="F95" s="108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8" ht="12.75" customHeight="1">
      <c r="A96" s="54"/>
      <c r="B96" s="54"/>
      <c r="C96" s="103"/>
      <c r="D96" s="54"/>
      <c r="E96" s="37"/>
      <c r="F96" s="108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54"/>
      <c r="B97" s="54"/>
      <c r="C97" s="103"/>
      <c r="D97" s="54"/>
      <c r="E97" s="37"/>
      <c r="F97" s="108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54"/>
      <c r="B98" s="54"/>
      <c r="C98" s="103"/>
      <c r="D98" s="54"/>
      <c r="E98" s="37"/>
      <c r="F98" s="108"/>
      <c r="G98" s="54"/>
      <c r="H98" s="37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54"/>
      <c r="B99" s="54"/>
      <c r="C99" s="103"/>
      <c r="D99" s="54"/>
      <c r="E99" s="37"/>
      <c r="F99" s="108"/>
      <c r="G99" s="54"/>
      <c r="H99" s="37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54"/>
      <c r="B100" s="54"/>
      <c r="C100" s="97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38.25" customHeight="1">
      <c r="A101" s="37"/>
      <c r="B101" s="127" t="s">
        <v>571</v>
      </c>
      <c r="C101" s="127"/>
      <c r="D101" s="54"/>
      <c r="E101" s="127"/>
      <c r="F101" s="6"/>
      <c r="G101" s="6"/>
      <c r="H101" s="111"/>
      <c r="I101" s="6"/>
      <c r="J101" s="111"/>
      <c r="K101" s="112"/>
      <c r="L101" s="6"/>
      <c r="M101" s="6"/>
      <c r="N101" s="1"/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92" t="s">
        <v>16</v>
      </c>
      <c r="B102" s="93" t="s">
        <v>521</v>
      </c>
      <c r="C102" s="93"/>
      <c r="D102" s="94" t="s">
        <v>532</v>
      </c>
      <c r="E102" s="93" t="s">
        <v>533</v>
      </c>
      <c r="F102" s="93" t="s">
        <v>534</v>
      </c>
      <c r="G102" s="93" t="s">
        <v>572</v>
      </c>
      <c r="H102" s="93" t="s">
        <v>573</v>
      </c>
      <c r="I102" s="93" t="s">
        <v>537</v>
      </c>
      <c r="J102" s="128" t="s">
        <v>538</v>
      </c>
      <c r="K102" s="93" t="s">
        <v>539</v>
      </c>
      <c r="L102" s="93" t="s">
        <v>574</v>
      </c>
      <c r="M102" s="93" t="s">
        <v>542</v>
      </c>
      <c r="N102" s="94" t="s">
        <v>543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1</v>
      </c>
      <c r="B103" s="130">
        <v>41579</v>
      </c>
      <c r="C103" s="130"/>
      <c r="D103" s="131" t="s">
        <v>575</v>
      </c>
      <c r="E103" s="132" t="s">
        <v>545</v>
      </c>
      <c r="F103" s="133">
        <v>82</v>
      </c>
      <c r="G103" s="132" t="s">
        <v>576</v>
      </c>
      <c r="H103" s="132">
        <v>100</v>
      </c>
      <c r="I103" s="134">
        <v>100</v>
      </c>
      <c r="J103" s="135" t="s">
        <v>577</v>
      </c>
      <c r="K103" s="136">
        <f t="shared" ref="K103:K134" si="89">H103-F103</f>
        <v>18</v>
      </c>
      <c r="L103" s="137">
        <f t="shared" ref="L103:L134" si="90">K103/F103</f>
        <v>0.21951219512195122</v>
      </c>
      <c r="M103" s="132" t="s">
        <v>547</v>
      </c>
      <c r="N103" s="138">
        <v>42657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2</v>
      </c>
      <c r="B104" s="130">
        <v>41794</v>
      </c>
      <c r="C104" s="130"/>
      <c r="D104" s="131" t="s">
        <v>578</v>
      </c>
      <c r="E104" s="132" t="s">
        <v>556</v>
      </c>
      <c r="F104" s="133">
        <v>257</v>
      </c>
      <c r="G104" s="132" t="s">
        <v>576</v>
      </c>
      <c r="H104" s="132">
        <v>300</v>
      </c>
      <c r="I104" s="134">
        <v>300</v>
      </c>
      <c r="J104" s="135" t="s">
        <v>577</v>
      </c>
      <c r="K104" s="136">
        <f t="shared" si="89"/>
        <v>43</v>
      </c>
      <c r="L104" s="137">
        <f t="shared" si="90"/>
        <v>0.16731517509727625</v>
      </c>
      <c r="M104" s="132" t="s">
        <v>547</v>
      </c>
      <c r="N104" s="138">
        <v>41822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3</v>
      </c>
      <c r="B105" s="130">
        <v>41828</v>
      </c>
      <c r="C105" s="130"/>
      <c r="D105" s="131" t="s">
        <v>579</v>
      </c>
      <c r="E105" s="132" t="s">
        <v>556</v>
      </c>
      <c r="F105" s="133">
        <v>393</v>
      </c>
      <c r="G105" s="132" t="s">
        <v>576</v>
      </c>
      <c r="H105" s="132">
        <v>468</v>
      </c>
      <c r="I105" s="134">
        <v>468</v>
      </c>
      <c r="J105" s="135" t="s">
        <v>577</v>
      </c>
      <c r="K105" s="136">
        <f t="shared" si="89"/>
        <v>75</v>
      </c>
      <c r="L105" s="137">
        <f t="shared" si="90"/>
        <v>0.19083969465648856</v>
      </c>
      <c r="M105" s="132" t="s">
        <v>547</v>
      </c>
      <c r="N105" s="138">
        <v>41863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</v>
      </c>
      <c r="B106" s="130">
        <v>41857</v>
      </c>
      <c r="C106" s="130"/>
      <c r="D106" s="131" t="s">
        <v>580</v>
      </c>
      <c r="E106" s="132" t="s">
        <v>556</v>
      </c>
      <c r="F106" s="133">
        <v>205</v>
      </c>
      <c r="G106" s="132" t="s">
        <v>576</v>
      </c>
      <c r="H106" s="132">
        <v>275</v>
      </c>
      <c r="I106" s="134">
        <v>250</v>
      </c>
      <c r="J106" s="135" t="s">
        <v>577</v>
      </c>
      <c r="K106" s="136">
        <f t="shared" si="89"/>
        <v>70</v>
      </c>
      <c r="L106" s="137">
        <f t="shared" si="90"/>
        <v>0.34146341463414637</v>
      </c>
      <c r="M106" s="132" t="s">
        <v>547</v>
      </c>
      <c r="N106" s="138">
        <v>41962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5</v>
      </c>
      <c r="B107" s="130">
        <v>41886</v>
      </c>
      <c r="C107" s="130"/>
      <c r="D107" s="131" t="s">
        <v>581</v>
      </c>
      <c r="E107" s="132" t="s">
        <v>556</v>
      </c>
      <c r="F107" s="133">
        <v>162</v>
      </c>
      <c r="G107" s="132" t="s">
        <v>576</v>
      </c>
      <c r="H107" s="132">
        <v>190</v>
      </c>
      <c r="I107" s="134">
        <v>190</v>
      </c>
      <c r="J107" s="135" t="s">
        <v>577</v>
      </c>
      <c r="K107" s="136">
        <f t="shared" si="89"/>
        <v>28</v>
      </c>
      <c r="L107" s="137">
        <f t="shared" si="90"/>
        <v>0.1728395061728395</v>
      </c>
      <c r="M107" s="132" t="s">
        <v>547</v>
      </c>
      <c r="N107" s="138">
        <v>42006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6</v>
      </c>
      <c r="B108" s="130">
        <v>41886</v>
      </c>
      <c r="C108" s="130"/>
      <c r="D108" s="131" t="s">
        <v>582</v>
      </c>
      <c r="E108" s="132" t="s">
        <v>556</v>
      </c>
      <c r="F108" s="133">
        <v>75</v>
      </c>
      <c r="G108" s="132" t="s">
        <v>576</v>
      </c>
      <c r="H108" s="132">
        <v>91.5</v>
      </c>
      <c r="I108" s="134" t="s">
        <v>569</v>
      </c>
      <c r="J108" s="135" t="s">
        <v>583</v>
      </c>
      <c r="K108" s="136">
        <f t="shared" si="89"/>
        <v>16.5</v>
      </c>
      <c r="L108" s="137">
        <f t="shared" si="90"/>
        <v>0.22</v>
      </c>
      <c r="M108" s="132" t="s">
        <v>547</v>
      </c>
      <c r="N108" s="138">
        <v>41954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7</v>
      </c>
      <c r="B109" s="130">
        <v>41913</v>
      </c>
      <c r="C109" s="130"/>
      <c r="D109" s="131" t="s">
        <v>584</v>
      </c>
      <c r="E109" s="132" t="s">
        <v>556</v>
      </c>
      <c r="F109" s="133">
        <v>850</v>
      </c>
      <c r="G109" s="132" t="s">
        <v>576</v>
      </c>
      <c r="H109" s="132">
        <v>982.5</v>
      </c>
      <c r="I109" s="134">
        <v>1050</v>
      </c>
      <c r="J109" s="135" t="s">
        <v>585</v>
      </c>
      <c r="K109" s="136">
        <f t="shared" si="89"/>
        <v>132.5</v>
      </c>
      <c r="L109" s="137">
        <f t="shared" si="90"/>
        <v>0.15588235294117647</v>
      </c>
      <c r="M109" s="132" t="s">
        <v>547</v>
      </c>
      <c r="N109" s="138">
        <v>42039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8</v>
      </c>
      <c r="B110" s="130">
        <v>41913</v>
      </c>
      <c r="C110" s="130"/>
      <c r="D110" s="131" t="s">
        <v>586</v>
      </c>
      <c r="E110" s="132" t="s">
        <v>556</v>
      </c>
      <c r="F110" s="133">
        <v>475</v>
      </c>
      <c r="G110" s="132" t="s">
        <v>576</v>
      </c>
      <c r="H110" s="132">
        <v>515</v>
      </c>
      <c r="I110" s="134">
        <v>600</v>
      </c>
      <c r="J110" s="135" t="s">
        <v>587</v>
      </c>
      <c r="K110" s="136">
        <f t="shared" si="89"/>
        <v>40</v>
      </c>
      <c r="L110" s="137">
        <f t="shared" si="90"/>
        <v>8.4210526315789472E-2</v>
      </c>
      <c r="M110" s="132" t="s">
        <v>547</v>
      </c>
      <c r="N110" s="138">
        <v>41939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9</v>
      </c>
      <c r="B111" s="130">
        <v>41913</v>
      </c>
      <c r="C111" s="130"/>
      <c r="D111" s="131" t="s">
        <v>588</v>
      </c>
      <c r="E111" s="132" t="s">
        <v>556</v>
      </c>
      <c r="F111" s="133">
        <v>86</v>
      </c>
      <c r="G111" s="132" t="s">
        <v>576</v>
      </c>
      <c r="H111" s="132">
        <v>99</v>
      </c>
      <c r="I111" s="134">
        <v>140</v>
      </c>
      <c r="J111" s="135" t="s">
        <v>589</v>
      </c>
      <c r="K111" s="136">
        <f t="shared" si="89"/>
        <v>13</v>
      </c>
      <c r="L111" s="137">
        <f t="shared" si="90"/>
        <v>0.15116279069767441</v>
      </c>
      <c r="M111" s="132" t="s">
        <v>547</v>
      </c>
      <c r="N111" s="138">
        <v>41939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10</v>
      </c>
      <c r="B112" s="130">
        <v>41926</v>
      </c>
      <c r="C112" s="130"/>
      <c r="D112" s="131" t="s">
        <v>590</v>
      </c>
      <c r="E112" s="132" t="s">
        <v>556</v>
      </c>
      <c r="F112" s="133">
        <v>496.6</v>
      </c>
      <c r="G112" s="132" t="s">
        <v>576</v>
      </c>
      <c r="H112" s="132">
        <v>621</v>
      </c>
      <c r="I112" s="134">
        <v>580</v>
      </c>
      <c r="J112" s="135" t="s">
        <v>577</v>
      </c>
      <c r="K112" s="136">
        <f t="shared" si="89"/>
        <v>124.39999999999998</v>
      </c>
      <c r="L112" s="137">
        <f t="shared" si="90"/>
        <v>0.25050342327829234</v>
      </c>
      <c r="M112" s="132" t="s">
        <v>547</v>
      </c>
      <c r="N112" s="138">
        <v>42605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11</v>
      </c>
      <c r="B113" s="130">
        <v>41926</v>
      </c>
      <c r="C113" s="130"/>
      <c r="D113" s="131" t="s">
        <v>591</v>
      </c>
      <c r="E113" s="132" t="s">
        <v>556</v>
      </c>
      <c r="F113" s="133">
        <v>2481.9</v>
      </c>
      <c r="G113" s="132" t="s">
        <v>576</v>
      </c>
      <c r="H113" s="132">
        <v>2840</v>
      </c>
      <c r="I113" s="134">
        <v>2870</v>
      </c>
      <c r="J113" s="135" t="s">
        <v>592</v>
      </c>
      <c r="K113" s="136">
        <f t="shared" si="89"/>
        <v>358.09999999999991</v>
      </c>
      <c r="L113" s="137">
        <f t="shared" si="90"/>
        <v>0.14428462065353154</v>
      </c>
      <c r="M113" s="132" t="s">
        <v>547</v>
      </c>
      <c r="N113" s="138">
        <v>42017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12</v>
      </c>
      <c r="B114" s="130">
        <v>41928</v>
      </c>
      <c r="C114" s="130"/>
      <c r="D114" s="131" t="s">
        <v>593</v>
      </c>
      <c r="E114" s="132" t="s">
        <v>556</v>
      </c>
      <c r="F114" s="133">
        <v>84.5</v>
      </c>
      <c r="G114" s="132" t="s">
        <v>576</v>
      </c>
      <c r="H114" s="132">
        <v>93</v>
      </c>
      <c r="I114" s="134">
        <v>110</v>
      </c>
      <c r="J114" s="135" t="s">
        <v>594</v>
      </c>
      <c r="K114" s="136">
        <f t="shared" si="89"/>
        <v>8.5</v>
      </c>
      <c r="L114" s="137">
        <f t="shared" si="90"/>
        <v>0.10059171597633136</v>
      </c>
      <c r="M114" s="132" t="s">
        <v>547</v>
      </c>
      <c r="N114" s="138">
        <v>41939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13</v>
      </c>
      <c r="B115" s="130">
        <v>41928</v>
      </c>
      <c r="C115" s="130"/>
      <c r="D115" s="131" t="s">
        <v>595</v>
      </c>
      <c r="E115" s="132" t="s">
        <v>556</v>
      </c>
      <c r="F115" s="133">
        <v>401</v>
      </c>
      <c r="G115" s="132" t="s">
        <v>576</v>
      </c>
      <c r="H115" s="132">
        <v>428</v>
      </c>
      <c r="I115" s="134">
        <v>450</v>
      </c>
      <c r="J115" s="135" t="s">
        <v>596</v>
      </c>
      <c r="K115" s="136">
        <f t="shared" si="89"/>
        <v>27</v>
      </c>
      <c r="L115" s="137">
        <f t="shared" si="90"/>
        <v>6.7331670822942641E-2</v>
      </c>
      <c r="M115" s="132" t="s">
        <v>547</v>
      </c>
      <c r="N115" s="138">
        <v>42020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14</v>
      </c>
      <c r="B116" s="130">
        <v>41928</v>
      </c>
      <c r="C116" s="130"/>
      <c r="D116" s="131" t="s">
        <v>597</v>
      </c>
      <c r="E116" s="132" t="s">
        <v>556</v>
      </c>
      <c r="F116" s="133">
        <v>101</v>
      </c>
      <c r="G116" s="132" t="s">
        <v>576</v>
      </c>
      <c r="H116" s="132">
        <v>112</v>
      </c>
      <c r="I116" s="134">
        <v>120</v>
      </c>
      <c r="J116" s="135" t="s">
        <v>598</v>
      </c>
      <c r="K116" s="136">
        <f t="shared" si="89"/>
        <v>11</v>
      </c>
      <c r="L116" s="137">
        <f t="shared" si="90"/>
        <v>0.10891089108910891</v>
      </c>
      <c r="M116" s="132" t="s">
        <v>547</v>
      </c>
      <c r="N116" s="138">
        <v>41939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15</v>
      </c>
      <c r="B117" s="130">
        <v>41954</v>
      </c>
      <c r="C117" s="130"/>
      <c r="D117" s="131" t="s">
        <v>599</v>
      </c>
      <c r="E117" s="132" t="s">
        <v>556</v>
      </c>
      <c r="F117" s="133">
        <v>59</v>
      </c>
      <c r="G117" s="132" t="s">
        <v>576</v>
      </c>
      <c r="H117" s="132">
        <v>76</v>
      </c>
      <c r="I117" s="134">
        <v>76</v>
      </c>
      <c r="J117" s="135" t="s">
        <v>577</v>
      </c>
      <c r="K117" s="136">
        <f t="shared" si="89"/>
        <v>17</v>
      </c>
      <c r="L117" s="137">
        <f t="shared" si="90"/>
        <v>0.28813559322033899</v>
      </c>
      <c r="M117" s="132" t="s">
        <v>547</v>
      </c>
      <c r="N117" s="138">
        <v>43032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16</v>
      </c>
      <c r="B118" s="130">
        <v>41954</v>
      </c>
      <c r="C118" s="130"/>
      <c r="D118" s="131" t="s">
        <v>588</v>
      </c>
      <c r="E118" s="132" t="s">
        <v>556</v>
      </c>
      <c r="F118" s="133">
        <v>99</v>
      </c>
      <c r="G118" s="132" t="s">
        <v>576</v>
      </c>
      <c r="H118" s="132">
        <v>120</v>
      </c>
      <c r="I118" s="134">
        <v>120</v>
      </c>
      <c r="J118" s="135" t="s">
        <v>565</v>
      </c>
      <c r="K118" s="136">
        <f t="shared" si="89"/>
        <v>21</v>
      </c>
      <c r="L118" s="137">
        <f t="shared" si="90"/>
        <v>0.21212121212121213</v>
      </c>
      <c r="M118" s="132" t="s">
        <v>547</v>
      </c>
      <c r="N118" s="138">
        <v>41960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17</v>
      </c>
      <c r="B119" s="130">
        <v>41956</v>
      </c>
      <c r="C119" s="130"/>
      <c r="D119" s="131" t="s">
        <v>600</v>
      </c>
      <c r="E119" s="132" t="s">
        <v>556</v>
      </c>
      <c r="F119" s="133">
        <v>22</v>
      </c>
      <c r="G119" s="132" t="s">
        <v>576</v>
      </c>
      <c r="H119" s="132">
        <v>33.549999999999997</v>
      </c>
      <c r="I119" s="134">
        <v>32</v>
      </c>
      <c r="J119" s="135" t="s">
        <v>601</v>
      </c>
      <c r="K119" s="136">
        <f t="shared" si="89"/>
        <v>11.549999999999997</v>
      </c>
      <c r="L119" s="137">
        <f t="shared" si="90"/>
        <v>0.52499999999999991</v>
      </c>
      <c r="M119" s="132" t="s">
        <v>547</v>
      </c>
      <c r="N119" s="138">
        <v>42188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18</v>
      </c>
      <c r="B120" s="130">
        <v>41976</v>
      </c>
      <c r="C120" s="130"/>
      <c r="D120" s="131" t="s">
        <v>602</v>
      </c>
      <c r="E120" s="132" t="s">
        <v>556</v>
      </c>
      <c r="F120" s="133">
        <v>440</v>
      </c>
      <c r="G120" s="132" t="s">
        <v>576</v>
      </c>
      <c r="H120" s="132">
        <v>520</v>
      </c>
      <c r="I120" s="134">
        <v>520</v>
      </c>
      <c r="J120" s="135" t="s">
        <v>603</v>
      </c>
      <c r="K120" s="136">
        <f t="shared" si="89"/>
        <v>80</v>
      </c>
      <c r="L120" s="137">
        <f t="shared" si="90"/>
        <v>0.18181818181818182</v>
      </c>
      <c r="M120" s="132" t="s">
        <v>547</v>
      </c>
      <c r="N120" s="138">
        <v>42208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19</v>
      </c>
      <c r="B121" s="130">
        <v>41976</v>
      </c>
      <c r="C121" s="130"/>
      <c r="D121" s="131" t="s">
        <v>604</v>
      </c>
      <c r="E121" s="132" t="s">
        <v>556</v>
      </c>
      <c r="F121" s="133">
        <v>360</v>
      </c>
      <c r="G121" s="132" t="s">
        <v>576</v>
      </c>
      <c r="H121" s="132">
        <v>427</v>
      </c>
      <c r="I121" s="134">
        <v>425</v>
      </c>
      <c r="J121" s="135" t="s">
        <v>605</v>
      </c>
      <c r="K121" s="136">
        <f t="shared" si="89"/>
        <v>67</v>
      </c>
      <c r="L121" s="137">
        <f t="shared" si="90"/>
        <v>0.18611111111111112</v>
      </c>
      <c r="M121" s="132" t="s">
        <v>547</v>
      </c>
      <c r="N121" s="138">
        <v>42058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20</v>
      </c>
      <c r="B122" s="130">
        <v>42012</v>
      </c>
      <c r="C122" s="130"/>
      <c r="D122" s="131" t="s">
        <v>606</v>
      </c>
      <c r="E122" s="132" t="s">
        <v>556</v>
      </c>
      <c r="F122" s="133">
        <v>360</v>
      </c>
      <c r="G122" s="132" t="s">
        <v>576</v>
      </c>
      <c r="H122" s="132">
        <v>455</v>
      </c>
      <c r="I122" s="134">
        <v>420</v>
      </c>
      <c r="J122" s="135" t="s">
        <v>607</v>
      </c>
      <c r="K122" s="136">
        <f t="shared" si="89"/>
        <v>95</v>
      </c>
      <c r="L122" s="137">
        <f t="shared" si="90"/>
        <v>0.2638888888888889</v>
      </c>
      <c r="M122" s="132" t="s">
        <v>547</v>
      </c>
      <c r="N122" s="138">
        <v>42024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21</v>
      </c>
      <c r="B123" s="130">
        <v>42012</v>
      </c>
      <c r="C123" s="130"/>
      <c r="D123" s="131" t="s">
        <v>608</v>
      </c>
      <c r="E123" s="132" t="s">
        <v>556</v>
      </c>
      <c r="F123" s="133">
        <v>130</v>
      </c>
      <c r="G123" s="132"/>
      <c r="H123" s="132">
        <v>175.5</v>
      </c>
      <c r="I123" s="134">
        <v>165</v>
      </c>
      <c r="J123" s="135" t="s">
        <v>609</v>
      </c>
      <c r="K123" s="136">
        <f t="shared" si="89"/>
        <v>45.5</v>
      </c>
      <c r="L123" s="137">
        <f t="shared" si="90"/>
        <v>0.35</v>
      </c>
      <c r="M123" s="132" t="s">
        <v>547</v>
      </c>
      <c r="N123" s="138">
        <v>43088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22</v>
      </c>
      <c r="B124" s="130">
        <v>42040</v>
      </c>
      <c r="C124" s="130"/>
      <c r="D124" s="131" t="s">
        <v>387</v>
      </c>
      <c r="E124" s="132" t="s">
        <v>545</v>
      </c>
      <c r="F124" s="133">
        <v>98</v>
      </c>
      <c r="G124" s="132"/>
      <c r="H124" s="132">
        <v>120</v>
      </c>
      <c r="I124" s="134">
        <v>120</v>
      </c>
      <c r="J124" s="135" t="s">
        <v>577</v>
      </c>
      <c r="K124" s="136">
        <f t="shared" si="89"/>
        <v>22</v>
      </c>
      <c r="L124" s="137">
        <f t="shared" si="90"/>
        <v>0.22448979591836735</v>
      </c>
      <c r="M124" s="132" t="s">
        <v>547</v>
      </c>
      <c r="N124" s="138">
        <v>42753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23</v>
      </c>
      <c r="B125" s="130">
        <v>42040</v>
      </c>
      <c r="C125" s="130"/>
      <c r="D125" s="131" t="s">
        <v>610</v>
      </c>
      <c r="E125" s="132" t="s">
        <v>545</v>
      </c>
      <c r="F125" s="133">
        <v>196</v>
      </c>
      <c r="G125" s="132"/>
      <c r="H125" s="132">
        <v>262</v>
      </c>
      <c r="I125" s="134">
        <v>255</v>
      </c>
      <c r="J125" s="135" t="s">
        <v>577</v>
      </c>
      <c r="K125" s="136">
        <f t="shared" si="89"/>
        <v>66</v>
      </c>
      <c r="L125" s="137">
        <f t="shared" si="90"/>
        <v>0.33673469387755101</v>
      </c>
      <c r="M125" s="132" t="s">
        <v>547</v>
      </c>
      <c r="N125" s="138">
        <v>42599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24</v>
      </c>
      <c r="B126" s="140">
        <v>42067</v>
      </c>
      <c r="C126" s="140"/>
      <c r="D126" s="141" t="s">
        <v>386</v>
      </c>
      <c r="E126" s="142" t="s">
        <v>545</v>
      </c>
      <c r="F126" s="143">
        <v>235</v>
      </c>
      <c r="G126" s="143"/>
      <c r="H126" s="144">
        <v>77</v>
      </c>
      <c r="I126" s="144" t="s">
        <v>611</v>
      </c>
      <c r="J126" s="145" t="s">
        <v>612</v>
      </c>
      <c r="K126" s="146">
        <f t="shared" si="89"/>
        <v>-158</v>
      </c>
      <c r="L126" s="147">
        <f t="shared" si="90"/>
        <v>-0.67234042553191486</v>
      </c>
      <c r="M126" s="143" t="s">
        <v>557</v>
      </c>
      <c r="N126" s="140">
        <v>43522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25</v>
      </c>
      <c r="B127" s="130">
        <v>42067</v>
      </c>
      <c r="C127" s="130"/>
      <c r="D127" s="131" t="s">
        <v>613</v>
      </c>
      <c r="E127" s="132" t="s">
        <v>545</v>
      </c>
      <c r="F127" s="133">
        <v>185</v>
      </c>
      <c r="G127" s="132"/>
      <c r="H127" s="132">
        <v>224</v>
      </c>
      <c r="I127" s="134" t="s">
        <v>614</v>
      </c>
      <c r="J127" s="135" t="s">
        <v>577</v>
      </c>
      <c r="K127" s="136">
        <f t="shared" si="89"/>
        <v>39</v>
      </c>
      <c r="L127" s="137">
        <f t="shared" si="90"/>
        <v>0.21081081081081082</v>
      </c>
      <c r="M127" s="132" t="s">
        <v>547</v>
      </c>
      <c r="N127" s="138">
        <v>42647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9">
        <v>26</v>
      </c>
      <c r="B128" s="140">
        <v>42090</v>
      </c>
      <c r="C128" s="140"/>
      <c r="D128" s="148" t="s">
        <v>615</v>
      </c>
      <c r="E128" s="143" t="s">
        <v>545</v>
      </c>
      <c r="F128" s="143">
        <v>49.5</v>
      </c>
      <c r="G128" s="144"/>
      <c r="H128" s="144">
        <v>15.85</v>
      </c>
      <c r="I128" s="144">
        <v>67</v>
      </c>
      <c r="J128" s="145" t="s">
        <v>616</v>
      </c>
      <c r="K128" s="144">
        <f t="shared" si="89"/>
        <v>-33.65</v>
      </c>
      <c r="L128" s="149">
        <f t="shared" si="90"/>
        <v>-0.67979797979797973</v>
      </c>
      <c r="M128" s="143" t="s">
        <v>557</v>
      </c>
      <c r="N128" s="150">
        <v>43627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27</v>
      </c>
      <c r="B129" s="130">
        <v>42093</v>
      </c>
      <c r="C129" s="130"/>
      <c r="D129" s="131" t="s">
        <v>617</v>
      </c>
      <c r="E129" s="132" t="s">
        <v>545</v>
      </c>
      <c r="F129" s="133">
        <v>183.5</v>
      </c>
      <c r="G129" s="132"/>
      <c r="H129" s="132">
        <v>219</v>
      </c>
      <c r="I129" s="134">
        <v>218</v>
      </c>
      <c r="J129" s="135" t="s">
        <v>618</v>
      </c>
      <c r="K129" s="136">
        <f t="shared" si="89"/>
        <v>35.5</v>
      </c>
      <c r="L129" s="137">
        <f t="shared" si="90"/>
        <v>0.19346049046321526</v>
      </c>
      <c r="M129" s="132" t="s">
        <v>547</v>
      </c>
      <c r="N129" s="138">
        <v>42103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28</v>
      </c>
      <c r="B130" s="130">
        <v>42114</v>
      </c>
      <c r="C130" s="130"/>
      <c r="D130" s="131" t="s">
        <v>619</v>
      </c>
      <c r="E130" s="132" t="s">
        <v>545</v>
      </c>
      <c r="F130" s="133">
        <f>(227+237)/2</f>
        <v>232</v>
      </c>
      <c r="G130" s="132"/>
      <c r="H130" s="132">
        <v>298</v>
      </c>
      <c r="I130" s="134">
        <v>298</v>
      </c>
      <c r="J130" s="135" t="s">
        <v>577</v>
      </c>
      <c r="K130" s="136">
        <f t="shared" si="89"/>
        <v>66</v>
      </c>
      <c r="L130" s="137">
        <f t="shared" si="90"/>
        <v>0.28448275862068967</v>
      </c>
      <c r="M130" s="132" t="s">
        <v>547</v>
      </c>
      <c r="N130" s="138">
        <v>42823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29</v>
      </c>
      <c r="B131" s="130">
        <v>42128</v>
      </c>
      <c r="C131" s="130"/>
      <c r="D131" s="131" t="s">
        <v>620</v>
      </c>
      <c r="E131" s="132" t="s">
        <v>556</v>
      </c>
      <c r="F131" s="133">
        <v>385</v>
      </c>
      <c r="G131" s="132"/>
      <c r="H131" s="132">
        <f>212.5+331</f>
        <v>543.5</v>
      </c>
      <c r="I131" s="134">
        <v>510</v>
      </c>
      <c r="J131" s="135" t="s">
        <v>621</v>
      </c>
      <c r="K131" s="136">
        <f t="shared" si="89"/>
        <v>158.5</v>
      </c>
      <c r="L131" s="137">
        <f t="shared" si="90"/>
        <v>0.41168831168831171</v>
      </c>
      <c r="M131" s="132" t="s">
        <v>547</v>
      </c>
      <c r="N131" s="138">
        <v>42235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30</v>
      </c>
      <c r="B132" s="130">
        <v>42128</v>
      </c>
      <c r="C132" s="130"/>
      <c r="D132" s="131" t="s">
        <v>622</v>
      </c>
      <c r="E132" s="132" t="s">
        <v>556</v>
      </c>
      <c r="F132" s="133">
        <v>115.5</v>
      </c>
      <c r="G132" s="132"/>
      <c r="H132" s="132">
        <v>146</v>
      </c>
      <c r="I132" s="134">
        <v>142</v>
      </c>
      <c r="J132" s="135" t="s">
        <v>623</v>
      </c>
      <c r="K132" s="136">
        <f t="shared" si="89"/>
        <v>30.5</v>
      </c>
      <c r="L132" s="137">
        <f t="shared" si="90"/>
        <v>0.26406926406926406</v>
      </c>
      <c r="M132" s="132" t="s">
        <v>547</v>
      </c>
      <c r="N132" s="138">
        <v>42202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31</v>
      </c>
      <c r="B133" s="130">
        <v>42151</v>
      </c>
      <c r="C133" s="130"/>
      <c r="D133" s="131" t="s">
        <v>501</v>
      </c>
      <c r="E133" s="132" t="s">
        <v>556</v>
      </c>
      <c r="F133" s="133">
        <v>237.5</v>
      </c>
      <c r="G133" s="132"/>
      <c r="H133" s="132">
        <v>279.5</v>
      </c>
      <c r="I133" s="134">
        <v>278</v>
      </c>
      <c r="J133" s="135" t="s">
        <v>577</v>
      </c>
      <c r="K133" s="136">
        <f t="shared" si="89"/>
        <v>42</v>
      </c>
      <c r="L133" s="137">
        <f t="shared" si="90"/>
        <v>0.17684210526315788</v>
      </c>
      <c r="M133" s="132" t="s">
        <v>547</v>
      </c>
      <c r="N133" s="138">
        <v>42222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32</v>
      </c>
      <c r="B134" s="130">
        <v>42174</v>
      </c>
      <c r="C134" s="130"/>
      <c r="D134" s="131" t="s">
        <v>595</v>
      </c>
      <c r="E134" s="132" t="s">
        <v>545</v>
      </c>
      <c r="F134" s="133">
        <v>340</v>
      </c>
      <c r="G134" s="132"/>
      <c r="H134" s="132">
        <v>448</v>
      </c>
      <c r="I134" s="134">
        <v>448</v>
      </c>
      <c r="J134" s="135" t="s">
        <v>577</v>
      </c>
      <c r="K134" s="136">
        <f t="shared" si="89"/>
        <v>108</v>
      </c>
      <c r="L134" s="137">
        <f t="shared" si="90"/>
        <v>0.31764705882352939</v>
      </c>
      <c r="M134" s="132" t="s">
        <v>547</v>
      </c>
      <c r="N134" s="138">
        <v>43018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33</v>
      </c>
      <c r="B135" s="130">
        <v>42191</v>
      </c>
      <c r="C135" s="130"/>
      <c r="D135" s="131" t="s">
        <v>624</v>
      </c>
      <c r="E135" s="132" t="s">
        <v>545</v>
      </c>
      <c r="F135" s="133">
        <v>390</v>
      </c>
      <c r="G135" s="132"/>
      <c r="H135" s="132">
        <v>460</v>
      </c>
      <c r="I135" s="134">
        <v>460</v>
      </c>
      <c r="J135" s="135" t="s">
        <v>577</v>
      </c>
      <c r="K135" s="136">
        <f t="shared" ref="K135:K155" si="91">H135-F135</f>
        <v>70</v>
      </c>
      <c r="L135" s="137">
        <f t="shared" ref="L135:L155" si="92">K135/F135</f>
        <v>0.17948717948717949</v>
      </c>
      <c r="M135" s="132" t="s">
        <v>547</v>
      </c>
      <c r="N135" s="138">
        <v>42478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39">
        <v>34</v>
      </c>
      <c r="B136" s="140">
        <v>42195</v>
      </c>
      <c r="C136" s="140"/>
      <c r="D136" s="141" t="s">
        <v>625</v>
      </c>
      <c r="E136" s="142" t="s">
        <v>545</v>
      </c>
      <c r="F136" s="143">
        <v>122.5</v>
      </c>
      <c r="G136" s="143"/>
      <c r="H136" s="144">
        <v>61</v>
      </c>
      <c r="I136" s="144">
        <v>172</v>
      </c>
      <c r="J136" s="145" t="s">
        <v>626</v>
      </c>
      <c r="K136" s="146">
        <f t="shared" si="91"/>
        <v>-61.5</v>
      </c>
      <c r="L136" s="147">
        <f t="shared" si="92"/>
        <v>-0.50204081632653064</v>
      </c>
      <c r="M136" s="143" t="s">
        <v>557</v>
      </c>
      <c r="N136" s="140">
        <v>43333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35</v>
      </c>
      <c r="B137" s="130">
        <v>42219</v>
      </c>
      <c r="C137" s="130"/>
      <c r="D137" s="131" t="s">
        <v>627</v>
      </c>
      <c r="E137" s="132" t="s">
        <v>545</v>
      </c>
      <c r="F137" s="133">
        <v>297.5</v>
      </c>
      <c r="G137" s="132"/>
      <c r="H137" s="132">
        <v>350</v>
      </c>
      <c r="I137" s="134">
        <v>360</v>
      </c>
      <c r="J137" s="135" t="s">
        <v>628</v>
      </c>
      <c r="K137" s="136">
        <f t="shared" si="91"/>
        <v>52.5</v>
      </c>
      <c r="L137" s="137">
        <f t="shared" si="92"/>
        <v>0.17647058823529413</v>
      </c>
      <c r="M137" s="132" t="s">
        <v>547</v>
      </c>
      <c r="N137" s="138">
        <v>42232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36</v>
      </c>
      <c r="B138" s="130">
        <v>42219</v>
      </c>
      <c r="C138" s="130"/>
      <c r="D138" s="131" t="s">
        <v>629</v>
      </c>
      <c r="E138" s="132" t="s">
        <v>545</v>
      </c>
      <c r="F138" s="133">
        <v>115.5</v>
      </c>
      <c r="G138" s="132"/>
      <c r="H138" s="132">
        <v>149</v>
      </c>
      <c r="I138" s="134">
        <v>140</v>
      </c>
      <c r="J138" s="135" t="s">
        <v>630</v>
      </c>
      <c r="K138" s="136">
        <f t="shared" si="91"/>
        <v>33.5</v>
      </c>
      <c r="L138" s="137">
        <f t="shared" si="92"/>
        <v>0.29004329004329005</v>
      </c>
      <c r="M138" s="132" t="s">
        <v>547</v>
      </c>
      <c r="N138" s="138">
        <v>42740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37</v>
      </c>
      <c r="B139" s="130">
        <v>42251</v>
      </c>
      <c r="C139" s="130"/>
      <c r="D139" s="131" t="s">
        <v>501</v>
      </c>
      <c r="E139" s="132" t="s">
        <v>545</v>
      </c>
      <c r="F139" s="133">
        <v>226</v>
      </c>
      <c r="G139" s="132"/>
      <c r="H139" s="132">
        <v>292</v>
      </c>
      <c r="I139" s="134">
        <v>292</v>
      </c>
      <c r="J139" s="135" t="s">
        <v>631</v>
      </c>
      <c r="K139" s="136">
        <f t="shared" si="91"/>
        <v>66</v>
      </c>
      <c r="L139" s="137">
        <f t="shared" si="92"/>
        <v>0.29203539823008851</v>
      </c>
      <c r="M139" s="132" t="s">
        <v>547</v>
      </c>
      <c r="N139" s="138">
        <v>42286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38</v>
      </c>
      <c r="B140" s="130">
        <v>42254</v>
      </c>
      <c r="C140" s="130"/>
      <c r="D140" s="131" t="s">
        <v>619</v>
      </c>
      <c r="E140" s="132" t="s">
        <v>545</v>
      </c>
      <c r="F140" s="133">
        <v>232.5</v>
      </c>
      <c r="G140" s="132"/>
      <c r="H140" s="132">
        <v>312.5</v>
      </c>
      <c r="I140" s="134">
        <v>310</v>
      </c>
      <c r="J140" s="135" t="s">
        <v>577</v>
      </c>
      <c r="K140" s="136">
        <f t="shared" si="91"/>
        <v>80</v>
      </c>
      <c r="L140" s="137">
        <f t="shared" si="92"/>
        <v>0.34408602150537637</v>
      </c>
      <c r="M140" s="132" t="s">
        <v>547</v>
      </c>
      <c r="N140" s="138">
        <v>42823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39</v>
      </c>
      <c r="B141" s="130">
        <v>42268</v>
      </c>
      <c r="C141" s="130"/>
      <c r="D141" s="131" t="s">
        <v>632</v>
      </c>
      <c r="E141" s="132" t="s">
        <v>545</v>
      </c>
      <c r="F141" s="133">
        <v>196.5</v>
      </c>
      <c r="G141" s="132"/>
      <c r="H141" s="132">
        <v>238</v>
      </c>
      <c r="I141" s="134">
        <v>238</v>
      </c>
      <c r="J141" s="135" t="s">
        <v>631</v>
      </c>
      <c r="K141" s="136">
        <f t="shared" si="91"/>
        <v>41.5</v>
      </c>
      <c r="L141" s="137">
        <f t="shared" si="92"/>
        <v>0.21119592875318066</v>
      </c>
      <c r="M141" s="132" t="s">
        <v>547</v>
      </c>
      <c r="N141" s="138">
        <v>42291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40</v>
      </c>
      <c r="B142" s="130">
        <v>42271</v>
      </c>
      <c r="C142" s="130"/>
      <c r="D142" s="131" t="s">
        <v>575</v>
      </c>
      <c r="E142" s="132" t="s">
        <v>545</v>
      </c>
      <c r="F142" s="133">
        <v>65</v>
      </c>
      <c r="G142" s="132"/>
      <c r="H142" s="132">
        <v>82</v>
      </c>
      <c r="I142" s="134">
        <v>82</v>
      </c>
      <c r="J142" s="135" t="s">
        <v>631</v>
      </c>
      <c r="K142" s="136">
        <f t="shared" si="91"/>
        <v>17</v>
      </c>
      <c r="L142" s="137">
        <f t="shared" si="92"/>
        <v>0.26153846153846155</v>
      </c>
      <c r="M142" s="132" t="s">
        <v>547</v>
      </c>
      <c r="N142" s="138">
        <v>42578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41</v>
      </c>
      <c r="B143" s="130">
        <v>42291</v>
      </c>
      <c r="C143" s="130"/>
      <c r="D143" s="131" t="s">
        <v>633</v>
      </c>
      <c r="E143" s="132" t="s">
        <v>545</v>
      </c>
      <c r="F143" s="133">
        <v>144</v>
      </c>
      <c r="G143" s="132"/>
      <c r="H143" s="132">
        <v>182.5</v>
      </c>
      <c r="I143" s="134">
        <v>181</v>
      </c>
      <c r="J143" s="135" t="s">
        <v>631</v>
      </c>
      <c r="K143" s="136">
        <f t="shared" si="91"/>
        <v>38.5</v>
      </c>
      <c r="L143" s="137">
        <f t="shared" si="92"/>
        <v>0.2673611111111111</v>
      </c>
      <c r="M143" s="132" t="s">
        <v>547</v>
      </c>
      <c r="N143" s="138">
        <v>42817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42</v>
      </c>
      <c r="B144" s="130">
        <v>42291</v>
      </c>
      <c r="C144" s="130"/>
      <c r="D144" s="131" t="s">
        <v>634</v>
      </c>
      <c r="E144" s="132" t="s">
        <v>545</v>
      </c>
      <c r="F144" s="133">
        <v>264</v>
      </c>
      <c r="G144" s="132"/>
      <c r="H144" s="132">
        <v>311</v>
      </c>
      <c r="I144" s="134">
        <v>311</v>
      </c>
      <c r="J144" s="135" t="s">
        <v>631</v>
      </c>
      <c r="K144" s="136">
        <f t="shared" si="91"/>
        <v>47</v>
      </c>
      <c r="L144" s="137">
        <f t="shared" si="92"/>
        <v>0.17803030303030304</v>
      </c>
      <c r="M144" s="132" t="s">
        <v>547</v>
      </c>
      <c r="N144" s="138">
        <v>42604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43</v>
      </c>
      <c r="B145" s="130">
        <v>42318</v>
      </c>
      <c r="C145" s="130"/>
      <c r="D145" s="131" t="s">
        <v>635</v>
      </c>
      <c r="E145" s="132" t="s">
        <v>556</v>
      </c>
      <c r="F145" s="133">
        <v>549.5</v>
      </c>
      <c r="G145" s="132"/>
      <c r="H145" s="132">
        <v>630</v>
      </c>
      <c r="I145" s="134">
        <v>630</v>
      </c>
      <c r="J145" s="135" t="s">
        <v>631</v>
      </c>
      <c r="K145" s="136">
        <f t="shared" si="91"/>
        <v>80.5</v>
      </c>
      <c r="L145" s="137">
        <f t="shared" si="92"/>
        <v>0.1464968152866242</v>
      </c>
      <c r="M145" s="132" t="s">
        <v>547</v>
      </c>
      <c r="N145" s="138">
        <v>42419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44</v>
      </c>
      <c r="B146" s="130">
        <v>42342</v>
      </c>
      <c r="C146" s="130"/>
      <c r="D146" s="131" t="s">
        <v>636</v>
      </c>
      <c r="E146" s="132" t="s">
        <v>545</v>
      </c>
      <c r="F146" s="133">
        <v>1027.5</v>
      </c>
      <c r="G146" s="132"/>
      <c r="H146" s="132">
        <v>1315</v>
      </c>
      <c r="I146" s="134">
        <v>1250</v>
      </c>
      <c r="J146" s="135" t="s">
        <v>631</v>
      </c>
      <c r="K146" s="136">
        <f t="shared" si="91"/>
        <v>287.5</v>
      </c>
      <c r="L146" s="137">
        <f t="shared" si="92"/>
        <v>0.27980535279805352</v>
      </c>
      <c r="M146" s="132" t="s">
        <v>547</v>
      </c>
      <c r="N146" s="138">
        <v>43244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45</v>
      </c>
      <c r="B147" s="130">
        <v>42367</v>
      </c>
      <c r="C147" s="130"/>
      <c r="D147" s="131" t="s">
        <v>637</v>
      </c>
      <c r="E147" s="132" t="s">
        <v>545</v>
      </c>
      <c r="F147" s="133">
        <v>465</v>
      </c>
      <c r="G147" s="132"/>
      <c r="H147" s="132">
        <v>540</v>
      </c>
      <c r="I147" s="134">
        <v>540</v>
      </c>
      <c r="J147" s="135" t="s">
        <v>631</v>
      </c>
      <c r="K147" s="136">
        <f t="shared" si="91"/>
        <v>75</v>
      </c>
      <c r="L147" s="137">
        <f t="shared" si="92"/>
        <v>0.16129032258064516</v>
      </c>
      <c r="M147" s="132" t="s">
        <v>547</v>
      </c>
      <c r="N147" s="138">
        <v>42530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46</v>
      </c>
      <c r="B148" s="130">
        <v>42380</v>
      </c>
      <c r="C148" s="130"/>
      <c r="D148" s="131" t="s">
        <v>387</v>
      </c>
      <c r="E148" s="132" t="s">
        <v>556</v>
      </c>
      <c r="F148" s="133">
        <v>81</v>
      </c>
      <c r="G148" s="132"/>
      <c r="H148" s="132">
        <v>110</v>
      </c>
      <c r="I148" s="134">
        <v>110</v>
      </c>
      <c r="J148" s="135" t="s">
        <v>631</v>
      </c>
      <c r="K148" s="136">
        <f t="shared" si="91"/>
        <v>29</v>
      </c>
      <c r="L148" s="137">
        <f t="shared" si="92"/>
        <v>0.35802469135802467</v>
      </c>
      <c r="M148" s="132" t="s">
        <v>547</v>
      </c>
      <c r="N148" s="138">
        <v>42745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47</v>
      </c>
      <c r="B149" s="130">
        <v>42382</v>
      </c>
      <c r="C149" s="130"/>
      <c r="D149" s="131" t="s">
        <v>638</v>
      </c>
      <c r="E149" s="132" t="s">
        <v>556</v>
      </c>
      <c r="F149" s="133">
        <v>417.5</v>
      </c>
      <c r="G149" s="132"/>
      <c r="H149" s="132">
        <v>547</v>
      </c>
      <c r="I149" s="134">
        <v>535</v>
      </c>
      <c r="J149" s="135" t="s">
        <v>631</v>
      </c>
      <c r="K149" s="136">
        <f t="shared" si="91"/>
        <v>129.5</v>
      </c>
      <c r="L149" s="137">
        <f t="shared" si="92"/>
        <v>0.31017964071856285</v>
      </c>
      <c r="M149" s="132" t="s">
        <v>547</v>
      </c>
      <c r="N149" s="138">
        <v>42578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48</v>
      </c>
      <c r="B150" s="130">
        <v>42408</v>
      </c>
      <c r="C150" s="130"/>
      <c r="D150" s="131" t="s">
        <v>639</v>
      </c>
      <c r="E150" s="132" t="s">
        <v>545</v>
      </c>
      <c r="F150" s="133">
        <v>650</v>
      </c>
      <c r="G150" s="132"/>
      <c r="H150" s="132">
        <v>800</v>
      </c>
      <c r="I150" s="134">
        <v>800</v>
      </c>
      <c r="J150" s="135" t="s">
        <v>631</v>
      </c>
      <c r="K150" s="136">
        <f t="shared" si="91"/>
        <v>150</v>
      </c>
      <c r="L150" s="137">
        <f t="shared" si="92"/>
        <v>0.23076923076923078</v>
      </c>
      <c r="M150" s="132" t="s">
        <v>547</v>
      </c>
      <c r="N150" s="138">
        <v>43154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49</v>
      </c>
      <c r="B151" s="130">
        <v>42433</v>
      </c>
      <c r="C151" s="130"/>
      <c r="D151" s="131" t="s">
        <v>232</v>
      </c>
      <c r="E151" s="132" t="s">
        <v>545</v>
      </c>
      <c r="F151" s="133">
        <v>437.5</v>
      </c>
      <c r="G151" s="132"/>
      <c r="H151" s="132">
        <v>504.5</v>
      </c>
      <c r="I151" s="134">
        <v>522</v>
      </c>
      <c r="J151" s="135" t="s">
        <v>640</v>
      </c>
      <c r="K151" s="136">
        <f t="shared" si="91"/>
        <v>67</v>
      </c>
      <c r="L151" s="137">
        <f t="shared" si="92"/>
        <v>0.15314285714285714</v>
      </c>
      <c r="M151" s="132" t="s">
        <v>547</v>
      </c>
      <c r="N151" s="138">
        <v>42480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50</v>
      </c>
      <c r="B152" s="130">
        <v>42438</v>
      </c>
      <c r="C152" s="130"/>
      <c r="D152" s="131" t="s">
        <v>641</v>
      </c>
      <c r="E152" s="132" t="s">
        <v>545</v>
      </c>
      <c r="F152" s="133">
        <v>189.5</v>
      </c>
      <c r="G152" s="132"/>
      <c r="H152" s="132">
        <v>218</v>
      </c>
      <c r="I152" s="134">
        <v>218</v>
      </c>
      <c r="J152" s="135" t="s">
        <v>631</v>
      </c>
      <c r="K152" s="136">
        <f t="shared" si="91"/>
        <v>28.5</v>
      </c>
      <c r="L152" s="137">
        <f t="shared" si="92"/>
        <v>0.15039577836411611</v>
      </c>
      <c r="M152" s="132" t="s">
        <v>547</v>
      </c>
      <c r="N152" s="138">
        <v>43034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39">
        <v>51</v>
      </c>
      <c r="B153" s="140">
        <v>42471</v>
      </c>
      <c r="C153" s="140"/>
      <c r="D153" s="148" t="s">
        <v>642</v>
      </c>
      <c r="E153" s="143" t="s">
        <v>545</v>
      </c>
      <c r="F153" s="143">
        <v>36.5</v>
      </c>
      <c r="G153" s="144"/>
      <c r="H153" s="144">
        <v>15.85</v>
      </c>
      <c r="I153" s="144">
        <v>60</v>
      </c>
      <c r="J153" s="145" t="s">
        <v>643</v>
      </c>
      <c r="K153" s="146">
        <f t="shared" si="91"/>
        <v>-20.65</v>
      </c>
      <c r="L153" s="147">
        <f t="shared" si="92"/>
        <v>-0.5657534246575342</v>
      </c>
      <c r="M153" s="143" t="s">
        <v>557</v>
      </c>
      <c r="N153" s="151">
        <v>43627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52</v>
      </c>
      <c r="B154" s="130">
        <v>42472</v>
      </c>
      <c r="C154" s="130"/>
      <c r="D154" s="131" t="s">
        <v>644</v>
      </c>
      <c r="E154" s="132" t="s">
        <v>545</v>
      </c>
      <c r="F154" s="133">
        <v>93</v>
      </c>
      <c r="G154" s="132"/>
      <c r="H154" s="132">
        <v>149</v>
      </c>
      <c r="I154" s="134">
        <v>140</v>
      </c>
      <c r="J154" s="135" t="s">
        <v>645</v>
      </c>
      <c r="K154" s="136">
        <f t="shared" si="91"/>
        <v>56</v>
      </c>
      <c r="L154" s="137">
        <f t="shared" si="92"/>
        <v>0.60215053763440862</v>
      </c>
      <c r="M154" s="132" t="s">
        <v>547</v>
      </c>
      <c r="N154" s="138">
        <v>42740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53</v>
      </c>
      <c r="B155" s="130">
        <v>42472</v>
      </c>
      <c r="C155" s="130"/>
      <c r="D155" s="131" t="s">
        <v>646</v>
      </c>
      <c r="E155" s="132" t="s">
        <v>545</v>
      </c>
      <c r="F155" s="133">
        <v>130</v>
      </c>
      <c r="G155" s="132"/>
      <c r="H155" s="132">
        <v>150</v>
      </c>
      <c r="I155" s="134" t="s">
        <v>647</v>
      </c>
      <c r="J155" s="135" t="s">
        <v>631</v>
      </c>
      <c r="K155" s="136">
        <f t="shared" si="91"/>
        <v>20</v>
      </c>
      <c r="L155" s="137">
        <f t="shared" si="92"/>
        <v>0.15384615384615385</v>
      </c>
      <c r="M155" s="132" t="s">
        <v>547</v>
      </c>
      <c r="N155" s="138">
        <v>42564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54</v>
      </c>
      <c r="B156" s="130">
        <v>42473</v>
      </c>
      <c r="C156" s="130"/>
      <c r="D156" s="131" t="s">
        <v>648</v>
      </c>
      <c r="E156" s="132" t="s">
        <v>545</v>
      </c>
      <c r="F156" s="133">
        <v>196</v>
      </c>
      <c r="G156" s="132"/>
      <c r="H156" s="132">
        <v>299</v>
      </c>
      <c r="I156" s="134">
        <v>299</v>
      </c>
      <c r="J156" s="135" t="s">
        <v>631</v>
      </c>
      <c r="K156" s="136">
        <v>103</v>
      </c>
      <c r="L156" s="137">
        <v>0.52551020408163296</v>
      </c>
      <c r="M156" s="132" t="s">
        <v>547</v>
      </c>
      <c r="N156" s="138">
        <v>42620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55</v>
      </c>
      <c r="B157" s="130">
        <v>42473</v>
      </c>
      <c r="C157" s="130"/>
      <c r="D157" s="131" t="s">
        <v>649</v>
      </c>
      <c r="E157" s="132" t="s">
        <v>545</v>
      </c>
      <c r="F157" s="133">
        <v>88</v>
      </c>
      <c r="G157" s="132"/>
      <c r="H157" s="132">
        <v>103</v>
      </c>
      <c r="I157" s="134">
        <v>103</v>
      </c>
      <c r="J157" s="135" t="s">
        <v>631</v>
      </c>
      <c r="K157" s="136">
        <v>15</v>
      </c>
      <c r="L157" s="137">
        <v>0.170454545454545</v>
      </c>
      <c r="M157" s="132" t="s">
        <v>547</v>
      </c>
      <c r="N157" s="138">
        <v>42530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56</v>
      </c>
      <c r="B158" s="130">
        <v>42492</v>
      </c>
      <c r="C158" s="130"/>
      <c r="D158" s="131" t="s">
        <v>650</v>
      </c>
      <c r="E158" s="132" t="s">
        <v>545</v>
      </c>
      <c r="F158" s="133">
        <v>127.5</v>
      </c>
      <c r="G158" s="132"/>
      <c r="H158" s="132">
        <v>148</v>
      </c>
      <c r="I158" s="134" t="s">
        <v>651</v>
      </c>
      <c r="J158" s="135" t="s">
        <v>631</v>
      </c>
      <c r="K158" s="136">
        <f>H158-F158</f>
        <v>20.5</v>
      </c>
      <c r="L158" s="137">
        <f>K158/F158</f>
        <v>0.16078431372549021</v>
      </c>
      <c r="M158" s="132" t="s">
        <v>547</v>
      </c>
      <c r="N158" s="138">
        <v>42564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57</v>
      </c>
      <c r="B159" s="130">
        <v>42493</v>
      </c>
      <c r="C159" s="130"/>
      <c r="D159" s="131" t="s">
        <v>652</v>
      </c>
      <c r="E159" s="132" t="s">
        <v>545</v>
      </c>
      <c r="F159" s="133">
        <v>675</v>
      </c>
      <c r="G159" s="132"/>
      <c r="H159" s="132">
        <v>815</v>
      </c>
      <c r="I159" s="134" t="s">
        <v>653</v>
      </c>
      <c r="J159" s="135" t="s">
        <v>631</v>
      </c>
      <c r="K159" s="136">
        <f>H159-F159</f>
        <v>140</v>
      </c>
      <c r="L159" s="137">
        <f>K159/F159</f>
        <v>0.2074074074074074</v>
      </c>
      <c r="M159" s="132" t="s">
        <v>547</v>
      </c>
      <c r="N159" s="138">
        <v>43154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39">
        <v>58</v>
      </c>
      <c r="B160" s="140">
        <v>42522</v>
      </c>
      <c r="C160" s="140"/>
      <c r="D160" s="141" t="s">
        <v>654</v>
      </c>
      <c r="E160" s="142" t="s">
        <v>545</v>
      </c>
      <c r="F160" s="143">
        <v>500</v>
      </c>
      <c r="G160" s="143"/>
      <c r="H160" s="144">
        <v>232.5</v>
      </c>
      <c r="I160" s="144" t="s">
        <v>655</v>
      </c>
      <c r="J160" s="145" t="s">
        <v>656</v>
      </c>
      <c r="K160" s="146">
        <f>H160-F160</f>
        <v>-267.5</v>
      </c>
      <c r="L160" s="147">
        <f>K160/F160</f>
        <v>-0.53500000000000003</v>
      </c>
      <c r="M160" s="143" t="s">
        <v>557</v>
      </c>
      <c r="N160" s="140">
        <v>43735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59</v>
      </c>
      <c r="B161" s="130">
        <v>42527</v>
      </c>
      <c r="C161" s="130"/>
      <c r="D161" s="131" t="s">
        <v>503</v>
      </c>
      <c r="E161" s="132" t="s">
        <v>545</v>
      </c>
      <c r="F161" s="133">
        <v>110</v>
      </c>
      <c r="G161" s="132"/>
      <c r="H161" s="132">
        <v>126.5</v>
      </c>
      <c r="I161" s="134">
        <v>125</v>
      </c>
      <c r="J161" s="135" t="s">
        <v>583</v>
      </c>
      <c r="K161" s="136">
        <f>H161-F161</f>
        <v>16.5</v>
      </c>
      <c r="L161" s="137">
        <f>K161/F161</f>
        <v>0.15</v>
      </c>
      <c r="M161" s="132" t="s">
        <v>547</v>
      </c>
      <c r="N161" s="138">
        <v>42552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60</v>
      </c>
      <c r="B162" s="130">
        <v>42538</v>
      </c>
      <c r="C162" s="130"/>
      <c r="D162" s="131" t="s">
        <v>657</v>
      </c>
      <c r="E162" s="132" t="s">
        <v>545</v>
      </c>
      <c r="F162" s="133">
        <v>44</v>
      </c>
      <c r="G162" s="132"/>
      <c r="H162" s="132">
        <v>69.5</v>
      </c>
      <c r="I162" s="134">
        <v>69.5</v>
      </c>
      <c r="J162" s="135" t="s">
        <v>658</v>
      </c>
      <c r="K162" s="136">
        <f>H162-F162</f>
        <v>25.5</v>
      </c>
      <c r="L162" s="137">
        <f>K162/F162</f>
        <v>0.57954545454545459</v>
      </c>
      <c r="M162" s="132" t="s">
        <v>547</v>
      </c>
      <c r="N162" s="138">
        <v>42977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61</v>
      </c>
      <c r="B163" s="130">
        <v>42549</v>
      </c>
      <c r="C163" s="130"/>
      <c r="D163" s="131" t="s">
        <v>659</v>
      </c>
      <c r="E163" s="132" t="s">
        <v>545</v>
      </c>
      <c r="F163" s="133">
        <v>262.5</v>
      </c>
      <c r="G163" s="132"/>
      <c r="H163" s="132">
        <v>340</v>
      </c>
      <c r="I163" s="134">
        <v>333</v>
      </c>
      <c r="J163" s="135" t="s">
        <v>660</v>
      </c>
      <c r="K163" s="136">
        <v>77.5</v>
      </c>
      <c r="L163" s="137">
        <v>0.29523809523809502</v>
      </c>
      <c r="M163" s="132" t="s">
        <v>547</v>
      </c>
      <c r="N163" s="138">
        <v>43017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62</v>
      </c>
      <c r="B164" s="130">
        <v>42549</v>
      </c>
      <c r="C164" s="130"/>
      <c r="D164" s="131" t="s">
        <v>661</v>
      </c>
      <c r="E164" s="132" t="s">
        <v>545</v>
      </c>
      <c r="F164" s="133">
        <v>840</v>
      </c>
      <c r="G164" s="132"/>
      <c r="H164" s="132">
        <v>1230</v>
      </c>
      <c r="I164" s="134">
        <v>1230</v>
      </c>
      <c r="J164" s="135" t="s">
        <v>631</v>
      </c>
      <c r="K164" s="136">
        <v>390</v>
      </c>
      <c r="L164" s="137">
        <v>0.46428571428571402</v>
      </c>
      <c r="M164" s="132" t="s">
        <v>547</v>
      </c>
      <c r="N164" s="138">
        <v>42649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52">
        <v>63</v>
      </c>
      <c r="B165" s="153">
        <v>42556</v>
      </c>
      <c r="C165" s="153"/>
      <c r="D165" s="154" t="s">
        <v>662</v>
      </c>
      <c r="E165" s="155" t="s">
        <v>545</v>
      </c>
      <c r="F165" s="155">
        <v>395</v>
      </c>
      <c r="G165" s="156"/>
      <c r="H165" s="156">
        <f>(468.5+342.5)/2</f>
        <v>405.5</v>
      </c>
      <c r="I165" s="156">
        <v>510</v>
      </c>
      <c r="J165" s="157" t="s">
        <v>663</v>
      </c>
      <c r="K165" s="158">
        <f t="shared" ref="K165:K171" si="93">H165-F165</f>
        <v>10.5</v>
      </c>
      <c r="L165" s="159">
        <f t="shared" ref="L165:L171" si="94">K165/F165</f>
        <v>2.6582278481012658E-2</v>
      </c>
      <c r="M165" s="155" t="s">
        <v>564</v>
      </c>
      <c r="N165" s="153">
        <v>43606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39">
        <v>64</v>
      </c>
      <c r="B166" s="140">
        <v>42584</v>
      </c>
      <c r="C166" s="140"/>
      <c r="D166" s="141" t="s">
        <v>664</v>
      </c>
      <c r="E166" s="142" t="s">
        <v>556</v>
      </c>
      <c r="F166" s="143">
        <f>169.5-12.8</f>
        <v>156.69999999999999</v>
      </c>
      <c r="G166" s="143"/>
      <c r="H166" s="144">
        <v>77</v>
      </c>
      <c r="I166" s="144" t="s">
        <v>665</v>
      </c>
      <c r="J166" s="145" t="s">
        <v>666</v>
      </c>
      <c r="K166" s="146">
        <f t="shared" si="93"/>
        <v>-79.699999999999989</v>
      </c>
      <c r="L166" s="147">
        <f t="shared" si="94"/>
        <v>-0.50861518825781749</v>
      </c>
      <c r="M166" s="143" t="s">
        <v>557</v>
      </c>
      <c r="N166" s="140">
        <v>43522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65</v>
      </c>
      <c r="B167" s="140">
        <v>42586</v>
      </c>
      <c r="C167" s="140"/>
      <c r="D167" s="141" t="s">
        <v>667</v>
      </c>
      <c r="E167" s="142" t="s">
        <v>545</v>
      </c>
      <c r="F167" s="143">
        <v>400</v>
      </c>
      <c r="G167" s="143"/>
      <c r="H167" s="144">
        <v>305</v>
      </c>
      <c r="I167" s="144">
        <v>475</v>
      </c>
      <c r="J167" s="145" t="s">
        <v>668</v>
      </c>
      <c r="K167" s="146">
        <f t="shared" si="93"/>
        <v>-95</v>
      </c>
      <c r="L167" s="147">
        <f t="shared" si="94"/>
        <v>-0.23749999999999999</v>
      </c>
      <c r="M167" s="143" t="s">
        <v>557</v>
      </c>
      <c r="N167" s="140">
        <v>43606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66</v>
      </c>
      <c r="B168" s="130">
        <v>42593</v>
      </c>
      <c r="C168" s="130"/>
      <c r="D168" s="131" t="s">
        <v>669</v>
      </c>
      <c r="E168" s="132" t="s">
        <v>545</v>
      </c>
      <c r="F168" s="133">
        <v>86.5</v>
      </c>
      <c r="G168" s="132"/>
      <c r="H168" s="132">
        <v>130</v>
      </c>
      <c r="I168" s="134">
        <v>130</v>
      </c>
      <c r="J168" s="135" t="s">
        <v>670</v>
      </c>
      <c r="K168" s="136">
        <f t="shared" si="93"/>
        <v>43.5</v>
      </c>
      <c r="L168" s="137">
        <f t="shared" si="94"/>
        <v>0.50289017341040465</v>
      </c>
      <c r="M168" s="132" t="s">
        <v>547</v>
      </c>
      <c r="N168" s="138">
        <v>43091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67</v>
      </c>
      <c r="B169" s="140">
        <v>42600</v>
      </c>
      <c r="C169" s="140"/>
      <c r="D169" s="141" t="s">
        <v>119</v>
      </c>
      <c r="E169" s="142" t="s">
        <v>545</v>
      </c>
      <c r="F169" s="143">
        <v>133.5</v>
      </c>
      <c r="G169" s="143"/>
      <c r="H169" s="144">
        <v>126.5</v>
      </c>
      <c r="I169" s="144">
        <v>178</v>
      </c>
      <c r="J169" s="145" t="s">
        <v>671</v>
      </c>
      <c r="K169" s="146">
        <f t="shared" si="93"/>
        <v>-7</v>
      </c>
      <c r="L169" s="147">
        <f t="shared" si="94"/>
        <v>-5.2434456928838954E-2</v>
      </c>
      <c r="M169" s="143" t="s">
        <v>557</v>
      </c>
      <c r="N169" s="140">
        <v>42615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68</v>
      </c>
      <c r="B170" s="130">
        <v>42613</v>
      </c>
      <c r="C170" s="130"/>
      <c r="D170" s="131" t="s">
        <v>672</v>
      </c>
      <c r="E170" s="132" t="s">
        <v>545</v>
      </c>
      <c r="F170" s="133">
        <v>560</v>
      </c>
      <c r="G170" s="132"/>
      <c r="H170" s="132">
        <v>725</v>
      </c>
      <c r="I170" s="134">
        <v>725</v>
      </c>
      <c r="J170" s="135" t="s">
        <v>577</v>
      </c>
      <c r="K170" s="136">
        <f t="shared" si="93"/>
        <v>165</v>
      </c>
      <c r="L170" s="137">
        <f t="shared" si="94"/>
        <v>0.29464285714285715</v>
      </c>
      <c r="M170" s="132" t="s">
        <v>547</v>
      </c>
      <c r="N170" s="138">
        <v>42456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69</v>
      </c>
      <c r="B171" s="130">
        <v>42614</v>
      </c>
      <c r="C171" s="130"/>
      <c r="D171" s="131" t="s">
        <v>673</v>
      </c>
      <c r="E171" s="132" t="s">
        <v>545</v>
      </c>
      <c r="F171" s="133">
        <v>160.5</v>
      </c>
      <c r="G171" s="132"/>
      <c r="H171" s="132">
        <v>210</v>
      </c>
      <c r="I171" s="134">
        <v>210</v>
      </c>
      <c r="J171" s="135" t="s">
        <v>577</v>
      </c>
      <c r="K171" s="136">
        <f t="shared" si="93"/>
        <v>49.5</v>
      </c>
      <c r="L171" s="137">
        <f t="shared" si="94"/>
        <v>0.30841121495327101</v>
      </c>
      <c r="M171" s="132" t="s">
        <v>547</v>
      </c>
      <c r="N171" s="138">
        <v>42871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70</v>
      </c>
      <c r="B172" s="130">
        <v>42646</v>
      </c>
      <c r="C172" s="130"/>
      <c r="D172" s="131" t="s">
        <v>396</v>
      </c>
      <c r="E172" s="132" t="s">
        <v>545</v>
      </c>
      <c r="F172" s="133">
        <v>430</v>
      </c>
      <c r="G172" s="132"/>
      <c r="H172" s="132">
        <v>596</v>
      </c>
      <c r="I172" s="134">
        <v>575</v>
      </c>
      <c r="J172" s="135" t="s">
        <v>674</v>
      </c>
      <c r="K172" s="136">
        <v>166</v>
      </c>
      <c r="L172" s="137">
        <v>0.38604651162790699</v>
      </c>
      <c r="M172" s="132" t="s">
        <v>547</v>
      </c>
      <c r="N172" s="138">
        <v>42769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71</v>
      </c>
      <c r="B173" s="130">
        <v>42657</v>
      </c>
      <c r="C173" s="130"/>
      <c r="D173" s="131" t="s">
        <v>675</v>
      </c>
      <c r="E173" s="132" t="s">
        <v>545</v>
      </c>
      <c r="F173" s="133">
        <v>280</v>
      </c>
      <c r="G173" s="132"/>
      <c r="H173" s="132">
        <v>345</v>
      </c>
      <c r="I173" s="134">
        <v>345</v>
      </c>
      <c r="J173" s="135" t="s">
        <v>577</v>
      </c>
      <c r="K173" s="136">
        <f t="shared" ref="K173:K178" si="95">H173-F173</f>
        <v>65</v>
      </c>
      <c r="L173" s="137">
        <f>K173/F173</f>
        <v>0.23214285714285715</v>
      </c>
      <c r="M173" s="132" t="s">
        <v>547</v>
      </c>
      <c r="N173" s="138">
        <v>42814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72</v>
      </c>
      <c r="B174" s="130">
        <v>42657</v>
      </c>
      <c r="C174" s="130"/>
      <c r="D174" s="131" t="s">
        <v>676</v>
      </c>
      <c r="E174" s="132" t="s">
        <v>545</v>
      </c>
      <c r="F174" s="133">
        <v>245</v>
      </c>
      <c r="G174" s="132"/>
      <c r="H174" s="132">
        <v>325.5</v>
      </c>
      <c r="I174" s="134">
        <v>330</v>
      </c>
      <c r="J174" s="135" t="s">
        <v>677</v>
      </c>
      <c r="K174" s="136">
        <f t="shared" si="95"/>
        <v>80.5</v>
      </c>
      <c r="L174" s="137">
        <f>K174/F174</f>
        <v>0.32857142857142857</v>
      </c>
      <c r="M174" s="132" t="s">
        <v>547</v>
      </c>
      <c r="N174" s="138">
        <v>42769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73</v>
      </c>
      <c r="B175" s="130">
        <v>42660</v>
      </c>
      <c r="C175" s="130"/>
      <c r="D175" s="131" t="s">
        <v>678</v>
      </c>
      <c r="E175" s="132" t="s">
        <v>545</v>
      </c>
      <c r="F175" s="133">
        <v>125</v>
      </c>
      <c r="G175" s="132"/>
      <c r="H175" s="132">
        <v>160</v>
      </c>
      <c r="I175" s="134">
        <v>160</v>
      </c>
      <c r="J175" s="135" t="s">
        <v>631</v>
      </c>
      <c r="K175" s="136">
        <f t="shared" si="95"/>
        <v>35</v>
      </c>
      <c r="L175" s="137">
        <v>0.28000000000000003</v>
      </c>
      <c r="M175" s="132" t="s">
        <v>547</v>
      </c>
      <c r="N175" s="138">
        <v>42803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74</v>
      </c>
      <c r="B176" s="130">
        <v>42660</v>
      </c>
      <c r="C176" s="130"/>
      <c r="D176" s="131" t="s">
        <v>679</v>
      </c>
      <c r="E176" s="132" t="s">
        <v>545</v>
      </c>
      <c r="F176" s="133">
        <v>114</v>
      </c>
      <c r="G176" s="132"/>
      <c r="H176" s="132">
        <v>145</v>
      </c>
      <c r="I176" s="134">
        <v>145</v>
      </c>
      <c r="J176" s="135" t="s">
        <v>631</v>
      </c>
      <c r="K176" s="136">
        <f t="shared" si="95"/>
        <v>31</v>
      </c>
      <c r="L176" s="137">
        <f>K176/F176</f>
        <v>0.27192982456140352</v>
      </c>
      <c r="M176" s="132" t="s">
        <v>547</v>
      </c>
      <c r="N176" s="138">
        <v>42859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75</v>
      </c>
      <c r="B177" s="130">
        <v>42660</v>
      </c>
      <c r="C177" s="130"/>
      <c r="D177" s="131" t="s">
        <v>680</v>
      </c>
      <c r="E177" s="132" t="s">
        <v>545</v>
      </c>
      <c r="F177" s="133">
        <v>212</v>
      </c>
      <c r="G177" s="132"/>
      <c r="H177" s="132">
        <v>280</v>
      </c>
      <c r="I177" s="134">
        <v>276</v>
      </c>
      <c r="J177" s="135" t="s">
        <v>681</v>
      </c>
      <c r="K177" s="136">
        <f t="shared" si="95"/>
        <v>68</v>
      </c>
      <c r="L177" s="137">
        <f>K177/F177</f>
        <v>0.32075471698113206</v>
      </c>
      <c r="M177" s="132" t="s">
        <v>547</v>
      </c>
      <c r="N177" s="138">
        <v>42858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76</v>
      </c>
      <c r="B178" s="130">
        <v>42678</v>
      </c>
      <c r="C178" s="130"/>
      <c r="D178" s="131" t="s">
        <v>439</v>
      </c>
      <c r="E178" s="132" t="s">
        <v>545</v>
      </c>
      <c r="F178" s="133">
        <v>155</v>
      </c>
      <c r="G178" s="132"/>
      <c r="H178" s="132">
        <v>210</v>
      </c>
      <c r="I178" s="134">
        <v>210</v>
      </c>
      <c r="J178" s="135" t="s">
        <v>682</v>
      </c>
      <c r="K178" s="136">
        <f t="shared" si="95"/>
        <v>55</v>
      </c>
      <c r="L178" s="137">
        <f>K178/F178</f>
        <v>0.35483870967741937</v>
      </c>
      <c r="M178" s="132" t="s">
        <v>547</v>
      </c>
      <c r="N178" s="138">
        <v>42944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77</v>
      </c>
      <c r="B179" s="140">
        <v>42710</v>
      </c>
      <c r="C179" s="140"/>
      <c r="D179" s="141" t="s">
        <v>683</v>
      </c>
      <c r="E179" s="142" t="s">
        <v>545</v>
      </c>
      <c r="F179" s="143">
        <v>150.5</v>
      </c>
      <c r="G179" s="143"/>
      <c r="H179" s="144">
        <v>72.5</v>
      </c>
      <c r="I179" s="144">
        <v>174</v>
      </c>
      <c r="J179" s="145" t="s">
        <v>684</v>
      </c>
      <c r="K179" s="146">
        <v>-78</v>
      </c>
      <c r="L179" s="147">
        <v>-0.51827242524916906</v>
      </c>
      <c r="M179" s="143" t="s">
        <v>557</v>
      </c>
      <c r="N179" s="140">
        <v>43333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78</v>
      </c>
      <c r="B180" s="130">
        <v>42712</v>
      </c>
      <c r="C180" s="130"/>
      <c r="D180" s="131" t="s">
        <v>685</v>
      </c>
      <c r="E180" s="132" t="s">
        <v>545</v>
      </c>
      <c r="F180" s="133">
        <v>380</v>
      </c>
      <c r="G180" s="132"/>
      <c r="H180" s="132">
        <v>478</v>
      </c>
      <c r="I180" s="134">
        <v>468</v>
      </c>
      <c r="J180" s="135" t="s">
        <v>631</v>
      </c>
      <c r="K180" s="136">
        <f>H180-F180</f>
        <v>98</v>
      </c>
      <c r="L180" s="137">
        <f>K180/F180</f>
        <v>0.25789473684210529</v>
      </c>
      <c r="M180" s="132" t="s">
        <v>547</v>
      </c>
      <c r="N180" s="138">
        <v>43025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79</v>
      </c>
      <c r="B181" s="130">
        <v>42734</v>
      </c>
      <c r="C181" s="130"/>
      <c r="D181" s="131" t="s">
        <v>118</v>
      </c>
      <c r="E181" s="132" t="s">
        <v>545</v>
      </c>
      <c r="F181" s="133">
        <v>305</v>
      </c>
      <c r="G181" s="132"/>
      <c r="H181" s="132">
        <v>375</v>
      </c>
      <c r="I181" s="134">
        <v>375</v>
      </c>
      <c r="J181" s="135" t="s">
        <v>631</v>
      </c>
      <c r="K181" s="136">
        <f>H181-F181</f>
        <v>70</v>
      </c>
      <c r="L181" s="137">
        <f>K181/F181</f>
        <v>0.22950819672131148</v>
      </c>
      <c r="M181" s="132" t="s">
        <v>547</v>
      </c>
      <c r="N181" s="138">
        <v>42768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80</v>
      </c>
      <c r="B182" s="130">
        <v>42739</v>
      </c>
      <c r="C182" s="130"/>
      <c r="D182" s="131" t="s">
        <v>102</v>
      </c>
      <c r="E182" s="132" t="s">
        <v>545</v>
      </c>
      <c r="F182" s="133">
        <v>99.5</v>
      </c>
      <c r="G182" s="132"/>
      <c r="H182" s="132">
        <v>158</v>
      </c>
      <c r="I182" s="134">
        <v>158</v>
      </c>
      <c r="J182" s="135" t="s">
        <v>631</v>
      </c>
      <c r="K182" s="136">
        <f>H182-F182</f>
        <v>58.5</v>
      </c>
      <c r="L182" s="137">
        <f>K182/F182</f>
        <v>0.5879396984924623</v>
      </c>
      <c r="M182" s="132" t="s">
        <v>547</v>
      </c>
      <c r="N182" s="138">
        <v>42898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81</v>
      </c>
      <c r="B183" s="130">
        <v>42739</v>
      </c>
      <c r="C183" s="130"/>
      <c r="D183" s="131" t="s">
        <v>102</v>
      </c>
      <c r="E183" s="132" t="s">
        <v>545</v>
      </c>
      <c r="F183" s="133">
        <v>99.5</v>
      </c>
      <c r="G183" s="132"/>
      <c r="H183" s="132">
        <v>158</v>
      </c>
      <c r="I183" s="134">
        <v>158</v>
      </c>
      <c r="J183" s="135" t="s">
        <v>631</v>
      </c>
      <c r="K183" s="136">
        <v>58.5</v>
      </c>
      <c r="L183" s="137">
        <v>0.58793969849246197</v>
      </c>
      <c r="M183" s="132" t="s">
        <v>547</v>
      </c>
      <c r="N183" s="138">
        <v>42898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82</v>
      </c>
      <c r="B184" s="130">
        <v>42786</v>
      </c>
      <c r="C184" s="130"/>
      <c r="D184" s="131" t="s">
        <v>205</v>
      </c>
      <c r="E184" s="132" t="s">
        <v>545</v>
      </c>
      <c r="F184" s="133">
        <v>140.5</v>
      </c>
      <c r="G184" s="132"/>
      <c r="H184" s="132">
        <v>220</v>
      </c>
      <c r="I184" s="134">
        <v>220</v>
      </c>
      <c r="J184" s="135" t="s">
        <v>631</v>
      </c>
      <c r="K184" s="136">
        <f>H184-F184</f>
        <v>79.5</v>
      </c>
      <c r="L184" s="137">
        <f>K184/F184</f>
        <v>0.5658362989323843</v>
      </c>
      <c r="M184" s="132" t="s">
        <v>547</v>
      </c>
      <c r="N184" s="138">
        <v>42864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83</v>
      </c>
      <c r="B185" s="130">
        <v>42786</v>
      </c>
      <c r="C185" s="130"/>
      <c r="D185" s="131" t="s">
        <v>686</v>
      </c>
      <c r="E185" s="132" t="s">
        <v>545</v>
      </c>
      <c r="F185" s="133">
        <v>202.5</v>
      </c>
      <c r="G185" s="132"/>
      <c r="H185" s="132">
        <v>234</v>
      </c>
      <c r="I185" s="134">
        <v>234</v>
      </c>
      <c r="J185" s="135" t="s">
        <v>631</v>
      </c>
      <c r="K185" s="136">
        <v>31.5</v>
      </c>
      <c r="L185" s="137">
        <v>0.155555555555556</v>
      </c>
      <c r="M185" s="132" t="s">
        <v>547</v>
      </c>
      <c r="N185" s="138">
        <v>42836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84</v>
      </c>
      <c r="B186" s="130">
        <v>42818</v>
      </c>
      <c r="C186" s="130"/>
      <c r="D186" s="131" t="s">
        <v>687</v>
      </c>
      <c r="E186" s="132" t="s">
        <v>545</v>
      </c>
      <c r="F186" s="133">
        <v>300.5</v>
      </c>
      <c r="G186" s="132"/>
      <c r="H186" s="132">
        <v>417.5</v>
      </c>
      <c r="I186" s="134">
        <v>420</v>
      </c>
      <c r="J186" s="135" t="s">
        <v>688</v>
      </c>
      <c r="K186" s="136">
        <f>H186-F186</f>
        <v>117</v>
      </c>
      <c r="L186" s="137">
        <f>K186/F186</f>
        <v>0.38935108153078202</v>
      </c>
      <c r="M186" s="132" t="s">
        <v>547</v>
      </c>
      <c r="N186" s="138">
        <v>43070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85</v>
      </c>
      <c r="B187" s="130">
        <v>42818</v>
      </c>
      <c r="C187" s="130"/>
      <c r="D187" s="131" t="s">
        <v>661</v>
      </c>
      <c r="E187" s="132" t="s">
        <v>545</v>
      </c>
      <c r="F187" s="133">
        <v>850</v>
      </c>
      <c r="G187" s="132"/>
      <c r="H187" s="132">
        <v>1042.5</v>
      </c>
      <c r="I187" s="134">
        <v>1023</v>
      </c>
      <c r="J187" s="135" t="s">
        <v>689</v>
      </c>
      <c r="K187" s="136">
        <v>192.5</v>
      </c>
      <c r="L187" s="137">
        <v>0.22647058823529401</v>
      </c>
      <c r="M187" s="132" t="s">
        <v>547</v>
      </c>
      <c r="N187" s="138">
        <v>42830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86</v>
      </c>
      <c r="B188" s="130">
        <v>42830</v>
      </c>
      <c r="C188" s="130"/>
      <c r="D188" s="131" t="s">
        <v>465</v>
      </c>
      <c r="E188" s="132" t="s">
        <v>545</v>
      </c>
      <c r="F188" s="133">
        <v>785</v>
      </c>
      <c r="G188" s="132"/>
      <c r="H188" s="132">
        <v>930</v>
      </c>
      <c r="I188" s="134">
        <v>920</v>
      </c>
      <c r="J188" s="135" t="s">
        <v>690</v>
      </c>
      <c r="K188" s="136">
        <f>H188-F188</f>
        <v>145</v>
      </c>
      <c r="L188" s="137">
        <f>K188/F188</f>
        <v>0.18471337579617833</v>
      </c>
      <c r="M188" s="132" t="s">
        <v>547</v>
      </c>
      <c r="N188" s="138">
        <v>42976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9">
        <v>87</v>
      </c>
      <c r="B189" s="140">
        <v>42831</v>
      </c>
      <c r="C189" s="140"/>
      <c r="D189" s="141" t="s">
        <v>691</v>
      </c>
      <c r="E189" s="142" t="s">
        <v>545</v>
      </c>
      <c r="F189" s="143">
        <v>40</v>
      </c>
      <c r="G189" s="143"/>
      <c r="H189" s="144">
        <v>13.1</v>
      </c>
      <c r="I189" s="144">
        <v>60</v>
      </c>
      <c r="J189" s="145" t="s">
        <v>692</v>
      </c>
      <c r="K189" s="146">
        <v>-26.9</v>
      </c>
      <c r="L189" s="147">
        <v>-0.67249999999999999</v>
      </c>
      <c r="M189" s="143" t="s">
        <v>557</v>
      </c>
      <c r="N189" s="140">
        <v>43138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88</v>
      </c>
      <c r="B190" s="130">
        <v>42837</v>
      </c>
      <c r="C190" s="130"/>
      <c r="D190" s="131" t="s">
        <v>100</v>
      </c>
      <c r="E190" s="132" t="s">
        <v>545</v>
      </c>
      <c r="F190" s="133">
        <v>289.5</v>
      </c>
      <c r="G190" s="132"/>
      <c r="H190" s="132">
        <v>354</v>
      </c>
      <c r="I190" s="134">
        <v>360</v>
      </c>
      <c r="J190" s="135" t="s">
        <v>693</v>
      </c>
      <c r="K190" s="136">
        <f t="shared" ref="K190:K198" si="96">H190-F190</f>
        <v>64.5</v>
      </c>
      <c r="L190" s="137">
        <f t="shared" ref="L190:L198" si="97">K190/F190</f>
        <v>0.22279792746113988</v>
      </c>
      <c r="M190" s="132" t="s">
        <v>547</v>
      </c>
      <c r="N190" s="138">
        <v>43040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89</v>
      </c>
      <c r="B191" s="130">
        <v>42845</v>
      </c>
      <c r="C191" s="130"/>
      <c r="D191" s="131" t="s">
        <v>413</v>
      </c>
      <c r="E191" s="132" t="s">
        <v>545</v>
      </c>
      <c r="F191" s="133">
        <v>700</v>
      </c>
      <c r="G191" s="132"/>
      <c r="H191" s="132">
        <v>840</v>
      </c>
      <c r="I191" s="134">
        <v>840</v>
      </c>
      <c r="J191" s="135" t="s">
        <v>694</v>
      </c>
      <c r="K191" s="136">
        <f t="shared" si="96"/>
        <v>140</v>
      </c>
      <c r="L191" s="137">
        <f t="shared" si="97"/>
        <v>0.2</v>
      </c>
      <c r="M191" s="132" t="s">
        <v>547</v>
      </c>
      <c r="N191" s="138">
        <v>42893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90</v>
      </c>
      <c r="B192" s="130">
        <v>42887</v>
      </c>
      <c r="C192" s="130"/>
      <c r="D192" s="131" t="s">
        <v>695</v>
      </c>
      <c r="E192" s="132" t="s">
        <v>545</v>
      </c>
      <c r="F192" s="133">
        <v>130</v>
      </c>
      <c r="G192" s="132"/>
      <c r="H192" s="132">
        <v>144.25</v>
      </c>
      <c r="I192" s="134">
        <v>170</v>
      </c>
      <c r="J192" s="135" t="s">
        <v>696</v>
      </c>
      <c r="K192" s="136">
        <f t="shared" si="96"/>
        <v>14.25</v>
      </c>
      <c r="L192" s="137">
        <f t="shared" si="97"/>
        <v>0.10961538461538461</v>
      </c>
      <c r="M192" s="132" t="s">
        <v>547</v>
      </c>
      <c r="N192" s="138">
        <v>43675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91</v>
      </c>
      <c r="B193" s="130">
        <v>42901</v>
      </c>
      <c r="C193" s="130"/>
      <c r="D193" s="131" t="s">
        <v>697</v>
      </c>
      <c r="E193" s="132" t="s">
        <v>545</v>
      </c>
      <c r="F193" s="133">
        <v>214.5</v>
      </c>
      <c r="G193" s="132"/>
      <c r="H193" s="132">
        <v>262</v>
      </c>
      <c r="I193" s="134">
        <v>262</v>
      </c>
      <c r="J193" s="135" t="s">
        <v>566</v>
      </c>
      <c r="K193" s="136">
        <f t="shared" si="96"/>
        <v>47.5</v>
      </c>
      <c r="L193" s="137">
        <f t="shared" si="97"/>
        <v>0.22144522144522144</v>
      </c>
      <c r="M193" s="132" t="s">
        <v>547</v>
      </c>
      <c r="N193" s="138">
        <v>42977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92</v>
      </c>
      <c r="B194" s="161">
        <v>42933</v>
      </c>
      <c r="C194" s="161"/>
      <c r="D194" s="162" t="s">
        <v>698</v>
      </c>
      <c r="E194" s="163" t="s">
        <v>545</v>
      </c>
      <c r="F194" s="164">
        <v>370</v>
      </c>
      <c r="G194" s="163"/>
      <c r="H194" s="163">
        <v>447.5</v>
      </c>
      <c r="I194" s="165">
        <v>450</v>
      </c>
      <c r="J194" s="166" t="s">
        <v>631</v>
      </c>
      <c r="K194" s="136">
        <f t="shared" si="96"/>
        <v>77.5</v>
      </c>
      <c r="L194" s="167">
        <f t="shared" si="97"/>
        <v>0.20945945945945946</v>
      </c>
      <c r="M194" s="163" t="s">
        <v>547</v>
      </c>
      <c r="N194" s="168">
        <v>43035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93</v>
      </c>
      <c r="B195" s="161">
        <v>42943</v>
      </c>
      <c r="C195" s="161"/>
      <c r="D195" s="162" t="s">
        <v>203</v>
      </c>
      <c r="E195" s="163" t="s">
        <v>545</v>
      </c>
      <c r="F195" s="164">
        <v>657.5</v>
      </c>
      <c r="G195" s="163"/>
      <c r="H195" s="163">
        <v>825</v>
      </c>
      <c r="I195" s="165">
        <v>820</v>
      </c>
      <c r="J195" s="166" t="s">
        <v>631</v>
      </c>
      <c r="K195" s="136">
        <f t="shared" si="96"/>
        <v>167.5</v>
      </c>
      <c r="L195" s="167">
        <f t="shared" si="97"/>
        <v>0.25475285171102663</v>
      </c>
      <c r="M195" s="163" t="s">
        <v>547</v>
      </c>
      <c r="N195" s="168">
        <v>43090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94</v>
      </c>
      <c r="B196" s="130">
        <v>42964</v>
      </c>
      <c r="C196" s="130"/>
      <c r="D196" s="131" t="s">
        <v>374</v>
      </c>
      <c r="E196" s="132" t="s">
        <v>545</v>
      </c>
      <c r="F196" s="133">
        <v>605</v>
      </c>
      <c r="G196" s="132"/>
      <c r="H196" s="132">
        <v>750</v>
      </c>
      <c r="I196" s="134">
        <v>750</v>
      </c>
      <c r="J196" s="135" t="s">
        <v>690</v>
      </c>
      <c r="K196" s="136">
        <f t="shared" si="96"/>
        <v>145</v>
      </c>
      <c r="L196" s="137">
        <f t="shared" si="97"/>
        <v>0.23966942148760331</v>
      </c>
      <c r="M196" s="132" t="s">
        <v>547</v>
      </c>
      <c r="N196" s="138">
        <v>43027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39">
        <v>95</v>
      </c>
      <c r="B197" s="140">
        <v>42979</v>
      </c>
      <c r="C197" s="140"/>
      <c r="D197" s="148" t="s">
        <v>699</v>
      </c>
      <c r="E197" s="143" t="s">
        <v>545</v>
      </c>
      <c r="F197" s="143">
        <v>255</v>
      </c>
      <c r="G197" s="144"/>
      <c r="H197" s="144">
        <v>217.25</v>
      </c>
      <c r="I197" s="144">
        <v>320</v>
      </c>
      <c r="J197" s="145" t="s">
        <v>700</v>
      </c>
      <c r="K197" s="146">
        <f t="shared" si="96"/>
        <v>-37.75</v>
      </c>
      <c r="L197" s="149">
        <f t="shared" si="97"/>
        <v>-0.14803921568627451</v>
      </c>
      <c r="M197" s="143" t="s">
        <v>557</v>
      </c>
      <c r="N197" s="140">
        <v>43661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96</v>
      </c>
      <c r="B198" s="130">
        <v>42997</v>
      </c>
      <c r="C198" s="130"/>
      <c r="D198" s="131" t="s">
        <v>701</v>
      </c>
      <c r="E198" s="132" t="s">
        <v>545</v>
      </c>
      <c r="F198" s="133">
        <v>215</v>
      </c>
      <c r="G198" s="132"/>
      <c r="H198" s="132">
        <v>258</v>
      </c>
      <c r="I198" s="134">
        <v>258</v>
      </c>
      <c r="J198" s="135" t="s">
        <v>631</v>
      </c>
      <c r="K198" s="136">
        <f t="shared" si="96"/>
        <v>43</v>
      </c>
      <c r="L198" s="137">
        <f t="shared" si="97"/>
        <v>0.2</v>
      </c>
      <c r="M198" s="132" t="s">
        <v>547</v>
      </c>
      <c r="N198" s="138">
        <v>43040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97</v>
      </c>
      <c r="B199" s="130">
        <v>42997</v>
      </c>
      <c r="C199" s="130"/>
      <c r="D199" s="131" t="s">
        <v>701</v>
      </c>
      <c r="E199" s="132" t="s">
        <v>545</v>
      </c>
      <c r="F199" s="133">
        <v>215</v>
      </c>
      <c r="G199" s="132"/>
      <c r="H199" s="132">
        <v>258</v>
      </c>
      <c r="I199" s="134">
        <v>258</v>
      </c>
      <c r="J199" s="166" t="s">
        <v>631</v>
      </c>
      <c r="K199" s="136">
        <v>43</v>
      </c>
      <c r="L199" s="137">
        <v>0.2</v>
      </c>
      <c r="M199" s="132" t="s">
        <v>547</v>
      </c>
      <c r="N199" s="138">
        <v>43040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98</v>
      </c>
      <c r="B200" s="161">
        <v>42998</v>
      </c>
      <c r="C200" s="161"/>
      <c r="D200" s="162" t="s">
        <v>702</v>
      </c>
      <c r="E200" s="163" t="s">
        <v>545</v>
      </c>
      <c r="F200" s="133">
        <v>75</v>
      </c>
      <c r="G200" s="163"/>
      <c r="H200" s="163">
        <v>90</v>
      </c>
      <c r="I200" s="165">
        <v>90</v>
      </c>
      <c r="J200" s="135" t="s">
        <v>703</v>
      </c>
      <c r="K200" s="136">
        <f t="shared" ref="K200:K205" si="98">H200-F200</f>
        <v>15</v>
      </c>
      <c r="L200" s="137">
        <f t="shared" ref="L200:L205" si="99">K200/F200</f>
        <v>0.2</v>
      </c>
      <c r="M200" s="132" t="s">
        <v>547</v>
      </c>
      <c r="N200" s="138">
        <v>43019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99</v>
      </c>
      <c r="B201" s="161">
        <v>43011</v>
      </c>
      <c r="C201" s="161"/>
      <c r="D201" s="162" t="s">
        <v>704</v>
      </c>
      <c r="E201" s="163" t="s">
        <v>545</v>
      </c>
      <c r="F201" s="164">
        <v>315</v>
      </c>
      <c r="G201" s="163"/>
      <c r="H201" s="163">
        <v>392</v>
      </c>
      <c r="I201" s="165">
        <v>384</v>
      </c>
      <c r="J201" s="166" t="s">
        <v>705</v>
      </c>
      <c r="K201" s="136">
        <f t="shared" si="98"/>
        <v>77</v>
      </c>
      <c r="L201" s="167">
        <f t="shared" si="99"/>
        <v>0.24444444444444444</v>
      </c>
      <c r="M201" s="163" t="s">
        <v>547</v>
      </c>
      <c r="N201" s="168">
        <v>43017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100</v>
      </c>
      <c r="B202" s="161">
        <v>43013</v>
      </c>
      <c r="C202" s="161"/>
      <c r="D202" s="162" t="s">
        <v>443</v>
      </c>
      <c r="E202" s="163" t="s">
        <v>545</v>
      </c>
      <c r="F202" s="164">
        <v>145</v>
      </c>
      <c r="G202" s="163"/>
      <c r="H202" s="163">
        <v>179</v>
      </c>
      <c r="I202" s="165">
        <v>180</v>
      </c>
      <c r="J202" s="166" t="s">
        <v>706</v>
      </c>
      <c r="K202" s="136">
        <f t="shared" si="98"/>
        <v>34</v>
      </c>
      <c r="L202" s="167">
        <f t="shared" si="99"/>
        <v>0.23448275862068965</v>
      </c>
      <c r="M202" s="163" t="s">
        <v>547</v>
      </c>
      <c r="N202" s="168">
        <v>43025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101</v>
      </c>
      <c r="B203" s="161">
        <v>43014</v>
      </c>
      <c r="C203" s="161"/>
      <c r="D203" s="162" t="s">
        <v>349</v>
      </c>
      <c r="E203" s="163" t="s">
        <v>545</v>
      </c>
      <c r="F203" s="164">
        <v>256</v>
      </c>
      <c r="G203" s="163"/>
      <c r="H203" s="163">
        <v>323</v>
      </c>
      <c r="I203" s="165">
        <v>320</v>
      </c>
      <c r="J203" s="166" t="s">
        <v>631</v>
      </c>
      <c r="K203" s="136">
        <f t="shared" si="98"/>
        <v>67</v>
      </c>
      <c r="L203" s="167">
        <f t="shared" si="99"/>
        <v>0.26171875</v>
      </c>
      <c r="M203" s="163" t="s">
        <v>547</v>
      </c>
      <c r="N203" s="168">
        <v>43067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102</v>
      </c>
      <c r="B204" s="161">
        <v>43017</v>
      </c>
      <c r="C204" s="161"/>
      <c r="D204" s="162" t="s">
        <v>363</v>
      </c>
      <c r="E204" s="163" t="s">
        <v>545</v>
      </c>
      <c r="F204" s="164">
        <v>137.5</v>
      </c>
      <c r="G204" s="163"/>
      <c r="H204" s="163">
        <v>184</v>
      </c>
      <c r="I204" s="165">
        <v>183</v>
      </c>
      <c r="J204" s="166" t="s">
        <v>707</v>
      </c>
      <c r="K204" s="136">
        <f t="shared" si="98"/>
        <v>46.5</v>
      </c>
      <c r="L204" s="167">
        <f t="shared" si="99"/>
        <v>0.33818181818181819</v>
      </c>
      <c r="M204" s="163" t="s">
        <v>547</v>
      </c>
      <c r="N204" s="168">
        <v>43108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103</v>
      </c>
      <c r="B205" s="161">
        <v>43018</v>
      </c>
      <c r="C205" s="161"/>
      <c r="D205" s="162" t="s">
        <v>708</v>
      </c>
      <c r="E205" s="163" t="s">
        <v>545</v>
      </c>
      <c r="F205" s="164">
        <v>125.5</v>
      </c>
      <c r="G205" s="163"/>
      <c r="H205" s="163">
        <v>158</v>
      </c>
      <c r="I205" s="165">
        <v>155</v>
      </c>
      <c r="J205" s="166" t="s">
        <v>709</v>
      </c>
      <c r="K205" s="136">
        <f t="shared" si="98"/>
        <v>32.5</v>
      </c>
      <c r="L205" s="167">
        <f t="shared" si="99"/>
        <v>0.25896414342629481</v>
      </c>
      <c r="M205" s="163" t="s">
        <v>547</v>
      </c>
      <c r="N205" s="168">
        <v>43067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104</v>
      </c>
      <c r="B206" s="161">
        <v>43018</v>
      </c>
      <c r="C206" s="161"/>
      <c r="D206" s="162" t="s">
        <v>710</v>
      </c>
      <c r="E206" s="163" t="s">
        <v>545</v>
      </c>
      <c r="F206" s="164">
        <v>895</v>
      </c>
      <c r="G206" s="163"/>
      <c r="H206" s="163">
        <v>1122.5</v>
      </c>
      <c r="I206" s="165">
        <v>1078</v>
      </c>
      <c r="J206" s="166" t="s">
        <v>711</v>
      </c>
      <c r="K206" s="136">
        <v>227.5</v>
      </c>
      <c r="L206" s="167">
        <v>0.25418994413407803</v>
      </c>
      <c r="M206" s="163" t="s">
        <v>547</v>
      </c>
      <c r="N206" s="168">
        <v>43117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105</v>
      </c>
      <c r="B207" s="161">
        <v>43020</v>
      </c>
      <c r="C207" s="161"/>
      <c r="D207" s="162" t="s">
        <v>358</v>
      </c>
      <c r="E207" s="163" t="s">
        <v>545</v>
      </c>
      <c r="F207" s="164">
        <v>525</v>
      </c>
      <c r="G207" s="163"/>
      <c r="H207" s="163">
        <v>629</v>
      </c>
      <c r="I207" s="165">
        <v>629</v>
      </c>
      <c r="J207" s="166" t="s">
        <v>631</v>
      </c>
      <c r="K207" s="136">
        <v>104</v>
      </c>
      <c r="L207" s="167">
        <v>0.19809523809523799</v>
      </c>
      <c r="M207" s="163" t="s">
        <v>547</v>
      </c>
      <c r="N207" s="168">
        <v>43119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106</v>
      </c>
      <c r="B208" s="161">
        <v>43046</v>
      </c>
      <c r="C208" s="161"/>
      <c r="D208" s="162" t="s">
        <v>391</v>
      </c>
      <c r="E208" s="163" t="s">
        <v>545</v>
      </c>
      <c r="F208" s="164">
        <v>740</v>
      </c>
      <c r="G208" s="163"/>
      <c r="H208" s="163">
        <v>892.5</v>
      </c>
      <c r="I208" s="165">
        <v>900</v>
      </c>
      <c r="J208" s="166" t="s">
        <v>712</v>
      </c>
      <c r="K208" s="136">
        <f>H208-F208</f>
        <v>152.5</v>
      </c>
      <c r="L208" s="167">
        <f>K208/F208</f>
        <v>0.20608108108108109</v>
      </c>
      <c r="M208" s="163" t="s">
        <v>547</v>
      </c>
      <c r="N208" s="168">
        <v>43052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107</v>
      </c>
      <c r="B209" s="130">
        <v>43073</v>
      </c>
      <c r="C209" s="130"/>
      <c r="D209" s="131" t="s">
        <v>713</v>
      </c>
      <c r="E209" s="132" t="s">
        <v>545</v>
      </c>
      <c r="F209" s="133">
        <v>118.5</v>
      </c>
      <c r="G209" s="132"/>
      <c r="H209" s="132">
        <v>143.5</v>
      </c>
      <c r="I209" s="134">
        <v>145</v>
      </c>
      <c r="J209" s="135" t="s">
        <v>714</v>
      </c>
      <c r="K209" s="136">
        <f>H209-F209</f>
        <v>25</v>
      </c>
      <c r="L209" s="137">
        <f>K209/F209</f>
        <v>0.2109704641350211</v>
      </c>
      <c r="M209" s="132" t="s">
        <v>547</v>
      </c>
      <c r="N209" s="138">
        <v>43097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108</v>
      </c>
      <c r="B210" s="140">
        <v>43090</v>
      </c>
      <c r="C210" s="140"/>
      <c r="D210" s="141" t="s">
        <v>418</v>
      </c>
      <c r="E210" s="142" t="s">
        <v>545</v>
      </c>
      <c r="F210" s="143">
        <v>715</v>
      </c>
      <c r="G210" s="143"/>
      <c r="H210" s="144">
        <v>500</v>
      </c>
      <c r="I210" s="144">
        <v>872</v>
      </c>
      <c r="J210" s="145" t="s">
        <v>715</v>
      </c>
      <c r="K210" s="146">
        <f>H210-F210</f>
        <v>-215</v>
      </c>
      <c r="L210" s="147">
        <f>K210/F210</f>
        <v>-0.30069930069930068</v>
      </c>
      <c r="M210" s="143" t="s">
        <v>557</v>
      </c>
      <c r="N210" s="140">
        <v>43670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109</v>
      </c>
      <c r="B211" s="130">
        <v>43098</v>
      </c>
      <c r="C211" s="130"/>
      <c r="D211" s="131" t="s">
        <v>704</v>
      </c>
      <c r="E211" s="132" t="s">
        <v>545</v>
      </c>
      <c r="F211" s="133">
        <v>435</v>
      </c>
      <c r="G211" s="132"/>
      <c r="H211" s="132">
        <v>542.5</v>
      </c>
      <c r="I211" s="134">
        <v>539</v>
      </c>
      <c r="J211" s="135" t="s">
        <v>631</v>
      </c>
      <c r="K211" s="136">
        <v>107.5</v>
      </c>
      <c r="L211" s="137">
        <v>0.247126436781609</v>
      </c>
      <c r="M211" s="132" t="s">
        <v>547</v>
      </c>
      <c r="N211" s="138">
        <v>43206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110</v>
      </c>
      <c r="B212" s="130">
        <v>43098</v>
      </c>
      <c r="C212" s="130"/>
      <c r="D212" s="131" t="s">
        <v>517</v>
      </c>
      <c r="E212" s="132" t="s">
        <v>545</v>
      </c>
      <c r="F212" s="133">
        <v>885</v>
      </c>
      <c r="G212" s="132"/>
      <c r="H212" s="132">
        <v>1090</v>
      </c>
      <c r="I212" s="134">
        <v>1084</v>
      </c>
      <c r="J212" s="135" t="s">
        <v>631</v>
      </c>
      <c r="K212" s="136">
        <v>205</v>
      </c>
      <c r="L212" s="137">
        <v>0.23163841807909599</v>
      </c>
      <c r="M212" s="132" t="s">
        <v>547</v>
      </c>
      <c r="N212" s="138">
        <v>43213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9">
        <v>111</v>
      </c>
      <c r="B213" s="170">
        <v>43192</v>
      </c>
      <c r="C213" s="170"/>
      <c r="D213" s="148" t="s">
        <v>716</v>
      </c>
      <c r="E213" s="143" t="s">
        <v>545</v>
      </c>
      <c r="F213" s="171">
        <v>478.5</v>
      </c>
      <c r="G213" s="143"/>
      <c r="H213" s="143">
        <v>442</v>
      </c>
      <c r="I213" s="144">
        <v>613</v>
      </c>
      <c r="J213" s="145" t="s">
        <v>717</v>
      </c>
      <c r="K213" s="146">
        <f>H213-F213</f>
        <v>-36.5</v>
      </c>
      <c r="L213" s="147">
        <f>K213/F213</f>
        <v>-7.6280041797283177E-2</v>
      </c>
      <c r="M213" s="143" t="s">
        <v>557</v>
      </c>
      <c r="N213" s="140">
        <v>43762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39">
        <v>112</v>
      </c>
      <c r="B214" s="140">
        <v>43194</v>
      </c>
      <c r="C214" s="140"/>
      <c r="D214" s="141" t="s">
        <v>718</v>
      </c>
      <c r="E214" s="142" t="s">
        <v>545</v>
      </c>
      <c r="F214" s="143">
        <f>141.5-7.3</f>
        <v>134.19999999999999</v>
      </c>
      <c r="G214" s="143"/>
      <c r="H214" s="144">
        <v>77</v>
      </c>
      <c r="I214" s="144">
        <v>180</v>
      </c>
      <c r="J214" s="145" t="s">
        <v>719</v>
      </c>
      <c r="K214" s="146">
        <f>H214-F214</f>
        <v>-57.199999999999989</v>
      </c>
      <c r="L214" s="147">
        <f>K214/F214</f>
        <v>-0.42622950819672129</v>
      </c>
      <c r="M214" s="143" t="s">
        <v>557</v>
      </c>
      <c r="N214" s="140">
        <v>43522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113</v>
      </c>
      <c r="B215" s="140">
        <v>43209</v>
      </c>
      <c r="C215" s="140"/>
      <c r="D215" s="141" t="s">
        <v>720</v>
      </c>
      <c r="E215" s="142" t="s">
        <v>545</v>
      </c>
      <c r="F215" s="143">
        <v>430</v>
      </c>
      <c r="G215" s="143"/>
      <c r="H215" s="144">
        <v>220</v>
      </c>
      <c r="I215" s="144">
        <v>537</v>
      </c>
      <c r="J215" s="145" t="s">
        <v>721</v>
      </c>
      <c r="K215" s="146">
        <f>H215-F215</f>
        <v>-210</v>
      </c>
      <c r="L215" s="147">
        <f>K215/F215</f>
        <v>-0.48837209302325579</v>
      </c>
      <c r="M215" s="143" t="s">
        <v>557</v>
      </c>
      <c r="N215" s="140">
        <v>43252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114</v>
      </c>
      <c r="B216" s="161">
        <v>43220</v>
      </c>
      <c r="C216" s="161"/>
      <c r="D216" s="162" t="s">
        <v>722</v>
      </c>
      <c r="E216" s="163" t="s">
        <v>545</v>
      </c>
      <c r="F216" s="163">
        <v>153.5</v>
      </c>
      <c r="G216" s="163"/>
      <c r="H216" s="163">
        <v>196</v>
      </c>
      <c r="I216" s="165">
        <v>196</v>
      </c>
      <c r="J216" s="135" t="s">
        <v>723</v>
      </c>
      <c r="K216" s="136">
        <f>H216-F216</f>
        <v>42.5</v>
      </c>
      <c r="L216" s="137">
        <f>K216/F216</f>
        <v>0.27687296416938112</v>
      </c>
      <c r="M216" s="132" t="s">
        <v>547</v>
      </c>
      <c r="N216" s="138">
        <v>43605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39">
        <v>115</v>
      </c>
      <c r="B217" s="140">
        <v>43306</v>
      </c>
      <c r="C217" s="140"/>
      <c r="D217" s="141" t="s">
        <v>691</v>
      </c>
      <c r="E217" s="142" t="s">
        <v>545</v>
      </c>
      <c r="F217" s="143">
        <v>27.5</v>
      </c>
      <c r="G217" s="143"/>
      <c r="H217" s="144">
        <v>13.1</v>
      </c>
      <c r="I217" s="144">
        <v>60</v>
      </c>
      <c r="J217" s="145" t="s">
        <v>724</v>
      </c>
      <c r="K217" s="146">
        <v>-14.4</v>
      </c>
      <c r="L217" s="147">
        <v>-0.52363636363636401</v>
      </c>
      <c r="M217" s="143" t="s">
        <v>557</v>
      </c>
      <c r="N217" s="140">
        <v>43138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9">
        <v>116</v>
      </c>
      <c r="B218" s="170">
        <v>43318</v>
      </c>
      <c r="C218" s="170"/>
      <c r="D218" s="148" t="s">
        <v>725</v>
      </c>
      <c r="E218" s="143" t="s">
        <v>545</v>
      </c>
      <c r="F218" s="143">
        <v>148.5</v>
      </c>
      <c r="G218" s="143"/>
      <c r="H218" s="143">
        <v>102</v>
      </c>
      <c r="I218" s="144">
        <v>182</v>
      </c>
      <c r="J218" s="145" t="s">
        <v>726</v>
      </c>
      <c r="K218" s="146">
        <f>H218-F218</f>
        <v>-46.5</v>
      </c>
      <c r="L218" s="147">
        <f>K218/F218</f>
        <v>-0.31313131313131315</v>
      </c>
      <c r="M218" s="143" t="s">
        <v>557</v>
      </c>
      <c r="N218" s="140">
        <v>43661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117</v>
      </c>
      <c r="B219" s="130">
        <v>43335</v>
      </c>
      <c r="C219" s="130"/>
      <c r="D219" s="131" t="s">
        <v>727</v>
      </c>
      <c r="E219" s="132" t="s">
        <v>545</v>
      </c>
      <c r="F219" s="163">
        <v>285</v>
      </c>
      <c r="G219" s="132"/>
      <c r="H219" s="132">
        <v>355</v>
      </c>
      <c r="I219" s="134">
        <v>364</v>
      </c>
      <c r="J219" s="135" t="s">
        <v>728</v>
      </c>
      <c r="K219" s="136">
        <v>70</v>
      </c>
      <c r="L219" s="137">
        <v>0.24561403508771901</v>
      </c>
      <c r="M219" s="132" t="s">
        <v>547</v>
      </c>
      <c r="N219" s="138">
        <v>43455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118</v>
      </c>
      <c r="B220" s="130">
        <v>43341</v>
      </c>
      <c r="C220" s="130"/>
      <c r="D220" s="131" t="s">
        <v>383</v>
      </c>
      <c r="E220" s="132" t="s">
        <v>545</v>
      </c>
      <c r="F220" s="163">
        <v>525</v>
      </c>
      <c r="G220" s="132"/>
      <c r="H220" s="132">
        <v>585</v>
      </c>
      <c r="I220" s="134">
        <v>635</v>
      </c>
      <c r="J220" s="135" t="s">
        <v>729</v>
      </c>
      <c r="K220" s="136">
        <f t="shared" ref="K220:K251" si="100">H220-F220</f>
        <v>60</v>
      </c>
      <c r="L220" s="137">
        <f t="shared" ref="L220:L251" si="101">K220/F220</f>
        <v>0.11428571428571428</v>
      </c>
      <c r="M220" s="132" t="s">
        <v>547</v>
      </c>
      <c r="N220" s="138">
        <v>43662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119</v>
      </c>
      <c r="B221" s="130">
        <v>43395</v>
      </c>
      <c r="C221" s="130"/>
      <c r="D221" s="131" t="s">
        <v>374</v>
      </c>
      <c r="E221" s="132" t="s">
        <v>545</v>
      </c>
      <c r="F221" s="163">
        <v>475</v>
      </c>
      <c r="G221" s="132"/>
      <c r="H221" s="132">
        <v>574</v>
      </c>
      <c r="I221" s="134">
        <v>570</v>
      </c>
      <c r="J221" s="135" t="s">
        <v>631</v>
      </c>
      <c r="K221" s="136">
        <f t="shared" si="100"/>
        <v>99</v>
      </c>
      <c r="L221" s="137">
        <f t="shared" si="101"/>
        <v>0.20842105263157895</v>
      </c>
      <c r="M221" s="132" t="s">
        <v>547</v>
      </c>
      <c r="N221" s="138">
        <v>43403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120</v>
      </c>
      <c r="B222" s="161">
        <v>43397</v>
      </c>
      <c r="C222" s="161"/>
      <c r="D222" s="162" t="s">
        <v>730</v>
      </c>
      <c r="E222" s="163" t="s">
        <v>545</v>
      </c>
      <c r="F222" s="163">
        <v>707.5</v>
      </c>
      <c r="G222" s="163"/>
      <c r="H222" s="163">
        <v>872</v>
      </c>
      <c r="I222" s="165">
        <v>872</v>
      </c>
      <c r="J222" s="166" t="s">
        <v>631</v>
      </c>
      <c r="K222" s="136">
        <f t="shared" si="100"/>
        <v>164.5</v>
      </c>
      <c r="L222" s="167">
        <f t="shared" si="101"/>
        <v>0.23250883392226149</v>
      </c>
      <c r="M222" s="163" t="s">
        <v>547</v>
      </c>
      <c r="N222" s="168">
        <v>43482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121</v>
      </c>
      <c r="B223" s="161">
        <v>43398</v>
      </c>
      <c r="C223" s="161"/>
      <c r="D223" s="162" t="s">
        <v>731</v>
      </c>
      <c r="E223" s="163" t="s">
        <v>545</v>
      </c>
      <c r="F223" s="163">
        <v>162</v>
      </c>
      <c r="G223" s="163"/>
      <c r="H223" s="163">
        <v>204</v>
      </c>
      <c r="I223" s="165">
        <v>209</v>
      </c>
      <c r="J223" s="166" t="s">
        <v>732</v>
      </c>
      <c r="K223" s="136">
        <f t="shared" si="100"/>
        <v>42</v>
      </c>
      <c r="L223" s="167">
        <f t="shared" si="101"/>
        <v>0.25925925925925924</v>
      </c>
      <c r="M223" s="163" t="s">
        <v>547</v>
      </c>
      <c r="N223" s="168">
        <v>43539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122</v>
      </c>
      <c r="B224" s="161">
        <v>43399</v>
      </c>
      <c r="C224" s="161"/>
      <c r="D224" s="162" t="s">
        <v>459</v>
      </c>
      <c r="E224" s="163" t="s">
        <v>545</v>
      </c>
      <c r="F224" s="163">
        <v>240</v>
      </c>
      <c r="G224" s="163"/>
      <c r="H224" s="163">
        <v>297</v>
      </c>
      <c r="I224" s="165">
        <v>297</v>
      </c>
      <c r="J224" s="166" t="s">
        <v>631</v>
      </c>
      <c r="K224" s="172">
        <f t="shared" si="100"/>
        <v>57</v>
      </c>
      <c r="L224" s="167">
        <f t="shared" si="101"/>
        <v>0.23749999999999999</v>
      </c>
      <c r="M224" s="163" t="s">
        <v>547</v>
      </c>
      <c r="N224" s="168">
        <v>43417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123</v>
      </c>
      <c r="B225" s="130">
        <v>43439</v>
      </c>
      <c r="C225" s="130"/>
      <c r="D225" s="131" t="s">
        <v>733</v>
      </c>
      <c r="E225" s="132" t="s">
        <v>545</v>
      </c>
      <c r="F225" s="132">
        <v>202.5</v>
      </c>
      <c r="G225" s="132"/>
      <c r="H225" s="132">
        <v>255</v>
      </c>
      <c r="I225" s="134">
        <v>252</v>
      </c>
      <c r="J225" s="135" t="s">
        <v>631</v>
      </c>
      <c r="K225" s="136">
        <f t="shared" si="100"/>
        <v>52.5</v>
      </c>
      <c r="L225" s="137">
        <f t="shared" si="101"/>
        <v>0.25925925925925924</v>
      </c>
      <c r="M225" s="132" t="s">
        <v>547</v>
      </c>
      <c r="N225" s="138">
        <v>43542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124</v>
      </c>
      <c r="B226" s="161">
        <v>43465</v>
      </c>
      <c r="C226" s="130"/>
      <c r="D226" s="162" t="s">
        <v>156</v>
      </c>
      <c r="E226" s="163" t="s">
        <v>545</v>
      </c>
      <c r="F226" s="163">
        <v>710</v>
      </c>
      <c r="G226" s="163"/>
      <c r="H226" s="163">
        <v>866</v>
      </c>
      <c r="I226" s="165">
        <v>866</v>
      </c>
      <c r="J226" s="166" t="s">
        <v>631</v>
      </c>
      <c r="K226" s="136">
        <f t="shared" si="100"/>
        <v>156</v>
      </c>
      <c r="L226" s="137">
        <f t="shared" si="101"/>
        <v>0.21971830985915494</v>
      </c>
      <c r="M226" s="132" t="s">
        <v>547</v>
      </c>
      <c r="N226" s="138">
        <v>43553</v>
      </c>
      <c r="O226" s="54"/>
      <c r="P226" s="54"/>
      <c r="Q226" s="198"/>
      <c r="R226" s="37" t="s">
        <v>850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125</v>
      </c>
      <c r="B227" s="161">
        <v>43522</v>
      </c>
      <c r="C227" s="161"/>
      <c r="D227" s="162" t="s">
        <v>170</v>
      </c>
      <c r="E227" s="163" t="s">
        <v>545</v>
      </c>
      <c r="F227" s="163">
        <v>337.25</v>
      </c>
      <c r="G227" s="163"/>
      <c r="H227" s="163">
        <v>398.5</v>
      </c>
      <c r="I227" s="165">
        <v>411</v>
      </c>
      <c r="J227" s="135" t="s">
        <v>734</v>
      </c>
      <c r="K227" s="136">
        <f t="shared" si="100"/>
        <v>61.25</v>
      </c>
      <c r="L227" s="137">
        <f t="shared" si="101"/>
        <v>0.1816160118606375</v>
      </c>
      <c r="M227" s="132" t="s">
        <v>547</v>
      </c>
      <c r="N227" s="138">
        <v>43760</v>
      </c>
      <c r="O227" s="54"/>
      <c r="P227" s="54"/>
      <c r="Q227" s="198"/>
      <c r="R227" s="37" t="s">
        <v>850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73">
        <v>126</v>
      </c>
      <c r="B228" s="174">
        <v>43559</v>
      </c>
      <c r="C228" s="174"/>
      <c r="D228" s="175" t="s">
        <v>735</v>
      </c>
      <c r="E228" s="176" t="s">
        <v>545</v>
      </c>
      <c r="F228" s="176">
        <v>130</v>
      </c>
      <c r="G228" s="176"/>
      <c r="H228" s="176">
        <v>65</v>
      </c>
      <c r="I228" s="177">
        <v>158</v>
      </c>
      <c r="J228" s="145" t="s">
        <v>736</v>
      </c>
      <c r="K228" s="146">
        <f t="shared" si="100"/>
        <v>-65</v>
      </c>
      <c r="L228" s="147">
        <f t="shared" si="101"/>
        <v>-0.5</v>
      </c>
      <c r="M228" s="143" t="s">
        <v>557</v>
      </c>
      <c r="N228" s="140">
        <v>43726</v>
      </c>
      <c r="O228" s="54"/>
      <c r="P228" s="54"/>
      <c r="Q228" s="198"/>
      <c r="R228" s="37" t="s">
        <v>848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127</v>
      </c>
      <c r="B229" s="161">
        <v>43017</v>
      </c>
      <c r="C229" s="161"/>
      <c r="D229" s="162" t="s">
        <v>205</v>
      </c>
      <c r="E229" s="163" t="s">
        <v>545</v>
      </c>
      <c r="F229" s="163">
        <v>141.5</v>
      </c>
      <c r="G229" s="163"/>
      <c r="H229" s="163">
        <v>183.5</v>
      </c>
      <c r="I229" s="165">
        <v>210</v>
      </c>
      <c r="J229" s="135" t="s">
        <v>732</v>
      </c>
      <c r="K229" s="136">
        <f t="shared" si="100"/>
        <v>42</v>
      </c>
      <c r="L229" s="137">
        <f t="shared" si="101"/>
        <v>0.29681978798586572</v>
      </c>
      <c r="M229" s="132" t="s">
        <v>547</v>
      </c>
      <c r="N229" s="138">
        <v>43042</v>
      </c>
      <c r="O229" s="54"/>
      <c r="P229" s="54"/>
      <c r="Q229" s="198"/>
      <c r="R229" s="37" t="s">
        <v>848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73">
        <v>128</v>
      </c>
      <c r="B230" s="174">
        <v>43074</v>
      </c>
      <c r="C230" s="174"/>
      <c r="D230" s="175" t="s">
        <v>737</v>
      </c>
      <c r="E230" s="176" t="s">
        <v>545</v>
      </c>
      <c r="F230" s="171">
        <v>172</v>
      </c>
      <c r="G230" s="176"/>
      <c r="H230" s="176">
        <v>155.25</v>
      </c>
      <c r="I230" s="177">
        <v>230</v>
      </c>
      <c r="J230" s="145" t="s">
        <v>738</v>
      </c>
      <c r="K230" s="146">
        <f t="shared" si="100"/>
        <v>-16.75</v>
      </c>
      <c r="L230" s="147">
        <f t="shared" si="101"/>
        <v>-9.7383720930232565E-2</v>
      </c>
      <c r="M230" s="143" t="s">
        <v>557</v>
      </c>
      <c r="N230" s="140">
        <v>43787</v>
      </c>
      <c r="O230" s="54"/>
      <c r="P230" s="54"/>
      <c r="Q230" s="198"/>
      <c r="R230" s="37" t="s">
        <v>848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129</v>
      </c>
      <c r="B231" s="161">
        <v>43398</v>
      </c>
      <c r="C231" s="161"/>
      <c r="D231" s="162" t="s">
        <v>117</v>
      </c>
      <c r="E231" s="163" t="s">
        <v>545</v>
      </c>
      <c r="F231" s="163">
        <v>698.5</v>
      </c>
      <c r="G231" s="163"/>
      <c r="H231" s="163">
        <v>890</v>
      </c>
      <c r="I231" s="165">
        <v>890</v>
      </c>
      <c r="J231" s="135" t="s">
        <v>739</v>
      </c>
      <c r="K231" s="136">
        <f t="shared" si="100"/>
        <v>191.5</v>
      </c>
      <c r="L231" s="137">
        <f t="shared" si="101"/>
        <v>0.27415891195418757</v>
      </c>
      <c r="M231" s="132" t="s">
        <v>547</v>
      </c>
      <c r="N231" s="138">
        <v>44328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130</v>
      </c>
      <c r="B232" s="161">
        <v>42877</v>
      </c>
      <c r="C232" s="161"/>
      <c r="D232" s="162" t="s">
        <v>740</v>
      </c>
      <c r="E232" s="163" t="s">
        <v>545</v>
      </c>
      <c r="F232" s="163">
        <v>127.6</v>
      </c>
      <c r="G232" s="163"/>
      <c r="H232" s="163">
        <v>138</v>
      </c>
      <c r="I232" s="165">
        <v>190</v>
      </c>
      <c r="J232" s="135" t="s">
        <v>741</v>
      </c>
      <c r="K232" s="136">
        <f t="shared" si="100"/>
        <v>10.400000000000006</v>
      </c>
      <c r="L232" s="137">
        <f t="shared" si="101"/>
        <v>8.1504702194357417E-2</v>
      </c>
      <c r="M232" s="132" t="s">
        <v>547</v>
      </c>
      <c r="N232" s="138">
        <v>43774</v>
      </c>
      <c r="O232" s="54"/>
      <c r="P232" s="54"/>
      <c r="Q232" s="198"/>
      <c r="R232" s="37" t="s">
        <v>848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131</v>
      </c>
      <c r="B233" s="161">
        <v>43158</v>
      </c>
      <c r="C233" s="161"/>
      <c r="D233" s="162" t="s">
        <v>742</v>
      </c>
      <c r="E233" s="163" t="s">
        <v>545</v>
      </c>
      <c r="F233" s="163">
        <v>317</v>
      </c>
      <c r="G233" s="163"/>
      <c r="H233" s="163">
        <v>382.5</v>
      </c>
      <c r="I233" s="165">
        <v>398</v>
      </c>
      <c r="J233" s="135" t="s">
        <v>743</v>
      </c>
      <c r="K233" s="136">
        <f t="shared" si="100"/>
        <v>65.5</v>
      </c>
      <c r="L233" s="137">
        <f t="shared" si="101"/>
        <v>0.20662460567823343</v>
      </c>
      <c r="M233" s="132" t="s">
        <v>547</v>
      </c>
      <c r="N233" s="138">
        <v>44238</v>
      </c>
      <c r="O233" s="54"/>
      <c r="P233" s="54"/>
      <c r="Q233" s="198"/>
      <c r="R233" s="37" t="s">
        <v>848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73">
        <v>132</v>
      </c>
      <c r="B234" s="174">
        <v>43164</v>
      </c>
      <c r="C234" s="174"/>
      <c r="D234" s="175" t="s">
        <v>162</v>
      </c>
      <c r="E234" s="176" t="s">
        <v>545</v>
      </c>
      <c r="F234" s="171">
        <f>510-14.4</f>
        <v>495.6</v>
      </c>
      <c r="G234" s="176"/>
      <c r="H234" s="176">
        <v>350</v>
      </c>
      <c r="I234" s="177">
        <v>672</v>
      </c>
      <c r="J234" s="145" t="s">
        <v>744</v>
      </c>
      <c r="K234" s="146">
        <f t="shared" si="100"/>
        <v>-145.60000000000002</v>
      </c>
      <c r="L234" s="147">
        <f t="shared" si="101"/>
        <v>-0.29378531073446329</v>
      </c>
      <c r="M234" s="143" t="s">
        <v>557</v>
      </c>
      <c r="N234" s="140">
        <v>43887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73">
        <v>133</v>
      </c>
      <c r="B235" s="174">
        <v>43237</v>
      </c>
      <c r="C235" s="174"/>
      <c r="D235" s="175" t="s">
        <v>745</v>
      </c>
      <c r="E235" s="176" t="s">
        <v>545</v>
      </c>
      <c r="F235" s="171">
        <v>230.3</v>
      </c>
      <c r="G235" s="176"/>
      <c r="H235" s="176">
        <v>102.5</v>
      </c>
      <c r="I235" s="177">
        <v>348</v>
      </c>
      <c r="J235" s="145" t="s">
        <v>746</v>
      </c>
      <c r="K235" s="146">
        <f t="shared" si="100"/>
        <v>-127.80000000000001</v>
      </c>
      <c r="L235" s="147">
        <f t="shared" si="101"/>
        <v>-0.55492835432045162</v>
      </c>
      <c r="M235" s="143" t="s">
        <v>557</v>
      </c>
      <c r="N235" s="140">
        <v>43896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134</v>
      </c>
      <c r="B236" s="161">
        <v>43258</v>
      </c>
      <c r="C236" s="161"/>
      <c r="D236" s="162" t="s">
        <v>422</v>
      </c>
      <c r="E236" s="163" t="s">
        <v>545</v>
      </c>
      <c r="F236" s="163">
        <f>342.5-5.1</f>
        <v>337.4</v>
      </c>
      <c r="G236" s="163"/>
      <c r="H236" s="163">
        <v>412.5</v>
      </c>
      <c r="I236" s="165">
        <v>439</v>
      </c>
      <c r="J236" s="135" t="s">
        <v>747</v>
      </c>
      <c r="K236" s="136">
        <f t="shared" si="100"/>
        <v>75.100000000000023</v>
      </c>
      <c r="L236" s="137">
        <f t="shared" si="101"/>
        <v>0.22258446947243635</v>
      </c>
      <c r="M236" s="132" t="s">
        <v>547</v>
      </c>
      <c r="N236" s="138">
        <v>44230</v>
      </c>
      <c r="O236" s="54"/>
      <c r="P236" s="54"/>
      <c r="Q236" s="198"/>
      <c r="R236" s="37" t="s">
        <v>848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4">
        <v>135</v>
      </c>
      <c r="B237" s="153">
        <v>43285</v>
      </c>
      <c r="C237" s="153"/>
      <c r="D237" s="154" t="s">
        <v>56</v>
      </c>
      <c r="E237" s="155" t="s">
        <v>545</v>
      </c>
      <c r="F237" s="155">
        <f>127.5-5.53</f>
        <v>121.97</v>
      </c>
      <c r="G237" s="156"/>
      <c r="H237" s="156">
        <v>122.5</v>
      </c>
      <c r="I237" s="156">
        <v>170</v>
      </c>
      <c r="J237" s="157" t="s">
        <v>748</v>
      </c>
      <c r="K237" s="158">
        <f t="shared" si="100"/>
        <v>0.53000000000000114</v>
      </c>
      <c r="L237" s="159">
        <f t="shared" si="101"/>
        <v>4.3453308190538747E-3</v>
      </c>
      <c r="M237" s="155" t="s">
        <v>564</v>
      </c>
      <c r="N237" s="153">
        <v>44431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73">
        <v>136</v>
      </c>
      <c r="B238" s="174">
        <v>43294</v>
      </c>
      <c r="C238" s="174"/>
      <c r="D238" s="175" t="s">
        <v>749</v>
      </c>
      <c r="E238" s="176" t="s">
        <v>545</v>
      </c>
      <c r="F238" s="171">
        <v>46.5</v>
      </c>
      <c r="G238" s="176"/>
      <c r="H238" s="176">
        <v>17</v>
      </c>
      <c r="I238" s="177">
        <v>59</v>
      </c>
      <c r="J238" s="145" t="s">
        <v>750</v>
      </c>
      <c r="K238" s="146">
        <f t="shared" si="100"/>
        <v>-29.5</v>
      </c>
      <c r="L238" s="147">
        <f t="shared" si="101"/>
        <v>-0.63440860215053763</v>
      </c>
      <c r="M238" s="143" t="s">
        <v>557</v>
      </c>
      <c r="N238" s="140">
        <v>43887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137</v>
      </c>
      <c r="B239" s="161">
        <v>43396</v>
      </c>
      <c r="C239" s="161"/>
      <c r="D239" s="162" t="s">
        <v>406</v>
      </c>
      <c r="E239" s="163" t="s">
        <v>545</v>
      </c>
      <c r="F239" s="163">
        <v>156.5</v>
      </c>
      <c r="G239" s="163"/>
      <c r="H239" s="163">
        <v>207.5</v>
      </c>
      <c r="I239" s="165">
        <v>191</v>
      </c>
      <c r="J239" s="135" t="s">
        <v>631</v>
      </c>
      <c r="K239" s="136">
        <f t="shared" si="100"/>
        <v>51</v>
      </c>
      <c r="L239" s="137">
        <f t="shared" si="101"/>
        <v>0.32587859424920129</v>
      </c>
      <c r="M239" s="132" t="s">
        <v>547</v>
      </c>
      <c r="N239" s="138">
        <v>44369</v>
      </c>
      <c r="O239" s="54"/>
      <c r="P239" s="54"/>
      <c r="Q239" s="198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138</v>
      </c>
      <c r="B240" s="161">
        <v>43439</v>
      </c>
      <c r="C240" s="161"/>
      <c r="D240" s="162" t="s">
        <v>337</v>
      </c>
      <c r="E240" s="163" t="s">
        <v>545</v>
      </c>
      <c r="F240" s="163">
        <v>259.5</v>
      </c>
      <c r="G240" s="163"/>
      <c r="H240" s="163">
        <v>320</v>
      </c>
      <c r="I240" s="165">
        <v>320</v>
      </c>
      <c r="J240" s="135" t="s">
        <v>631</v>
      </c>
      <c r="K240" s="136">
        <f t="shared" si="100"/>
        <v>60.5</v>
      </c>
      <c r="L240" s="137">
        <f t="shared" si="101"/>
        <v>0.23314065510597304</v>
      </c>
      <c r="M240" s="132" t="s">
        <v>547</v>
      </c>
      <c r="N240" s="138">
        <v>44323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73">
        <v>139</v>
      </c>
      <c r="B241" s="174">
        <v>43439</v>
      </c>
      <c r="C241" s="174"/>
      <c r="D241" s="175" t="s">
        <v>751</v>
      </c>
      <c r="E241" s="176" t="s">
        <v>545</v>
      </c>
      <c r="F241" s="176">
        <v>715</v>
      </c>
      <c r="G241" s="176"/>
      <c r="H241" s="176">
        <v>445</v>
      </c>
      <c r="I241" s="177">
        <v>840</v>
      </c>
      <c r="J241" s="145" t="s">
        <v>752</v>
      </c>
      <c r="K241" s="146">
        <f t="shared" si="100"/>
        <v>-270</v>
      </c>
      <c r="L241" s="147">
        <f t="shared" si="101"/>
        <v>-0.3776223776223776</v>
      </c>
      <c r="M241" s="143" t="s">
        <v>557</v>
      </c>
      <c r="N241" s="140">
        <v>43800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140</v>
      </c>
      <c r="B242" s="161">
        <v>43469</v>
      </c>
      <c r="C242" s="161"/>
      <c r="D242" s="162" t="s">
        <v>176</v>
      </c>
      <c r="E242" s="163" t="s">
        <v>545</v>
      </c>
      <c r="F242" s="163">
        <v>875</v>
      </c>
      <c r="G242" s="163"/>
      <c r="H242" s="163">
        <v>1165</v>
      </c>
      <c r="I242" s="165">
        <v>1185</v>
      </c>
      <c r="J242" s="135" t="s">
        <v>753</v>
      </c>
      <c r="K242" s="136">
        <f t="shared" si="100"/>
        <v>290</v>
      </c>
      <c r="L242" s="137">
        <f t="shared" si="101"/>
        <v>0.33142857142857141</v>
      </c>
      <c r="M242" s="132" t="s">
        <v>547</v>
      </c>
      <c r="N242" s="138">
        <v>43847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141</v>
      </c>
      <c r="B243" s="161">
        <v>43559</v>
      </c>
      <c r="C243" s="161"/>
      <c r="D243" s="162" t="s">
        <v>355</v>
      </c>
      <c r="E243" s="163" t="s">
        <v>545</v>
      </c>
      <c r="F243" s="163">
        <f>387-14.63</f>
        <v>372.37</v>
      </c>
      <c r="G243" s="163"/>
      <c r="H243" s="163">
        <v>490</v>
      </c>
      <c r="I243" s="165">
        <v>490</v>
      </c>
      <c r="J243" s="135" t="s">
        <v>631</v>
      </c>
      <c r="K243" s="136">
        <f t="shared" si="100"/>
        <v>117.63</v>
      </c>
      <c r="L243" s="137">
        <f t="shared" si="101"/>
        <v>0.31589548030185027</v>
      </c>
      <c r="M243" s="132" t="s">
        <v>547</v>
      </c>
      <c r="N243" s="138">
        <v>43850</v>
      </c>
      <c r="O243" s="54"/>
      <c r="P243" s="54"/>
      <c r="Q243" s="198"/>
      <c r="R243" s="37" t="s">
        <v>850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142</v>
      </c>
      <c r="B244" s="174">
        <v>43578</v>
      </c>
      <c r="C244" s="174"/>
      <c r="D244" s="175" t="s">
        <v>754</v>
      </c>
      <c r="E244" s="176" t="s">
        <v>556</v>
      </c>
      <c r="F244" s="176">
        <v>220</v>
      </c>
      <c r="G244" s="176"/>
      <c r="H244" s="176">
        <v>127.5</v>
      </c>
      <c r="I244" s="177">
        <v>284</v>
      </c>
      <c r="J244" s="145" t="s">
        <v>755</v>
      </c>
      <c r="K244" s="146">
        <f t="shared" si="100"/>
        <v>-92.5</v>
      </c>
      <c r="L244" s="147">
        <f t="shared" si="101"/>
        <v>-0.42045454545454547</v>
      </c>
      <c r="M244" s="143" t="s">
        <v>557</v>
      </c>
      <c r="N244" s="140">
        <v>43896</v>
      </c>
      <c r="O244" s="54"/>
      <c r="P244" s="54"/>
      <c r="Q244" s="198"/>
      <c r="R244" s="37" t="s">
        <v>850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143</v>
      </c>
      <c r="B245" s="161">
        <v>43622</v>
      </c>
      <c r="C245" s="161"/>
      <c r="D245" s="162" t="s">
        <v>460</v>
      </c>
      <c r="E245" s="163" t="s">
        <v>556</v>
      </c>
      <c r="F245" s="163">
        <v>332.8</v>
      </c>
      <c r="G245" s="163"/>
      <c r="H245" s="163">
        <v>405</v>
      </c>
      <c r="I245" s="165">
        <v>419</v>
      </c>
      <c r="J245" s="135" t="s">
        <v>756</v>
      </c>
      <c r="K245" s="136">
        <f t="shared" si="100"/>
        <v>72.199999999999989</v>
      </c>
      <c r="L245" s="137">
        <f t="shared" si="101"/>
        <v>0.21694711538461534</v>
      </c>
      <c r="M245" s="132" t="s">
        <v>547</v>
      </c>
      <c r="N245" s="138">
        <v>43860</v>
      </c>
      <c r="O245" s="54"/>
      <c r="P245" s="54"/>
      <c r="Q245" s="198"/>
      <c r="R245" s="37" t="s">
        <v>848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54">
        <v>144</v>
      </c>
      <c r="B246" s="153">
        <v>43641</v>
      </c>
      <c r="C246" s="153"/>
      <c r="D246" s="154" t="s">
        <v>168</v>
      </c>
      <c r="E246" s="155" t="s">
        <v>545</v>
      </c>
      <c r="F246" s="155">
        <v>386</v>
      </c>
      <c r="G246" s="156"/>
      <c r="H246" s="156">
        <v>395</v>
      </c>
      <c r="I246" s="156">
        <v>452</v>
      </c>
      <c r="J246" s="157" t="s">
        <v>757</v>
      </c>
      <c r="K246" s="158">
        <f t="shared" si="100"/>
        <v>9</v>
      </c>
      <c r="L246" s="159">
        <f t="shared" si="101"/>
        <v>2.3316062176165803E-2</v>
      </c>
      <c r="M246" s="155" t="s">
        <v>564</v>
      </c>
      <c r="N246" s="153">
        <v>43868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4">
        <v>145</v>
      </c>
      <c r="B247" s="153">
        <v>43707</v>
      </c>
      <c r="C247" s="153"/>
      <c r="D247" s="154" t="s">
        <v>143</v>
      </c>
      <c r="E247" s="155" t="s">
        <v>545</v>
      </c>
      <c r="F247" s="155">
        <v>137.5</v>
      </c>
      <c r="G247" s="156"/>
      <c r="H247" s="156">
        <v>138.5</v>
      </c>
      <c r="I247" s="156">
        <v>190</v>
      </c>
      <c r="J247" s="157" t="s">
        <v>758</v>
      </c>
      <c r="K247" s="158">
        <f t="shared" si="100"/>
        <v>1</v>
      </c>
      <c r="L247" s="159">
        <f t="shared" si="101"/>
        <v>7.2727272727272727E-3</v>
      </c>
      <c r="M247" s="155" t="s">
        <v>564</v>
      </c>
      <c r="N247" s="153">
        <v>44432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146</v>
      </c>
      <c r="B248" s="161">
        <v>43731</v>
      </c>
      <c r="C248" s="161"/>
      <c r="D248" s="162" t="s">
        <v>415</v>
      </c>
      <c r="E248" s="163" t="s">
        <v>545</v>
      </c>
      <c r="F248" s="163">
        <v>235</v>
      </c>
      <c r="G248" s="163"/>
      <c r="H248" s="163">
        <v>295</v>
      </c>
      <c r="I248" s="165">
        <v>296</v>
      </c>
      <c r="J248" s="135" t="s">
        <v>759</v>
      </c>
      <c r="K248" s="136">
        <f t="shared" si="100"/>
        <v>60</v>
      </c>
      <c r="L248" s="137">
        <f t="shared" si="101"/>
        <v>0.25531914893617019</v>
      </c>
      <c r="M248" s="132" t="s">
        <v>547</v>
      </c>
      <c r="N248" s="138">
        <v>43844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147</v>
      </c>
      <c r="B249" s="161">
        <v>43752</v>
      </c>
      <c r="C249" s="161"/>
      <c r="D249" s="162" t="s">
        <v>760</v>
      </c>
      <c r="E249" s="163" t="s">
        <v>545</v>
      </c>
      <c r="F249" s="163">
        <v>277.5</v>
      </c>
      <c r="G249" s="163"/>
      <c r="H249" s="163">
        <v>333</v>
      </c>
      <c r="I249" s="165">
        <v>333</v>
      </c>
      <c r="J249" s="135" t="s">
        <v>761</v>
      </c>
      <c r="K249" s="136">
        <f t="shared" si="100"/>
        <v>55.5</v>
      </c>
      <c r="L249" s="137">
        <f t="shared" si="101"/>
        <v>0.2</v>
      </c>
      <c r="M249" s="132" t="s">
        <v>547</v>
      </c>
      <c r="N249" s="138">
        <v>43846</v>
      </c>
      <c r="O249" s="54"/>
      <c r="P249" s="54"/>
      <c r="Q249" s="198"/>
      <c r="R249" s="37" t="s">
        <v>850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148</v>
      </c>
      <c r="B250" s="161">
        <v>43752</v>
      </c>
      <c r="C250" s="161"/>
      <c r="D250" s="162" t="s">
        <v>762</v>
      </c>
      <c r="E250" s="163" t="s">
        <v>545</v>
      </c>
      <c r="F250" s="163">
        <v>930</v>
      </c>
      <c r="G250" s="163"/>
      <c r="H250" s="163">
        <v>1165</v>
      </c>
      <c r="I250" s="165">
        <v>1200</v>
      </c>
      <c r="J250" s="135" t="s">
        <v>763</v>
      </c>
      <c r="K250" s="136">
        <f t="shared" si="100"/>
        <v>235</v>
      </c>
      <c r="L250" s="137">
        <f t="shared" si="101"/>
        <v>0.25268817204301075</v>
      </c>
      <c r="M250" s="132" t="s">
        <v>547</v>
      </c>
      <c r="N250" s="138">
        <v>43847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149</v>
      </c>
      <c r="B251" s="161">
        <v>43753</v>
      </c>
      <c r="C251" s="161"/>
      <c r="D251" s="162" t="s">
        <v>764</v>
      </c>
      <c r="E251" s="163" t="s">
        <v>545</v>
      </c>
      <c r="F251" s="133">
        <v>111</v>
      </c>
      <c r="G251" s="163"/>
      <c r="H251" s="163">
        <v>141</v>
      </c>
      <c r="I251" s="165">
        <v>141</v>
      </c>
      <c r="J251" s="135" t="s">
        <v>765</v>
      </c>
      <c r="K251" s="136">
        <f t="shared" si="100"/>
        <v>30</v>
      </c>
      <c r="L251" s="137">
        <f t="shared" si="101"/>
        <v>0.27027027027027029</v>
      </c>
      <c r="M251" s="132" t="s">
        <v>547</v>
      </c>
      <c r="N251" s="138">
        <v>44328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150</v>
      </c>
      <c r="B252" s="161">
        <v>43753</v>
      </c>
      <c r="C252" s="161"/>
      <c r="D252" s="162" t="s">
        <v>766</v>
      </c>
      <c r="E252" s="163" t="s">
        <v>545</v>
      </c>
      <c r="F252" s="133">
        <v>296</v>
      </c>
      <c r="G252" s="163"/>
      <c r="H252" s="163">
        <v>370</v>
      </c>
      <c r="I252" s="165">
        <v>370</v>
      </c>
      <c r="J252" s="135" t="s">
        <v>631</v>
      </c>
      <c r="K252" s="136">
        <f t="shared" ref="K252:K277" si="102">H252-F252</f>
        <v>74</v>
      </c>
      <c r="L252" s="137">
        <f t="shared" ref="L252:L277" si="103">K252/F252</f>
        <v>0.25</v>
      </c>
      <c r="M252" s="132" t="s">
        <v>547</v>
      </c>
      <c r="N252" s="138">
        <v>43853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151</v>
      </c>
      <c r="B253" s="161">
        <v>43754</v>
      </c>
      <c r="C253" s="161"/>
      <c r="D253" s="162" t="s">
        <v>767</v>
      </c>
      <c r="E253" s="163" t="s">
        <v>545</v>
      </c>
      <c r="F253" s="133">
        <v>300</v>
      </c>
      <c r="G253" s="163"/>
      <c r="H253" s="163">
        <v>382.5</v>
      </c>
      <c r="I253" s="165">
        <v>344</v>
      </c>
      <c r="J253" s="135" t="s">
        <v>768</v>
      </c>
      <c r="K253" s="136">
        <f t="shared" si="102"/>
        <v>82.5</v>
      </c>
      <c r="L253" s="137">
        <f t="shared" si="103"/>
        <v>0.27500000000000002</v>
      </c>
      <c r="M253" s="132" t="s">
        <v>547</v>
      </c>
      <c r="N253" s="138">
        <v>44238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152</v>
      </c>
      <c r="B254" s="161">
        <v>43832</v>
      </c>
      <c r="C254" s="161"/>
      <c r="D254" s="162" t="s">
        <v>769</v>
      </c>
      <c r="E254" s="163" t="s">
        <v>545</v>
      </c>
      <c r="F254" s="133">
        <v>495</v>
      </c>
      <c r="G254" s="163"/>
      <c r="H254" s="163">
        <v>595</v>
      </c>
      <c r="I254" s="165">
        <v>590</v>
      </c>
      <c r="J254" s="135" t="s">
        <v>567</v>
      </c>
      <c r="K254" s="136">
        <f t="shared" si="102"/>
        <v>100</v>
      </c>
      <c r="L254" s="137">
        <f t="shared" si="103"/>
        <v>0.20202020202020202</v>
      </c>
      <c r="M254" s="132" t="s">
        <v>547</v>
      </c>
      <c r="N254" s="138">
        <v>44589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153</v>
      </c>
      <c r="B255" s="161">
        <v>43966</v>
      </c>
      <c r="C255" s="161"/>
      <c r="D255" s="162" t="s">
        <v>74</v>
      </c>
      <c r="E255" s="163" t="s">
        <v>545</v>
      </c>
      <c r="F255" s="133">
        <v>67.5</v>
      </c>
      <c r="G255" s="163"/>
      <c r="H255" s="163">
        <v>86</v>
      </c>
      <c r="I255" s="165">
        <v>86</v>
      </c>
      <c r="J255" s="135" t="s">
        <v>770</v>
      </c>
      <c r="K255" s="136">
        <f t="shared" si="102"/>
        <v>18.5</v>
      </c>
      <c r="L255" s="137">
        <f t="shared" si="103"/>
        <v>0.27407407407407408</v>
      </c>
      <c r="M255" s="132" t="s">
        <v>547</v>
      </c>
      <c r="N255" s="138">
        <v>44008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154</v>
      </c>
      <c r="B256" s="161">
        <v>44035</v>
      </c>
      <c r="C256" s="161"/>
      <c r="D256" s="162" t="s">
        <v>459</v>
      </c>
      <c r="E256" s="163" t="s">
        <v>545</v>
      </c>
      <c r="F256" s="133">
        <v>231</v>
      </c>
      <c r="G256" s="163"/>
      <c r="H256" s="163">
        <v>281</v>
      </c>
      <c r="I256" s="165">
        <v>281</v>
      </c>
      <c r="J256" s="135" t="s">
        <v>631</v>
      </c>
      <c r="K256" s="136">
        <f t="shared" si="102"/>
        <v>50</v>
      </c>
      <c r="L256" s="137">
        <f t="shared" si="103"/>
        <v>0.21645021645021645</v>
      </c>
      <c r="M256" s="132" t="s">
        <v>547</v>
      </c>
      <c r="N256" s="138">
        <v>44358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155</v>
      </c>
      <c r="B257" s="161">
        <v>44092</v>
      </c>
      <c r="C257" s="161"/>
      <c r="D257" s="162" t="s">
        <v>141</v>
      </c>
      <c r="E257" s="163" t="s">
        <v>545</v>
      </c>
      <c r="F257" s="163">
        <v>206</v>
      </c>
      <c r="G257" s="163"/>
      <c r="H257" s="163">
        <v>248</v>
      </c>
      <c r="I257" s="165">
        <v>248</v>
      </c>
      <c r="J257" s="135" t="s">
        <v>631</v>
      </c>
      <c r="K257" s="136">
        <f t="shared" si="102"/>
        <v>42</v>
      </c>
      <c r="L257" s="137">
        <f t="shared" si="103"/>
        <v>0.20388349514563106</v>
      </c>
      <c r="M257" s="132" t="s">
        <v>547</v>
      </c>
      <c r="N257" s="138">
        <v>44214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156</v>
      </c>
      <c r="B258" s="161">
        <v>44140</v>
      </c>
      <c r="C258" s="161"/>
      <c r="D258" s="162" t="s">
        <v>141</v>
      </c>
      <c r="E258" s="163" t="s">
        <v>545</v>
      </c>
      <c r="F258" s="163">
        <v>182.5</v>
      </c>
      <c r="G258" s="163"/>
      <c r="H258" s="163">
        <v>248</v>
      </c>
      <c r="I258" s="165">
        <v>248</v>
      </c>
      <c r="J258" s="135" t="s">
        <v>631</v>
      </c>
      <c r="K258" s="136">
        <f t="shared" si="102"/>
        <v>65.5</v>
      </c>
      <c r="L258" s="137">
        <f t="shared" si="103"/>
        <v>0.35890410958904112</v>
      </c>
      <c r="M258" s="132" t="s">
        <v>547</v>
      </c>
      <c r="N258" s="138">
        <v>44214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157</v>
      </c>
      <c r="B259" s="161">
        <v>44140</v>
      </c>
      <c r="C259" s="161"/>
      <c r="D259" s="162" t="s">
        <v>337</v>
      </c>
      <c r="E259" s="163" t="s">
        <v>545</v>
      </c>
      <c r="F259" s="163">
        <v>247.5</v>
      </c>
      <c r="G259" s="163"/>
      <c r="H259" s="163">
        <v>320</v>
      </c>
      <c r="I259" s="165">
        <v>320</v>
      </c>
      <c r="J259" s="135" t="s">
        <v>631</v>
      </c>
      <c r="K259" s="136">
        <f t="shared" si="102"/>
        <v>72.5</v>
      </c>
      <c r="L259" s="137">
        <f t="shared" si="103"/>
        <v>0.29292929292929293</v>
      </c>
      <c r="M259" s="132" t="s">
        <v>547</v>
      </c>
      <c r="N259" s="138">
        <v>44323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158</v>
      </c>
      <c r="B260" s="161">
        <v>44140</v>
      </c>
      <c r="C260" s="161"/>
      <c r="D260" s="162" t="s">
        <v>199</v>
      </c>
      <c r="E260" s="163" t="s">
        <v>545</v>
      </c>
      <c r="F260" s="133">
        <v>925</v>
      </c>
      <c r="G260" s="163"/>
      <c r="H260" s="163">
        <v>1095</v>
      </c>
      <c r="I260" s="165">
        <v>1093</v>
      </c>
      <c r="J260" s="135" t="s">
        <v>771</v>
      </c>
      <c r="K260" s="136">
        <f t="shared" si="102"/>
        <v>170</v>
      </c>
      <c r="L260" s="137">
        <f t="shared" si="103"/>
        <v>0.18378378378378379</v>
      </c>
      <c r="M260" s="132" t="s">
        <v>547</v>
      </c>
      <c r="N260" s="138">
        <v>44201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159</v>
      </c>
      <c r="B261" s="161">
        <v>44140</v>
      </c>
      <c r="C261" s="161"/>
      <c r="D261" s="162" t="s">
        <v>355</v>
      </c>
      <c r="E261" s="163" t="s">
        <v>545</v>
      </c>
      <c r="F261" s="133">
        <v>332.5</v>
      </c>
      <c r="G261" s="163"/>
      <c r="H261" s="163">
        <v>393</v>
      </c>
      <c r="I261" s="165">
        <v>406</v>
      </c>
      <c r="J261" s="135" t="s">
        <v>772</v>
      </c>
      <c r="K261" s="136">
        <f t="shared" si="102"/>
        <v>60.5</v>
      </c>
      <c r="L261" s="137">
        <f t="shared" si="103"/>
        <v>0.18195488721804512</v>
      </c>
      <c r="M261" s="132" t="s">
        <v>547</v>
      </c>
      <c r="N261" s="138">
        <v>44256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160</v>
      </c>
      <c r="B262" s="161">
        <v>44141</v>
      </c>
      <c r="C262" s="161"/>
      <c r="D262" s="162" t="s">
        <v>459</v>
      </c>
      <c r="E262" s="163" t="s">
        <v>545</v>
      </c>
      <c r="F262" s="133">
        <v>231</v>
      </c>
      <c r="G262" s="163"/>
      <c r="H262" s="163">
        <v>281</v>
      </c>
      <c r="I262" s="165">
        <v>281</v>
      </c>
      <c r="J262" s="135" t="s">
        <v>631</v>
      </c>
      <c r="K262" s="136">
        <f t="shared" si="102"/>
        <v>50</v>
      </c>
      <c r="L262" s="137">
        <f t="shared" si="103"/>
        <v>0.21645021645021645</v>
      </c>
      <c r="M262" s="132" t="s">
        <v>547</v>
      </c>
      <c r="N262" s="138">
        <v>44358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161</v>
      </c>
      <c r="B263" s="161">
        <v>44187</v>
      </c>
      <c r="C263" s="161"/>
      <c r="D263" s="162" t="s">
        <v>773</v>
      </c>
      <c r="E263" s="163" t="s">
        <v>545</v>
      </c>
      <c r="F263" s="133">
        <v>190</v>
      </c>
      <c r="G263" s="163"/>
      <c r="H263" s="163">
        <v>239</v>
      </c>
      <c r="I263" s="165">
        <v>239</v>
      </c>
      <c r="J263" s="135" t="s">
        <v>774</v>
      </c>
      <c r="K263" s="136">
        <f t="shared" si="102"/>
        <v>49</v>
      </c>
      <c r="L263" s="137">
        <f t="shared" si="103"/>
        <v>0.25789473684210529</v>
      </c>
      <c r="M263" s="132" t="s">
        <v>547</v>
      </c>
      <c r="N263" s="138">
        <v>44844</v>
      </c>
      <c r="O263" s="54"/>
      <c r="P263" s="54"/>
      <c r="Q263" s="198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162</v>
      </c>
      <c r="B264" s="161">
        <v>44258</v>
      </c>
      <c r="C264" s="161"/>
      <c r="D264" s="162" t="s">
        <v>769</v>
      </c>
      <c r="E264" s="163" t="s">
        <v>545</v>
      </c>
      <c r="F264" s="133">
        <v>495</v>
      </c>
      <c r="G264" s="163"/>
      <c r="H264" s="163">
        <v>595</v>
      </c>
      <c r="I264" s="165">
        <v>590</v>
      </c>
      <c r="J264" s="135" t="s">
        <v>567</v>
      </c>
      <c r="K264" s="136">
        <f t="shared" si="102"/>
        <v>100</v>
      </c>
      <c r="L264" s="137">
        <f t="shared" si="103"/>
        <v>0.20202020202020202</v>
      </c>
      <c r="M264" s="132" t="s">
        <v>547</v>
      </c>
      <c r="N264" s="138">
        <v>44589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163</v>
      </c>
      <c r="B265" s="161">
        <v>44274</v>
      </c>
      <c r="C265" s="161"/>
      <c r="D265" s="162" t="s">
        <v>355</v>
      </c>
      <c r="E265" s="163" t="s">
        <v>545</v>
      </c>
      <c r="F265" s="133">
        <v>355</v>
      </c>
      <c r="G265" s="163"/>
      <c r="H265" s="163">
        <v>422.5</v>
      </c>
      <c r="I265" s="165">
        <v>420</v>
      </c>
      <c r="J265" s="135" t="s">
        <v>775</v>
      </c>
      <c r="K265" s="136">
        <f t="shared" si="102"/>
        <v>67.5</v>
      </c>
      <c r="L265" s="137">
        <f t="shared" si="103"/>
        <v>0.19014084507042253</v>
      </c>
      <c r="M265" s="132" t="s">
        <v>547</v>
      </c>
      <c r="N265" s="138">
        <v>44361</v>
      </c>
      <c r="O265" s="54"/>
      <c r="P265" s="54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164</v>
      </c>
      <c r="B266" s="161">
        <v>44295</v>
      </c>
      <c r="C266" s="161"/>
      <c r="D266" s="162" t="s">
        <v>319</v>
      </c>
      <c r="E266" s="163" t="s">
        <v>545</v>
      </c>
      <c r="F266" s="133">
        <v>555</v>
      </c>
      <c r="G266" s="163"/>
      <c r="H266" s="163">
        <v>663</v>
      </c>
      <c r="I266" s="165">
        <v>663</v>
      </c>
      <c r="J266" s="135" t="s">
        <v>776</v>
      </c>
      <c r="K266" s="136">
        <f t="shared" si="102"/>
        <v>108</v>
      </c>
      <c r="L266" s="137">
        <f t="shared" si="103"/>
        <v>0.19459459459459461</v>
      </c>
      <c r="M266" s="132" t="s">
        <v>547</v>
      </c>
      <c r="N266" s="138">
        <v>44321</v>
      </c>
      <c r="O266" s="54"/>
      <c r="P266" s="54"/>
      <c r="Q266" s="198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165</v>
      </c>
      <c r="B267" s="161">
        <v>44308</v>
      </c>
      <c r="C267" s="161"/>
      <c r="D267" s="162" t="s">
        <v>740</v>
      </c>
      <c r="E267" s="163" t="s">
        <v>545</v>
      </c>
      <c r="F267" s="133">
        <v>126.5</v>
      </c>
      <c r="G267" s="163"/>
      <c r="H267" s="163">
        <v>155</v>
      </c>
      <c r="I267" s="165">
        <v>155</v>
      </c>
      <c r="J267" s="135" t="s">
        <v>631</v>
      </c>
      <c r="K267" s="136">
        <f t="shared" si="102"/>
        <v>28.5</v>
      </c>
      <c r="L267" s="137">
        <f t="shared" si="103"/>
        <v>0.22529644268774704</v>
      </c>
      <c r="M267" s="132" t="s">
        <v>547</v>
      </c>
      <c r="N267" s="138">
        <v>44362</v>
      </c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39">
        <v>166</v>
      </c>
      <c r="B268" s="170">
        <v>44368</v>
      </c>
      <c r="C268" s="170"/>
      <c r="D268" s="141" t="s">
        <v>777</v>
      </c>
      <c r="E268" s="143" t="s">
        <v>545</v>
      </c>
      <c r="F268" s="171">
        <v>287.5</v>
      </c>
      <c r="G268" s="143"/>
      <c r="H268" s="143">
        <v>245</v>
      </c>
      <c r="I268" s="144">
        <v>344</v>
      </c>
      <c r="J268" s="145" t="s">
        <v>778</v>
      </c>
      <c r="K268" s="146">
        <f t="shared" si="102"/>
        <v>-42.5</v>
      </c>
      <c r="L268" s="147">
        <f t="shared" si="103"/>
        <v>-0.14782608695652175</v>
      </c>
      <c r="M268" s="143" t="s">
        <v>557</v>
      </c>
      <c r="N268" s="140">
        <v>44508</v>
      </c>
      <c r="O268" s="54"/>
      <c r="P268" s="54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167</v>
      </c>
      <c r="B269" s="161">
        <v>44368</v>
      </c>
      <c r="C269" s="161"/>
      <c r="D269" s="162" t="s">
        <v>459</v>
      </c>
      <c r="E269" s="163" t="s">
        <v>545</v>
      </c>
      <c r="F269" s="133">
        <v>241</v>
      </c>
      <c r="G269" s="163"/>
      <c r="H269" s="163">
        <v>298</v>
      </c>
      <c r="I269" s="165">
        <v>320</v>
      </c>
      <c r="J269" s="135" t="s">
        <v>631</v>
      </c>
      <c r="K269" s="136">
        <f t="shared" si="102"/>
        <v>57</v>
      </c>
      <c r="L269" s="137">
        <f t="shared" si="103"/>
        <v>0.23651452282157676</v>
      </c>
      <c r="M269" s="132" t="s">
        <v>547</v>
      </c>
      <c r="N269" s="138">
        <v>44802</v>
      </c>
      <c r="O269" s="54"/>
      <c r="P269" s="54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168</v>
      </c>
      <c r="B270" s="161">
        <v>44406</v>
      </c>
      <c r="C270" s="161"/>
      <c r="D270" s="162" t="s">
        <v>740</v>
      </c>
      <c r="E270" s="163" t="s">
        <v>545</v>
      </c>
      <c r="F270" s="133">
        <v>162.5</v>
      </c>
      <c r="G270" s="163"/>
      <c r="H270" s="163">
        <v>200</v>
      </c>
      <c r="I270" s="165">
        <v>200</v>
      </c>
      <c r="J270" s="135" t="s">
        <v>631</v>
      </c>
      <c r="K270" s="136">
        <f t="shared" si="102"/>
        <v>37.5</v>
      </c>
      <c r="L270" s="137">
        <f t="shared" si="103"/>
        <v>0.23076923076923078</v>
      </c>
      <c r="M270" s="132" t="s">
        <v>547</v>
      </c>
      <c r="N270" s="138">
        <v>44802</v>
      </c>
      <c r="O270" s="54"/>
      <c r="P270" s="54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169</v>
      </c>
      <c r="B271" s="161">
        <v>44462</v>
      </c>
      <c r="C271" s="161"/>
      <c r="D271" s="162" t="s">
        <v>423</v>
      </c>
      <c r="E271" s="163" t="s">
        <v>545</v>
      </c>
      <c r="F271" s="133">
        <v>1235</v>
      </c>
      <c r="G271" s="163"/>
      <c r="H271" s="163">
        <v>1505</v>
      </c>
      <c r="I271" s="165">
        <v>1500</v>
      </c>
      <c r="J271" s="135" t="s">
        <v>631</v>
      </c>
      <c r="K271" s="136">
        <f t="shared" si="102"/>
        <v>270</v>
      </c>
      <c r="L271" s="137">
        <f t="shared" si="103"/>
        <v>0.21862348178137653</v>
      </c>
      <c r="M271" s="132" t="s">
        <v>547</v>
      </c>
      <c r="N271" s="138">
        <v>44564</v>
      </c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170</v>
      </c>
      <c r="B272" s="161">
        <v>44480</v>
      </c>
      <c r="C272" s="161"/>
      <c r="D272" s="162" t="s">
        <v>779</v>
      </c>
      <c r="E272" s="163" t="s">
        <v>545</v>
      </c>
      <c r="F272" s="133">
        <v>58.75</v>
      </c>
      <c r="G272" s="163"/>
      <c r="H272" s="163">
        <v>64.25</v>
      </c>
      <c r="I272" s="165"/>
      <c r="J272" s="135" t="s">
        <v>631</v>
      </c>
      <c r="K272" s="136">
        <f t="shared" si="102"/>
        <v>5.5</v>
      </c>
      <c r="L272" s="137">
        <f t="shared" si="103"/>
        <v>9.3617021276595741E-2</v>
      </c>
      <c r="M272" s="132" t="s">
        <v>547</v>
      </c>
      <c r="N272" s="138">
        <v>45322</v>
      </c>
      <c r="O272" s="54"/>
      <c r="P272" s="54"/>
      <c r="R272" s="37" t="s">
        <v>848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29">
        <v>171</v>
      </c>
      <c r="B273" s="130">
        <v>44481</v>
      </c>
      <c r="C273" s="130"/>
      <c r="D273" s="131" t="s">
        <v>273</v>
      </c>
      <c r="E273" s="132" t="s">
        <v>545</v>
      </c>
      <c r="F273" s="133">
        <v>315</v>
      </c>
      <c r="G273" s="132"/>
      <c r="H273" s="132">
        <v>335</v>
      </c>
      <c r="I273" s="134">
        <v>380</v>
      </c>
      <c r="J273" s="135" t="s">
        <v>821</v>
      </c>
      <c r="K273" s="136">
        <f t="shared" si="102"/>
        <v>20</v>
      </c>
      <c r="L273" s="137">
        <f t="shared" si="103"/>
        <v>6.3492063492063489E-2</v>
      </c>
      <c r="M273" s="132" t="s">
        <v>547</v>
      </c>
      <c r="N273" s="138">
        <v>45297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29">
        <v>172</v>
      </c>
      <c r="B274" s="130">
        <v>44481</v>
      </c>
      <c r="C274" s="130"/>
      <c r="D274" s="131" t="s">
        <v>780</v>
      </c>
      <c r="E274" s="132" t="s">
        <v>545</v>
      </c>
      <c r="F274" s="133">
        <v>45.5</v>
      </c>
      <c r="G274" s="132"/>
      <c r="H274" s="132">
        <v>56.5</v>
      </c>
      <c r="I274" s="134">
        <v>56</v>
      </c>
      <c r="J274" s="135" t="s">
        <v>631</v>
      </c>
      <c r="K274" s="136">
        <f t="shared" si="102"/>
        <v>11</v>
      </c>
      <c r="L274" s="137">
        <f t="shared" si="103"/>
        <v>0.24175824175824176</v>
      </c>
      <c r="M274" s="132" t="s">
        <v>547</v>
      </c>
      <c r="N274" s="138">
        <v>44881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29">
        <v>173</v>
      </c>
      <c r="B275" s="130">
        <v>44551</v>
      </c>
      <c r="C275" s="130"/>
      <c r="D275" s="131" t="s">
        <v>128</v>
      </c>
      <c r="E275" s="132" t="s">
        <v>545</v>
      </c>
      <c r="F275" s="133">
        <v>2300</v>
      </c>
      <c r="G275" s="132"/>
      <c r="H275" s="132">
        <f>(2820+2200)/2</f>
        <v>2510</v>
      </c>
      <c r="I275" s="134">
        <v>3000</v>
      </c>
      <c r="J275" s="135" t="s">
        <v>781</v>
      </c>
      <c r="K275" s="136">
        <f t="shared" si="102"/>
        <v>210</v>
      </c>
      <c r="L275" s="137">
        <f t="shared" si="103"/>
        <v>9.1304347826086957E-2</v>
      </c>
      <c r="M275" s="132" t="s">
        <v>547</v>
      </c>
      <c r="N275" s="138">
        <v>44649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29">
        <v>174</v>
      </c>
      <c r="B276" s="130">
        <v>44606</v>
      </c>
      <c r="C276" s="130"/>
      <c r="D276" s="131" t="s">
        <v>413</v>
      </c>
      <c r="E276" s="132" t="s">
        <v>545</v>
      </c>
      <c r="F276" s="133">
        <v>635</v>
      </c>
      <c r="G276" s="132"/>
      <c r="H276" s="132">
        <v>700</v>
      </c>
      <c r="I276" s="134">
        <v>764</v>
      </c>
      <c r="J276" s="135" t="s">
        <v>806</v>
      </c>
      <c r="K276" s="136">
        <f t="shared" si="102"/>
        <v>65</v>
      </c>
      <c r="L276" s="137">
        <f t="shared" si="103"/>
        <v>0.10236220472440945</v>
      </c>
      <c r="M276" s="132" t="s">
        <v>547</v>
      </c>
      <c r="N276" s="138">
        <v>45159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29">
        <v>175</v>
      </c>
      <c r="B277" s="130">
        <v>44613</v>
      </c>
      <c r="C277" s="130"/>
      <c r="D277" s="131" t="s">
        <v>423</v>
      </c>
      <c r="E277" s="132" t="s">
        <v>545</v>
      </c>
      <c r="F277" s="133">
        <v>1255</v>
      </c>
      <c r="G277" s="132"/>
      <c r="H277" s="132">
        <v>1515</v>
      </c>
      <c r="I277" s="134">
        <v>1510</v>
      </c>
      <c r="J277" s="135" t="s">
        <v>631</v>
      </c>
      <c r="K277" s="136">
        <f t="shared" si="102"/>
        <v>260</v>
      </c>
      <c r="L277" s="137">
        <f t="shared" si="103"/>
        <v>0.20717131474103587</v>
      </c>
      <c r="M277" s="132" t="s">
        <v>547</v>
      </c>
      <c r="N277" s="138">
        <v>44834</v>
      </c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259">
        <v>176</v>
      </c>
      <c r="B278" s="250">
        <v>44670</v>
      </c>
      <c r="C278" s="250"/>
      <c r="D278" s="251" t="s">
        <v>510</v>
      </c>
      <c r="E278" s="252" t="s">
        <v>545</v>
      </c>
      <c r="F278" s="253">
        <v>445</v>
      </c>
      <c r="G278" s="253"/>
      <c r="H278" s="253">
        <v>460</v>
      </c>
      <c r="I278" s="253">
        <v>553</v>
      </c>
      <c r="J278" s="254" t="s">
        <v>841</v>
      </c>
      <c r="K278" s="255">
        <f t="shared" ref="K278" si="104">H278-F278</f>
        <v>15</v>
      </c>
      <c r="L278" s="256">
        <f t="shared" ref="L278" si="105">K278/F278</f>
        <v>3.3707865168539325E-2</v>
      </c>
      <c r="M278" s="257" t="s">
        <v>564</v>
      </c>
      <c r="N278" s="258">
        <v>45397</v>
      </c>
      <c r="O278" s="54"/>
      <c r="P278" s="54"/>
      <c r="R278" s="37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177</v>
      </c>
      <c r="B279" s="161">
        <v>44746</v>
      </c>
      <c r="C279" s="161"/>
      <c r="D279" s="162" t="s">
        <v>782</v>
      </c>
      <c r="E279" s="163" t="s">
        <v>545</v>
      </c>
      <c r="F279" s="163">
        <v>207.5</v>
      </c>
      <c r="G279" s="163"/>
      <c r="H279" s="163">
        <v>254</v>
      </c>
      <c r="I279" s="165">
        <v>254</v>
      </c>
      <c r="J279" s="135" t="s">
        <v>631</v>
      </c>
      <c r="K279" s="136">
        <f t="shared" ref="K279:K289" si="106">H279-F279</f>
        <v>46.5</v>
      </c>
      <c r="L279" s="137">
        <f t="shared" ref="L279:L289" si="107">K279/F279</f>
        <v>0.22409638554216868</v>
      </c>
      <c r="M279" s="132" t="s">
        <v>547</v>
      </c>
      <c r="N279" s="138">
        <v>44792</v>
      </c>
      <c r="O279" s="54"/>
      <c r="P279" s="54"/>
      <c r="R279" s="37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178</v>
      </c>
      <c r="B280" s="161">
        <v>44775</v>
      </c>
      <c r="C280" s="161"/>
      <c r="D280" s="162" t="s">
        <v>461</v>
      </c>
      <c r="E280" s="163" t="s">
        <v>545</v>
      </c>
      <c r="F280" s="163">
        <v>31.25</v>
      </c>
      <c r="G280" s="163"/>
      <c r="H280" s="163">
        <v>38.75</v>
      </c>
      <c r="I280" s="165">
        <v>38</v>
      </c>
      <c r="J280" s="135" t="s">
        <v>631</v>
      </c>
      <c r="K280" s="136">
        <f t="shared" si="106"/>
        <v>7.5</v>
      </c>
      <c r="L280" s="137">
        <f t="shared" si="107"/>
        <v>0.24</v>
      </c>
      <c r="M280" s="132" t="s">
        <v>547</v>
      </c>
      <c r="N280" s="138">
        <v>44844</v>
      </c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179</v>
      </c>
      <c r="B281" s="161">
        <v>44841</v>
      </c>
      <c r="C281" s="161"/>
      <c r="D281" s="162" t="s">
        <v>783</v>
      </c>
      <c r="E281" s="163" t="s">
        <v>545</v>
      </c>
      <c r="F281" s="133">
        <v>665</v>
      </c>
      <c r="G281" s="163"/>
      <c r="H281" s="163">
        <v>807.5</v>
      </c>
      <c r="I281" s="165">
        <v>840</v>
      </c>
      <c r="J281" s="135" t="s">
        <v>781</v>
      </c>
      <c r="K281" s="136">
        <f t="shared" si="106"/>
        <v>142.5</v>
      </c>
      <c r="L281" s="137">
        <f t="shared" si="107"/>
        <v>0.21428571428571427</v>
      </c>
      <c r="M281" s="132" t="s">
        <v>547</v>
      </c>
      <c r="N281" s="138">
        <v>45097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180</v>
      </c>
      <c r="B282" s="161">
        <v>44844</v>
      </c>
      <c r="C282" s="161"/>
      <c r="D282" s="162" t="s">
        <v>415</v>
      </c>
      <c r="E282" s="163" t="s">
        <v>545</v>
      </c>
      <c r="F282" s="133">
        <v>227.5</v>
      </c>
      <c r="G282" s="163"/>
      <c r="H282" s="163">
        <v>270</v>
      </c>
      <c r="I282" s="165">
        <v>291</v>
      </c>
      <c r="J282" s="135" t="s">
        <v>808</v>
      </c>
      <c r="K282" s="136">
        <f t="shared" si="106"/>
        <v>42.5</v>
      </c>
      <c r="L282" s="137">
        <f t="shared" si="107"/>
        <v>0.18681318681318682</v>
      </c>
      <c r="M282" s="132" t="s">
        <v>547</v>
      </c>
      <c r="N282" s="138">
        <v>45160</v>
      </c>
      <c r="O282" s="54"/>
      <c r="P282" s="54"/>
      <c r="R282" s="37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181</v>
      </c>
      <c r="B283" s="161">
        <v>44845</v>
      </c>
      <c r="C283" s="161"/>
      <c r="D283" s="162" t="s">
        <v>413</v>
      </c>
      <c r="E283" s="163" t="s">
        <v>545</v>
      </c>
      <c r="F283" s="133">
        <v>555</v>
      </c>
      <c r="G283" s="163"/>
      <c r="H283" s="163">
        <v>700</v>
      </c>
      <c r="I283" s="165">
        <v>765</v>
      </c>
      <c r="J283" s="135" t="s">
        <v>807</v>
      </c>
      <c r="K283" s="136">
        <f t="shared" si="106"/>
        <v>145</v>
      </c>
      <c r="L283" s="137">
        <f t="shared" si="107"/>
        <v>0.26126126126126126</v>
      </c>
      <c r="M283" s="132" t="s">
        <v>547</v>
      </c>
      <c r="N283" s="138">
        <v>45159</v>
      </c>
      <c r="O283" s="54"/>
      <c r="P283" s="54"/>
      <c r="R283" s="37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182</v>
      </c>
      <c r="B284" s="161">
        <v>44981</v>
      </c>
      <c r="C284" s="161"/>
      <c r="D284" s="162" t="s">
        <v>428</v>
      </c>
      <c r="E284" s="163" t="s">
        <v>545</v>
      </c>
      <c r="F284" s="133">
        <v>1675</v>
      </c>
      <c r="G284" s="163"/>
      <c r="H284" s="163">
        <v>2080</v>
      </c>
      <c r="I284" s="165">
        <v>2080</v>
      </c>
      <c r="J284" s="135" t="s">
        <v>631</v>
      </c>
      <c r="K284" s="136">
        <f t="shared" si="106"/>
        <v>405</v>
      </c>
      <c r="L284" s="137">
        <f t="shared" si="107"/>
        <v>0.2417910447761194</v>
      </c>
      <c r="M284" s="132" t="s">
        <v>547</v>
      </c>
      <c r="N284" s="138">
        <v>45119</v>
      </c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183</v>
      </c>
      <c r="B285" s="161">
        <v>44986</v>
      </c>
      <c r="C285" s="161"/>
      <c r="D285" s="162" t="s">
        <v>461</v>
      </c>
      <c r="E285" s="163" t="s">
        <v>545</v>
      </c>
      <c r="F285" s="133">
        <v>57.5</v>
      </c>
      <c r="G285" s="163"/>
      <c r="H285" s="163">
        <v>120</v>
      </c>
      <c r="I285" s="165">
        <v>120</v>
      </c>
      <c r="J285" s="135" t="s">
        <v>631</v>
      </c>
      <c r="K285" s="136">
        <f t="shared" si="106"/>
        <v>62.5</v>
      </c>
      <c r="L285" s="137">
        <f t="shared" si="107"/>
        <v>1.0869565217391304</v>
      </c>
      <c r="M285" s="132" t="s">
        <v>547</v>
      </c>
      <c r="N285" s="138">
        <v>45049</v>
      </c>
      <c r="O285" s="54"/>
      <c r="P285" s="54"/>
      <c r="R285" s="37" t="s">
        <v>851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184</v>
      </c>
      <c r="B286" s="161">
        <v>45008</v>
      </c>
      <c r="C286" s="161"/>
      <c r="D286" s="162" t="s">
        <v>475</v>
      </c>
      <c r="E286" s="163" t="s">
        <v>545</v>
      </c>
      <c r="F286" s="133">
        <v>2765</v>
      </c>
      <c r="G286" s="163"/>
      <c r="H286" s="163">
        <v>3547.5</v>
      </c>
      <c r="I286" s="165">
        <v>3523</v>
      </c>
      <c r="J286" s="135" t="s">
        <v>631</v>
      </c>
      <c r="K286" s="136">
        <f t="shared" si="106"/>
        <v>782.5</v>
      </c>
      <c r="L286" s="137">
        <f t="shared" si="107"/>
        <v>0.28300180831826399</v>
      </c>
      <c r="M286" s="132" t="s">
        <v>547</v>
      </c>
      <c r="N286" s="138">
        <v>45177</v>
      </c>
      <c r="O286" s="54"/>
      <c r="P286" s="54"/>
      <c r="R286" s="37" t="s">
        <v>851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185</v>
      </c>
      <c r="B287" s="161">
        <v>45027</v>
      </c>
      <c r="C287" s="161"/>
      <c r="D287" s="162" t="s">
        <v>784</v>
      </c>
      <c r="E287" s="163" t="s">
        <v>545</v>
      </c>
      <c r="F287" s="163">
        <v>460</v>
      </c>
      <c r="G287" s="163"/>
      <c r="H287" s="163">
        <v>825</v>
      </c>
      <c r="I287" s="165">
        <v>810</v>
      </c>
      <c r="J287" s="135" t="s">
        <v>631</v>
      </c>
      <c r="K287" s="136">
        <f t="shared" si="106"/>
        <v>365</v>
      </c>
      <c r="L287" s="137">
        <f t="shared" si="107"/>
        <v>0.79347826086956519</v>
      </c>
      <c r="M287" s="132" t="s">
        <v>547</v>
      </c>
      <c r="N287" s="138">
        <v>45155</v>
      </c>
      <c r="O287" s="54"/>
      <c r="P287" s="54"/>
      <c r="R287" s="37" t="s">
        <v>851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186</v>
      </c>
      <c r="B288" s="161">
        <v>45050</v>
      </c>
      <c r="C288" s="161"/>
      <c r="D288" s="162" t="s">
        <v>41</v>
      </c>
      <c r="E288" s="163" t="s">
        <v>545</v>
      </c>
      <c r="F288" s="163">
        <v>3630</v>
      </c>
      <c r="G288" s="163"/>
      <c r="H288" s="163">
        <v>5150</v>
      </c>
      <c r="I288" s="165">
        <v>5040</v>
      </c>
      <c r="J288" s="135" t="s">
        <v>631</v>
      </c>
      <c r="K288" s="136">
        <f t="shared" si="106"/>
        <v>1520</v>
      </c>
      <c r="L288" s="137">
        <f t="shared" si="107"/>
        <v>0.41873278236914602</v>
      </c>
      <c r="M288" s="132" t="s">
        <v>547</v>
      </c>
      <c r="N288" s="138">
        <v>45344</v>
      </c>
      <c r="O288" s="54"/>
      <c r="P288" s="54"/>
      <c r="R288" s="37" t="s">
        <v>851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60">
        <v>187</v>
      </c>
      <c r="B289" s="161">
        <v>45075</v>
      </c>
      <c r="C289" s="161"/>
      <c r="D289" s="162" t="s">
        <v>785</v>
      </c>
      <c r="E289" s="163" t="s">
        <v>545</v>
      </c>
      <c r="F289" s="133">
        <v>585</v>
      </c>
      <c r="G289" s="163"/>
      <c r="H289" s="163">
        <v>732</v>
      </c>
      <c r="I289" s="165">
        <v>732</v>
      </c>
      <c r="J289" s="135" t="s">
        <v>631</v>
      </c>
      <c r="K289" s="136">
        <f t="shared" si="106"/>
        <v>147</v>
      </c>
      <c r="L289" s="137">
        <f t="shared" si="107"/>
        <v>0.25128205128205128</v>
      </c>
      <c r="M289" s="132" t="s">
        <v>547</v>
      </c>
      <c r="N289" s="138">
        <v>45152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F289" s="37"/>
      <c r="AG289" s="54"/>
      <c r="AI289" s="37"/>
      <c r="AK289" s="37"/>
      <c r="AL289" s="54"/>
    </row>
    <row r="290" spans="1:38" ht="12.75" customHeight="1">
      <c r="A290" s="160">
        <v>188</v>
      </c>
      <c r="B290" s="161">
        <v>45078</v>
      </c>
      <c r="C290" s="161"/>
      <c r="D290" s="162" t="s">
        <v>500</v>
      </c>
      <c r="E290" s="163" t="s">
        <v>545</v>
      </c>
      <c r="F290" s="133">
        <v>3310</v>
      </c>
      <c r="G290" s="163"/>
      <c r="H290" s="163">
        <v>4300</v>
      </c>
      <c r="I290" s="165">
        <v>4300</v>
      </c>
      <c r="J290" s="135" t="s">
        <v>631</v>
      </c>
      <c r="K290" s="136">
        <f t="shared" ref="K290" si="108">H290-F290</f>
        <v>990</v>
      </c>
      <c r="L290" s="137">
        <f t="shared" ref="L290" si="109">K290/F290</f>
        <v>0.29909365558912387</v>
      </c>
      <c r="M290" s="132" t="s">
        <v>547</v>
      </c>
      <c r="N290" s="138">
        <v>45436</v>
      </c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F290" s="37"/>
      <c r="AG290" s="54"/>
      <c r="AI290" s="37"/>
      <c r="AK290" s="37"/>
      <c r="AL290" s="54"/>
    </row>
    <row r="291" spans="1:38" ht="12.75" customHeight="1">
      <c r="A291" s="160">
        <v>189</v>
      </c>
      <c r="B291" s="161">
        <v>45103</v>
      </c>
      <c r="C291" s="161"/>
      <c r="D291" s="162" t="s">
        <v>803</v>
      </c>
      <c r="E291" s="163" t="s">
        <v>545</v>
      </c>
      <c r="F291" s="133">
        <v>282.5</v>
      </c>
      <c r="G291" s="163"/>
      <c r="H291" s="163">
        <v>383</v>
      </c>
      <c r="I291" s="165">
        <v>383</v>
      </c>
      <c r="J291" s="135" t="s">
        <v>631</v>
      </c>
      <c r="K291" s="136">
        <f>H291-F291</f>
        <v>100.5</v>
      </c>
      <c r="L291" s="137">
        <f>K291/F291</f>
        <v>0.35575221238938054</v>
      </c>
      <c r="M291" s="132" t="s">
        <v>547</v>
      </c>
      <c r="N291" s="138">
        <v>45265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F291" s="37"/>
      <c r="AG291" s="54"/>
      <c r="AI291" s="37"/>
      <c r="AK291" s="37"/>
      <c r="AL291" s="54"/>
    </row>
    <row r="292" spans="1:38" ht="12.75" customHeight="1">
      <c r="A292" s="160">
        <v>190</v>
      </c>
      <c r="B292" s="161">
        <v>45120</v>
      </c>
      <c r="C292" s="161"/>
      <c r="D292" s="162" t="s">
        <v>499</v>
      </c>
      <c r="E292" s="163" t="s">
        <v>545</v>
      </c>
      <c r="F292" s="133">
        <v>2312.5</v>
      </c>
      <c r="G292" s="163"/>
      <c r="H292" s="163">
        <v>2935</v>
      </c>
      <c r="I292" s="165">
        <v>2935</v>
      </c>
      <c r="J292" s="135" t="s">
        <v>631</v>
      </c>
      <c r="K292" s="136">
        <f>H292-F292</f>
        <v>622.5</v>
      </c>
      <c r="L292" s="137">
        <f>K292/F292</f>
        <v>0.26918918918918922</v>
      </c>
      <c r="M292" s="132" t="s">
        <v>547</v>
      </c>
      <c r="N292" s="138">
        <v>45177</v>
      </c>
      <c r="O292" s="54"/>
      <c r="P292" s="54"/>
      <c r="R292" s="37" t="s">
        <v>851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F292" s="37"/>
      <c r="AG292" s="54"/>
      <c r="AI292" s="37"/>
      <c r="AK292" s="37"/>
      <c r="AL292" s="54"/>
    </row>
    <row r="293" spans="1:38" ht="12.75" customHeight="1">
      <c r="A293" s="160">
        <v>191</v>
      </c>
      <c r="B293" s="161">
        <v>45125</v>
      </c>
      <c r="C293" s="161"/>
      <c r="D293" s="162" t="s">
        <v>199</v>
      </c>
      <c r="E293" s="163" t="s">
        <v>545</v>
      </c>
      <c r="F293" s="133">
        <v>3980</v>
      </c>
      <c r="G293" s="163"/>
      <c r="H293" s="163">
        <v>4895</v>
      </c>
      <c r="I293" s="165">
        <v>4895</v>
      </c>
      <c r="J293" s="135" t="s">
        <v>631</v>
      </c>
      <c r="K293" s="136">
        <f>H293-F293</f>
        <v>915</v>
      </c>
      <c r="L293" s="137">
        <f>K293/F293</f>
        <v>0.22989949748743718</v>
      </c>
      <c r="M293" s="132" t="s">
        <v>547</v>
      </c>
      <c r="N293" s="138">
        <v>45155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160">
        <v>192</v>
      </c>
      <c r="B294" s="161">
        <v>45145</v>
      </c>
      <c r="C294" s="161"/>
      <c r="D294" s="162" t="s">
        <v>805</v>
      </c>
      <c r="E294" s="163" t="s">
        <v>545</v>
      </c>
      <c r="F294" s="133">
        <v>565</v>
      </c>
      <c r="G294" s="163"/>
      <c r="H294" s="163">
        <v>725</v>
      </c>
      <c r="I294" s="165">
        <v>725</v>
      </c>
      <c r="J294" s="135" t="s">
        <v>631</v>
      </c>
      <c r="K294" s="136">
        <f>H294-F294</f>
        <v>160</v>
      </c>
      <c r="L294" s="137">
        <f>K294/F294</f>
        <v>0.2831858407079646</v>
      </c>
      <c r="M294" s="132" t="s">
        <v>547</v>
      </c>
      <c r="N294" s="138">
        <v>45169</v>
      </c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193</v>
      </c>
      <c r="B295" s="233">
        <v>45167</v>
      </c>
      <c r="C295" s="233"/>
      <c r="D295" s="234" t="s">
        <v>809</v>
      </c>
      <c r="E295" s="235" t="s">
        <v>545</v>
      </c>
      <c r="F295" s="133">
        <v>700</v>
      </c>
      <c r="G295" s="235"/>
      <c r="H295" s="235">
        <v>950</v>
      </c>
      <c r="I295" s="236">
        <v>950</v>
      </c>
      <c r="J295" s="237" t="s">
        <v>631</v>
      </c>
      <c r="K295" s="136">
        <f>H295-F295</f>
        <v>250</v>
      </c>
      <c r="L295" s="137">
        <f>K295/F295</f>
        <v>0.35714285714285715</v>
      </c>
      <c r="M295" s="132" t="s">
        <v>547</v>
      </c>
      <c r="N295" s="138">
        <v>45261</v>
      </c>
      <c r="O295" s="54"/>
      <c r="P295" s="54"/>
      <c r="R295" s="37" t="s">
        <v>851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178">
        <v>194</v>
      </c>
      <c r="B296" s="179">
        <v>45184</v>
      </c>
      <c r="C296" s="53"/>
      <c r="D296" s="53" t="s">
        <v>502</v>
      </c>
      <c r="E296" s="180" t="s">
        <v>545</v>
      </c>
      <c r="F296" s="51" t="s">
        <v>810</v>
      </c>
      <c r="G296" s="51"/>
      <c r="H296" s="51"/>
      <c r="I296" s="51">
        <v>480</v>
      </c>
      <c r="J296" s="51" t="s">
        <v>546</v>
      </c>
      <c r="K296" s="51"/>
      <c r="L296" s="51"/>
      <c r="M296" s="51"/>
      <c r="N296" s="51"/>
      <c r="O296" s="54"/>
      <c r="P296" s="54"/>
      <c r="R296" s="37" t="s">
        <v>851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195</v>
      </c>
      <c r="B297" s="233">
        <v>45203</v>
      </c>
      <c r="C297" s="233"/>
      <c r="D297" s="234" t="s">
        <v>172</v>
      </c>
      <c r="E297" s="235" t="s">
        <v>545</v>
      </c>
      <c r="F297" s="133">
        <v>992.5</v>
      </c>
      <c r="G297" s="235"/>
      <c r="H297" s="235">
        <v>1198</v>
      </c>
      <c r="I297" s="236">
        <v>1198</v>
      </c>
      <c r="J297" s="237" t="s">
        <v>631</v>
      </c>
      <c r="K297" s="136">
        <f>H297-F297</f>
        <v>205.5</v>
      </c>
      <c r="L297" s="137">
        <f>K297/F297</f>
        <v>0.2070528967254408</v>
      </c>
      <c r="M297" s="132" t="s">
        <v>547</v>
      </c>
      <c r="N297" s="138">
        <v>45392</v>
      </c>
      <c r="O297" s="54"/>
      <c r="P297" s="54"/>
      <c r="R297" s="37" t="s">
        <v>852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32">
        <v>196</v>
      </c>
      <c r="B298" s="233">
        <v>45216</v>
      </c>
      <c r="C298" s="233"/>
      <c r="D298" s="234" t="s">
        <v>104</v>
      </c>
      <c r="E298" s="235" t="s">
        <v>545</v>
      </c>
      <c r="F298" s="133">
        <v>5425</v>
      </c>
      <c r="G298" s="235"/>
      <c r="H298" s="235">
        <v>6880</v>
      </c>
      <c r="I298" s="236">
        <v>6870</v>
      </c>
      <c r="J298" s="237" t="s">
        <v>631</v>
      </c>
      <c r="K298" s="136">
        <f>H298-F298</f>
        <v>1455</v>
      </c>
      <c r="L298" s="137">
        <f>K298/F298</f>
        <v>0.26820276497695855</v>
      </c>
      <c r="M298" s="132" t="s">
        <v>547</v>
      </c>
      <c r="N298" s="138">
        <v>45342</v>
      </c>
      <c r="O298" s="54"/>
      <c r="P298" s="54"/>
      <c r="R298" s="37" t="s">
        <v>852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197</v>
      </c>
      <c r="B299" s="233">
        <v>45216</v>
      </c>
      <c r="C299" s="233"/>
      <c r="D299" s="234" t="s">
        <v>811</v>
      </c>
      <c r="E299" s="235" t="s">
        <v>545</v>
      </c>
      <c r="F299" s="133">
        <v>1090</v>
      </c>
      <c r="G299" s="235"/>
      <c r="H299" s="235">
        <v>1415</v>
      </c>
      <c r="I299" s="236">
        <v>1415</v>
      </c>
      <c r="J299" s="237" t="s">
        <v>631</v>
      </c>
      <c r="K299" s="136">
        <f>H299-F299</f>
        <v>325</v>
      </c>
      <c r="L299" s="137">
        <f>K299/F299</f>
        <v>0.29816513761467889</v>
      </c>
      <c r="M299" s="132" t="s">
        <v>547</v>
      </c>
      <c r="N299" s="138">
        <v>45282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232">
        <v>198</v>
      </c>
      <c r="B300" s="233">
        <v>45236</v>
      </c>
      <c r="C300" s="233"/>
      <c r="D300" s="234" t="s">
        <v>814</v>
      </c>
      <c r="E300" s="235" t="s">
        <v>545</v>
      </c>
      <c r="F300" s="133">
        <v>1270</v>
      </c>
      <c r="G300" s="235"/>
      <c r="H300" s="235">
        <v>1613</v>
      </c>
      <c r="I300" s="236">
        <v>1613</v>
      </c>
      <c r="J300" s="237" t="s">
        <v>631</v>
      </c>
      <c r="K300" s="136">
        <f>H300-F300</f>
        <v>343</v>
      </c>
      <c r="L300" s="137">
        <f>K300/F300</f>
        <v>0.27007874015748029</v>
      </c>
      <c r="M300" s="132" t="s">
        <v>547</v>
      </c>
      <c r="N300" s="138">
        <v>45246</v>
      </c>
      <c r="O300" s="54"/>
      <c r="P300" s="54"/>
      <c r="R300" s="37" t="s">
        <v>852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199</v>
      </c>
      <c r="B301" s="233">
        <v>45251</v>
      </c>
      <c r="C301" s="233"/>
      <c r="D301" s="234" t="s">
        <v>815</v>
      </c>
      <c r="E301" s="235" t="s">
        <v>545</v>
      </c>
      <c r="F301" s="133">
        <v>807.5</v>
      </c>
      <c r="G301" s="235"/>
      <c r="H301" s="235">
        <v>1490</v>
      </c>
      <c r="I301" s="236">
        <v>1490</v>
      </c>
      <c r="J301" s="237" t="s">
        <v>631</v>
      </c>
      <c r="K301" s="136">
        <f>H301-F301</f>
        <v>682.5</v>
      </c>
      <c r="L301" s="137">
        <f>K301/F301</f>
        <v>0.84520123839009287</v>
      </c>
      <c r="M301" s="132" t="s">
        <v>547</v>
      </c>
      <c r="N301" s="138">
        <v>45479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178">
        <v>200</v>
      </c>
      <c r="B302" s="179">
        <v>45254</v>
      </c>
      <c r="C302" s="53"/>
      <c r="D302" s="53" t="s">
        <v>814</v>
      </c>
      <c r="E302" s="180" t="s">
        <v>545</v>
      </c>
      <c r="F302" s="51" t="s">
        <v>816</v>
      </c>
      <c r="G302" s="51"/>
      <c r="H302" s="51"/>
      <c r="I302" s="51">
        <v>1806</v>
      </c>
      <c r="J302" s="51" t="s">
        <v>546</v>
      </c>
      <c r="K302" s="51"/>
      <c r="L302" s="51"/>
      <c r="M302" s="51"/>
      <c r="N302" s="51"/>
      <c r="O302" s="54"/>
      <c r="P302" s="54"/>
      <c r="R302" s="37" t="s">
        <v>852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232">
        <v>201</v>
      </c>
      <c r="B303" s="233">
        <v>45265</v>
      </c>
      <c r="C303" s="233"/>
      <c r="D303" s="234" t="s">
        <v>503</v>
      </c>
      <c r="E303" s="235" t="s">
        <v>545</v>
      </c>
      <c r="F303" s="133">
        <v>435</v>
      </c>
      <c r="G303" s="235"/>
      <c r="H303" s="235">
        <v>558</v>
      </c>
      <c r="I303" s="236">
        <v>558</v>
      </c>
      <c r="J303" s="237" t="s">
        <v>631</v>
      </c>
      <c r="K303" s="136">
        <f>H303-F303</f>
        <v>123</v>
      </c>
      <c r="L303" s="137">
        <f>K303/F303</f>
        <v>0.28275862068965518</v>
      </c>
      <c r="M303" s="132" t="s">
        <v>547</v>
      </c>
      <c r="N303" s="138">
        <v>45378</v>
      </c>
      <c r="O303" s="54"/>
      <c r="P303" s="54"/>
      <c r="R303" s="37" t="s">
        <v>851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232">
        <v>202</v>
      </c>
      <c r="B304" s="233">
        <v>45272</v>
      </c>
      <c r="C304" s="233"/>
      <c r="D304" s="234" t="s">
        <v>818</v>
      </c>
      <c r="E304" s="235" t="s">
        <v>545</v>
      </c>
      <c r="F304" s="133">
        <v>4225</v>
      </c>
      <c r="G304" s="235"/>
      <c r="H304" s="235">
        <v>5512</v>
      </c>
      <c r="I304" s="236">
        <v>5512</v>
      </c>
      <c r="J304" s="237" t="s">
        <v>631</v>
      </c>
      <c r="K304" s="136">
        <f>H304-F304</f>
        <v>1287</v>
      </c>
      <c r="L304" s="137">
        <f>K304/F304</f>
        <v>0.30461538461538462</v>
      </c>
      <c r="M304" s="132" t="s">
        <v>547</v>
      </c>
      <c r="N304" s="138">
        <v>45329</v>
      </c>
      <c r="O304" s="54"/>
      <c r="P304" s="54"/>
      <c r="R304" s="37" t="s">
        <v>852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203</v>
      </c>
      <c r="B305" s="179">
        <v>45292</v>
      </c>
      <c r="C305" s="53"/>
      <c r="D305" s="53" t="s">
        <v>309</v>
      </c>
      <c r="E305" s="180" t="s">
        <v>545</v>
      </c>
      <c r="F305" s="51" t="s">
        <v>819</v>
      </c>
      <c r="G305" s="51"/>
      <c r="H305" s="51"/>
      <c r="I305" s="51">
        <v>4909</v>
      </c>
      <c r="J305" s="51" t="s">
        <v>546</v>
      </c>
      <c r="K305" s="51"/>
      <c r="L305" s="51"/>
      <c r="M305" s="51"/>
      <c r="N305" s="51"/>
      <c r="O305" s="54"/>
      <c r="P305" s="54"/>
      <c r="R305" s="37" t="s">
        <v>852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204</v>
      </c>
      <c r="B306" s="179">
        <v>45294</v>
      </c>
      <c r="C306" s="53"/>
      <c r="D306" s="53" t="s">
        <v>501</v>
      </c>
      <c r="E306" s="180" t="s">
        <v>545</v>
      </c>
      <c r="F306" s="51" t="s">
        <v>820</v>
      </c>
      <c r="G306" s="51"/>
      <c r="H306" s="51"/>
      <c r="I306" s="51">
        <v>1080</v>
      </c>
      <c r="J306" s="51" t="s">
        <v>546</v>
      </c>
      <c r="K306" s="51"/>
      <c r="L306" s="51"/>
      <c r="M306" s="51"/>
      <c r="N306" s="51"/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178">
        <v>205</v>
      </c>
      <c r="B307" s="179">
        <v>45315</v>
      </c>
      <c r="C307" s="53"/>
      <c r="D307" s="53" t="s">
        <v>310</v>
      </c>
      <c r="E307" s="180" t="s">
        <v>545</v>
      </c>
      <c r="F307" s="51" t="s">
        <v>822</v>
      </c>
      <c r="G307" s="51"/>
      <c r="H307" s="51"/>
      <c r="I307" s="51">
        <v>2077</v>
      </c>
      <c r="J307" s="51" t="s">
        <v>546</v>
      </c>
      <c r="K307" s="51"/>
      <c r="L307" s="51"/>
      <c r="M307" s="51"/>
      <c r="N307" s="51"/>
      <c r="O307" s="54"/>
      <c r="P307" s="54"/>
      <c r="R307" s="37" t="s">
        <v>852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206</v>
      </c>
      <c r="B308" s="179">
        <v>45320</v>
      </c>
      <c r="C308" s="53"/>
      <c r="D308" s="53" t="s">
        <v>823</v>
      </c>
      <c r="E308" s="180" t="s">
        <v>545</v>
      </c>
      <c r="F308" s="51" t="s">
        <v>824</v>
      </c>
      <c r="G308" s="51"/>
      <c r="H308" s="51"/>
      <c r="I308" s="51">
        <v>2906</v>
      </c>
      <c r="J308" s="51" t="s">
        <v>546</v>
      </c>
      <c r="K308" s="51"/>
      <c r="L308" s="51"/>
      <c r="M308" s="51"/>
      <c r="N308" s="51"/>
      <c r="O308" s="54"/>
      <c r="P308" s="54"/>
      <c r="R308" s="37" t="s">
        <v>851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207</v>
      </c>
      <c r="B309" s="233">
        <v>45331</v>
      </c>
      <c r="C309" s="233"/>
      <c r="D309" s="234" t="s">
        <v>499</v>
      </c>
      <c r="E309" s="235" t="s">
        <v>545</v>
      </c>
      <c r="F309" s="133">
        <v>3270</v>
      </c>
      <c r="G309" s="235"/>
      <c r="H309" s="235">
        <v>4096</v>
      </c>
      <c r="I309" s="236">
        <v>4096</v>
      </c>
      <c r="J309" s="237" t="s">
        <v>631</v>
      </c>
      <c r="K309" s="136">
        <f>H309-F309</f>
        <v>826</v>
      </c>
      <c r="L309" s="137">
        <f>K309/F309</f>
        <v>0.25259938837920487</v>
      </c>
      <c r="M309" s="132" t="s">
        <v>547</v>
      </c>
      <c r="N309" s="138">
        <v>45377</v>
      </c>
      <c r="O309" s="54"/>
      <c r="P309" s="54"/>
      <c r="R309" s="37" t="s">
        <v>851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78">
        <v>208</v>
      </c>
      <c r="B310" s="179">
        <v>45345</v>
      </c>
      <c r="C310" s="53"/>
      <c r="D310" s="53" t="s">
        <v>59</v>
      </c>
      <c r="E310" s="180" t="s">
        <v>545</v>
      </c>
      <c r="F310" s="51" t="s">
        <v>839</v>
      </c>
      <c r="G310" s="51"/>
      <c r="H310" s="51"/>
      <c r="I310" s="51">
        <v>2627</v>
      </c>
      <c r="J310" s="51" t="s">
        <v>546</v>
      </c>
      <c r="K310" s="51"/>
      <c r="L310" s="51"/>
      <c r="M310" s="51"/>
      <c r="N310" s="53"/>
      <c r="O310" s="54"/>
      <c r="P310" s="54"/>
      <c r="R310" s="37" t="s">
        <v>852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209</v>
      </c>
      <c r="B311" s="233">
        <v>45356</v>
      </c>
      <c r="C311" s="233"/>
      <c r="D311" s="234" t="s">
        <v>809</v>
      </c>
      <c r="E311" s="235" t="s">
        <v>545</v>
      </c>
      <c r="F311" s="133">
        <v>925</v>
      </c>
      <c r="G311" s="235"/>
      <c r="H311" s="235">
        <v>1170</v>
      </c>
      <c r="I311" s="236">
        <v>1170</v>
      </c>
      <c r="J311" s="237" t="s">
        <v>631</v>
      </c>
      <c r="K311" s="136">
        <f>H311-F311</f>
        <v>245</v>
      </c>
      <c r="L311" s="137">
        <f>K311/F311</f>
        <v>0.26486486486486488</v>
      </c>
      <c r="M311" s="132" t="s">
        <v>547</v>
      </c>
      <c r="N311" s="138">
        <v>45435</v>
      </c>
      <c r="O311" s="54"/>
      <c r="P311" s="54"/>
      <c r="R311" s="37" t="s">
        <v>853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210</v>
      </c>
      <c r="B312" s="233">
        <v>45372</v>
      </c>
      <c r="C312" s="233"/>
      <c r="D312" s="234" t="s">
        <v>475</v>
      </c>
      <c r="E312" s="235" t="s">
        <v>545</v>
      </c>
      <c r="F312" s="133">
        <v>2910</v>
      </c>
      <c r="G312" s="235"/>
      <c r="H312" s="235">
        <v>3696</v>
      </c>
      <c r="I312" s="236">
        <v>3696</v>
      </c>
      <c r="J312" s="237" t="s">
        <v>631</v>
      </c>
      <c r="K312" s="136">
        <f>H312-F312</f>
        <v>786</v>
      </c>
      <c r="L312" s="137">
        <f>K312/F312</f>
        <v>0.27010309278350514</v>
      </c>
      <c r="M312" s="132" t="s">
        <v>547</v>
      </c>
      <c r="N312" s="138">
        <v>45412</v>
      </c>
      <c r="O312" s="54"/>
      <c r="P312" s="54"/>
      <c r="R312" s="37" t="s">
        <v>853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211</v>
      </c>
      <c r="B313" s="233">
        <v>45387</v>
      </c>
      <c r="C313" s="233"/>
      <c r="D313" s="234" t="s">
        <v>505</v>
      </c>
      <c r="E313" s="235" t="s">
        <v>545</v>
      </c>
      <c r="F313" s="133">
        <v>735</v>
      </c>
      <c r="G313" s="235"/>
      <c r="H313" s="235">
        <v>938</v>
      </c>
      <c r="I313" s="236">
        <v>938</v>
      </c>
      <c r="J313" s="237" t="s">
        <v>631</v>
      </c>
      <c r="K313" s="136">
        <f>H313-F313</f>
        <v>203</v>
      </c>
      <c r="L313" s="137">
        <f>K313/F313</f>
        <v>0.27619047619047621</v>
      </c>
      <c r="M313" s="132" t="s">
        <v>547</v>
      </c>
      <c r="N313" s="138">
        <v>45449</v>
      </c>
      <c r="O313" s="54"/>
      <c r="P313" s="54"/>
      <c r="R313" s="43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212</v>
      </c>
      <c r="B314" s="179">
        <v>45407</v>
      </c>
      <c r="C314" s="53"/>
      <c r="D314" s="53" t="s">
        <v>811</v>
      </c>
      <c r="E314" s="180" t="s">
        <v>545</v>
      </c>
      <c r="F314" s="51" t="s">
        <v>842</v>
      </c>
      <c r="G314" s="51"/>
      <c r="H314" s="51"/>
      <c r="I314" s="51">
        <v>1675</v>
      </c>
      <c r="J314" s="51" t="s">
        <v>546</v>
      </c>
      <c r="K314" s="51"/>
      <c r="L314" s="51"/>
      <c r="M314" s="51"/>
      <c r="N314" s="53"/>
      <c r="O314" s="54"/>
      <c r="P314" s="54"/>
      <c r="R314" s="43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213</v>
      </c>
      <c r="B315" s="233">
        <v>45426</v>
      </c>
      <c r="C315" s="233"/>
      <c r="D315" s="234" t="s">
        <v>788</v>
      </c>
      <c r="E315" s="235" t="s">
        <v>545</v>
      </c>
      <c r="F315" s="133">
        <v>485</v>
      </c>
      <c r="G315" s="235"/>
      <c r="H315" s="235">
        <v>617</v>
      </c>
      <c r="I315" s="236">
        <v>617</v>
      </c>
      <c r="J315" s="237" t="s">
        <v>631</v>
      </c>
      <c r="K315" s="136">
        <f>H315-F315</f>
        <v>132</v>
      </c>
      <c r="L315" s="137">
        <f>K315/F315</f>
        <v>0.27216494845360822</v>
      </c>
      <c r="M315" s="132" t="s">
        <v>547</v>
      </c>
      <c r="N315" s="138">
        <v>45481</v>
      </c>
      <c r="O315" s="54"/>
      <c r="P315" s="54"/>
      <c r="R315" s="43" t="s">
        <v>852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214</v>
      </c>
      <c r="B316" s="233">
        <v>45448</v>
      </c>
      <c r="C316" s="233"/>
      <c r="D316" s="234" t="s">
        <v>735</v>
      </c>
      <c r="E316" s="235" t="s">
        <v>545</v>
      </c>
      <c r="F316" s="133">
        <v>385</v>
      </c>
      <c r="G316" s="235"/>
      <c r="H316" s="235">
        <v>505</v>
      </c>
      <c r="I316" s="236">
        <v>505</v>
      </c>
      <c r="J316" s="237" t="s">
        <v>631</v>
      </c>
      <c r="K316" s="136">
        <f>H316-F316</f>
        <v>120</v>
      </c>
      <c r="L316" s="137">
        <f>K316/F316</f>
        <v>0.31168831168831168</v>
      </c>
      <c r="M316" s="132" t="s">
        <v>547</v>
      </c>
      <c r="N316" s="138">
        <v>45469</v>
      </c>
      <c r="O316" s="54"/>
      <c r="P316" s="54"/>
      <c r="R316" s="43" t="s">
        <v>852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215</v>
      </c>
      <c r="B317" s="179">
        <v>45464</v>
      </c>
      <c r="C317" s="53"/>
      <c r="D317" s="53" t="s">
        <v>1084</v>
      </c>
      <c r="E317" s="180" t="s">
        <v>545</v>
      </c>
      <c r="F317" s="51" t="s">
        <v>1082</v>
      </c>
      <c r="G317" s="51"/>
      <c r="H317" s="51"/>
      <c r="I317" s="51">
        <v>412</v>
      </c>
      <c r="J317" s="51" t="s">
        <v>546</v>
      </c>
      <c r="K317" s="51"/>
      <c r="L317" s="51"/>
      <c r="M317" s="51"/>
      <c r="N317" s="53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216</v>
      </c>
      <c r="B318" s="179">
        <v>45475</v>
      </c>
      <c r="C318" s="53"/>
      <c r="D318" s="53" t="s">
        <v>933</v>
      </c>
      <c r="E318" s="180" t="s">
        <v>545</v>
      </c>
      <c r="F318" s="51" t="s">
        <v>934</v>
      </c>
      <c r="G318" s="51"/>
      <c r="H318" s="51"/>
      <c r="I318" s="51">
        <v>426</v>
      </c>
      <c r="J318" s="51" t="s">
        <v>546</v>
      </c>
      <c r="K318" s="51"/>
      <c r="L318" s="51"/>
      <c r="M318" s="51"/>
      <c r="N318" s="53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/>
      <c r="B319" s="179"/>
      <c r="C319" s="53"/>
      <c r="D319" s="53"/>
      <c r="E319" s="180"/>
      <c r="F319" s="51"/>
      <c r="G319" s="51"/>
      <c r="H319" s="51"/>
      <c r="I319" s="51"/>
      <c r="J319" s="51"/>
      <c r="K319" s="51"/>
      <c r="L319" s="51"/>
      <c r="M319" s="51"/>
      <c r="N319" s="53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5" customHeight="1">
      <c r="A320" s="178"/>
      <c r="B320" s="179"/>
      <c r="C320" s="53"/>
      <c r="D320" s="53"/>
      <c r="E320" s="180"/>
      <c r="F320" s="51"/>
      <c r="G320" s="51"/>
      <c r="H320" s="51"/>
      <c r="I320" s="51"/>
      <c r="J320" s="51"/>
      <c r="K320" s="51"/>
      <c r="L320" s="51"/>
      <c r="M320" s="51"/>
      <c r="N320" s="53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B321" s="181" t="s">
        <v>786</v>
      </c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82"/>
      <c r="B322" s="352" t="s">
        <v>1083</v>
      </c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82"/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51"/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8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8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8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8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8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8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8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5" customHeight="1">
      <c r="F497" s="54"/>
      <c r="G497" s="54"/>
      <c r="H497" s="54"/>
      <c r="I497" s="54"/>
      <c r="J497" s="37"/>
      <c r="K497" s="54"/>
      <c r="L497" s="54"/>
      <c r="M497" s="54"/>
      <c r="O497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4 K74 K7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2024-07-16T02:40:21Z</dcterms:modified>
</cp:coreProperties>
</file>