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6" l="1"/>
  <c r="M86" i="6" s="1"/>
  <c r="K92" i="6"/>
  <c r="M92" i="6" s="1"/>
  <c r="K89" i="6"/>
  <c r="M89" i="6" s="1"/>
  <c r="L33" i="6"/>
  <c r="K33" i="6"/>
  <c r="M33" i="6" s="1"/>
  <c r="L36" i="6" l="1"/>
  <c r="K36" i="6"/>
  <c r="M36" i="6" s="1"/>
  <c r="K91" i="6"/>
  <c r="M91" i="6" s="1"/>
  <c r="L34" i="6"/>
  <c r="K34" i="6"/>
  <c r="K83" i="6"/>
  <c r="M83" i="6" s="1"/>
  <c r="M34" i="6" l="1"/>
  <c r="L12" i="6"/>
  <c r="K12" i="6"/>
  <c r="M12" i="6" s="1"/>
  <c r="K90" i="6"/>
  <c r="M90" i="6" s="1"/>
  <c r="P21" i="6"/>
  <c r="P20" i="6"/>
  <c r="K84" i="6"/>
  <c r="M84" i="6" s="1"/>
  <c r="K74" i="6"/>
  <c r="M74" i="6" s="1"/>
  <c r="L17" i="6" l="1"/>
  <c r="K17" i="6"/>
  <c r="L13" i="6"/>
  <c r="K13" i="6"/>
  <c r="M13" i="6" s="1"/>
  <c r="L10" i="6"/>
  <c r="K10" i="6"/>
  <c r="K82" i="6"/>
  <c r="M82" i="6" s="1"/>
  <c r="L52" i="6"/>
  <c r="K52" i="6"/>
  <c r="L51" i="6"/>
  <c r="K51" i="6"/>
  <c r="M51" i="6" s="1"/>
  <c r="M17" i="6" l="1"/>
  <c r="M10" i="6"/>
  <c r="M52" i="6"/>
  <c r="P100" i="6"/>
  <c r="P102" i="6"/>
  <c r="P19" i="6"/>
  <c r="K81" i="6"/>
  <c r="M81" i="6" s="1"/>
  <c r="K80" i="6"/>
  <c r="M80" i="6" s="1"/>
  <c r="L49" i="6"/>
  <c r="K49" i="6"/>
  <c r="M49" i="6" l="1"/>
  <c r="K76" i="6"/>
  <c r="M76" i="6" s="1"/>
  <c r="K78" i="6"/>
  <c r="M78" i="6" s="1"/>
  <c r="K77" i="6"/>
  <c r="M77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1" i="6"/>
  <c r="M71" i="6" s="1"/>
  <c r="K75" i="6"/>
  <c r="M75" i="6" s="1"/>
  <c r="K73" i="6"/>
  <c r="M73" i="6" s="1"/>
  <c r="K72" i="6"/>
  <c r="M72" i="6" s="1"/>
  <c r="K69" i="6"/>
  <c r="M69" i="6" s="1"/>
  <c r="K70" i="6"/>
  <c r="M70" i="6" s="1"/>
  <c r="K67" i="6"/>
  <c r="M67" i="6" s="1"/>
  <c r="K65" i="6"/>
  <c r="M65" i="6" s="1"/>
  <c r="K68" i="6" l="1"/>
  <c r="M68" i="6" s="1"/>
  <c r="L47" i="6" l="1"/>
  <c r="K66" i="6" l="1"/>
  <c r="M66" i="6" s="1"/>
  <c r="K64" i="6"/>
  <c r="M64" i="6" s="1"/>
  <c r="K63" i="6"/>
  <c r="M63" i="6" s="1"/>
  <c r="K62" i="6"/>
  <c r="M62" i="6" s="1"/>
  <c r="K47" i="6"/>
  <c r="M47" i="6" s="1"/>
  <c r="L31" i="6"/>
  <c r="K31" i="6"/>
  <c r="L14" i="6"/>
  <c r="K14" i="6"/>
  <c r="M31" i="6" l="1"/>
  <c r="M14" i="6"/>
  <c r="K58" i="6"/>
  <c r="M58" i="6" s="1"/>
  <c r="K59" i="6"/>
  <c r="M59" i="6" s="1"/>
  <c r="K61" i="6"/>
  <c r="M61" i="6" s="1"/>
  <c r="K60" i="6"/>
  <c r="M60" i="6" s="1"/>
  <c r="P15" i="6" l="1"/>
  <c r="P16" i="6"/>
  <c r="K293" i="6" l="1"/>
  <c r="L293" i="6" s="1"/>
  <c r="L101" i="6" l="1"/>
  <c r="K101" i="6"/>
  <c r="M101" i="6" l="1"/>
  <c r="P11" i="6" l="1"/>
  <c r="K282" i="6" l="1"/>
  <c r="L282" i="6" s="1"/>
  <c r="K288" i="6" l="1"/>
  <c r="L288" i="6" s="1"/>
  <c r="K271" i="6" l="1"/>
  <c r="L271" i="6" s="1"/>
  <c r="K285" i="6" l="1"/>
  <c r="L285" i="6" s="1"/>
  <c r="K277" i="6" l="1"/>
  <c r="L277" i="6" s="1"/>
  <c r="K287" i="6" l="1"/>
  <c r="L287" i="6" s="1"/>
  <c r="H283" i="6" l="1"/>
  <c r="K283" i="6" l="1"/>
  <c r="L283" i="6" s="1"/>
  <c r="K272" i="6"/>
  <c r="L272" i="6" s="1"/>
  <c r="K262" i="6"/>
  <c r="L262" i="6" s="1"/>
  <c r="K278" i="6" l="1"/>
  <c r="L278" i="6" s="1"/>
  <c r="K279" i="6" l="1"/>
  <c r="L279" i="6" s="1"/>
  <c r="K276" i="6" l="1"/>
  <c r="L276" i="6" s="1"/>
  <c r="K255" i="6"/>
  <c r="L255" i="6" s="1"/>
  <c r="K275" i="6"/>
  <c r="L275" i="6" s="1"/>
  <c r="K274" i="6"/>
  <c r="L274" i="6" s="1"/>
  <c r="K273" i="6"/>
  <c r="L273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F244" i="6"/>
  <c r="K244" i="6" s="1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3" i="6"/>
  <c r="L223" i="6" s="1"/>
  <c r="F222" i="6"/>
  <c r="K222" i="6" s="1"/>
  <c r="L222" i="6" s="1"/>
  <c r="K221" i="6"/>
  <c r="L221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2" i="6"/>
  <c r="L192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F174" i="6"/>
  <c r="K174" i="6" s="1"/>
  <c r="L174" i="6" s="1"/>
  <c r="H173" i="6"/>
  <c r="K173" i="6" s="1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H139" i="6"/>
  <c r="K139" i="6" s="1"/>
  <c r="L139" i="6" s="1"/>
  <c r="F138" i="6"/>
  <c r="K138" i="6" s="1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<sst xmlns="http://schemas.openxmlformats.org/spreadsheetml/2006/main" count="2912" uniqueCount="1126">
  <si>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</si>
  <si>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</si>
  <si>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</si>
  <si>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</si>
  <si>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</si>
  <si>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</si>
  <si>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</si>
  <si>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</si>
  <si>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</si>
  <si>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</si>
  <si>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</si>
  <si>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</si>
  <si>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</si>
  <si>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</si>
  <si>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</si>
  <si>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</si>
  <si>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</si>
  <si>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</si>
  <si>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</si>
  <si>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</si>
  <si>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</si>
  <si>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</si>
  <si>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</si>
  <si>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</si>
  <si>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</si>
  <si>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</si>
  <si>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</si>
  <si>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</si>
  <si>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</si>
  <si>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</si>
  <si>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</si>
  <si>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</si>
  <si>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</si>
  <si>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</si>
  <si>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</si>
  <si>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</si>
  <si>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</si>
  <si>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</si>
  <si>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</si>
  <si>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</si>
  <si>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</si>
  <si>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</si>
  <si>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</si>
  <si>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</si>
  <si>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</si>
  <si>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</si>
  <si>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</si>
  <si>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</si>
  <si>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</si>
  <si>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</si>
  <si>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</si>
  <si>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</si>
  <si>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</si>
  <si>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</si>
  <si>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</si>
  <si>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</si>
  <si>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</si>
  <si>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</si>
  <si>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</si>
  <si>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</si>
  <si>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</si>
  <si>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</si>
  <si>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</si>
  <si>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</si>
  <si>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</si>
  <si>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</si>
  <si>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</si>
  <si>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</si>
  <si>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</si>
  <si>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</si>
  <si>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</si>
  <si>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</si>
  <si>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</si>
  <si>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</si>
  <si>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</si>
  <si>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</si>
  <si>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</si>
  <si>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</si>
  <si>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</si>
  <si>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</si>
  <si>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</si>
  <si>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</si>
  <si>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</si>
  <si>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</si>
  <si>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</si>
  <si>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</si>
  <si>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</si>
  <si>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</si>
  <si>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</si>
  <si>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</si>
  <si>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</si>
  <si>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</si>
  <si>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</si>
  <si>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</si>
  <si>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</si>
  <si>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</si>
  <si>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</si>
  <si>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</si>
  <si>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</si>
  <si>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</si>
  <si>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</si>
  <si>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</si>
  <si>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</si>
  <si>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</si>
  <si>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</si>
  <si>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</si>
  <si>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</si>
  <si>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</si>
  <si>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</si>
  <si>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</si>
  <si>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</si>
  <si>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</si>
  <si>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</si>
  <si>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</si>
  <si>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</si>
  <si>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</si>
  <si>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</si>
  <si>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</si>
  <si>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</si>
  <si>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</si>
  <si>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</si>
  <si>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</si>
  <si>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</si>
  <si>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</si>
  <si>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</si>
  <si>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</si>
  <si>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</si>
  <si>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</si>
  <si>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</si>
  <si>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</si>
  <si>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</si>
  <si>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</si>
  <si>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</si>
  <si>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</si>
  <si>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</si>
  <si>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</si>
  <si>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</si>
  <si>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</si>
  <si>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</si>
  <si>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</si>
  <si>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</si>
  <si>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</si>
  <si>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</si>
  <si>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</si>
  <si>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</si>
  <si>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</si>
  <si>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</si>
  <si>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</si>
  <si>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</si>
  <si>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</si>
  <si>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</si>
  <si>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</si>
  <si>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</si>
  <si>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</si>
  <si>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</si>
  <si>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</si>
  <si>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</si>
  <si>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</si>
  <si>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</si>
  <si>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</si>
  <si>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</si>
  <si>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</si>
  <si>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</si>
  <si>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</si>
  <si>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</si>
  <si>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</si>
  <si>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</si>
  <si>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</si>
  <si>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</si>
  <si>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</si>
  <si>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</si>
  <si>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</si>
  <si>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</si>
  <si>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</si>
  <si>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</si>
  <si>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</si>
  <si>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</si>
  <si>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</si>
  <si>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</si>
  <si>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</si>
  <si>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</si>
  <si>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</si>
  <si>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</si>
  <si>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</si>
  <si>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</si>
  <si>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</si>
  <si>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</si>
  <si>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</si>
  <si>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</si>
  <si>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</si>
  <si>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</si>
  <si>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</si>
  <si>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</si>
  <si>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</si>
  <si>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</si>
  <si>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</si>
  <si>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</si>
  <si>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</si>
  <si>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</si>
  <si>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</si>
  <si>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</si>
  <si>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</si>
  <si>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</si>
  <si>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</si>
  <si>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</si>
  <si>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</si>
  <si>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</si>
  <si>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</si>
  <si>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</si>
  <si>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</si>
  <si>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</si>
  <si>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</si>
  <si>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</si>
  <si>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</si>
  <si>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</si>
  <si>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</si>
  <si>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</si>
  <si>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</si>
  <si>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</si>
  <si>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</si>
  <si>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</si>
  <si>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</si>
  <si>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</si>
  <si>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</si>
  <si>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</si>
  <si>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</si>
  <si>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</si>
  <si>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</si>
  <si>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</si>
  <si>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</si>
  <si>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</si>
  <si>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</si>
  <si>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</si>
  <si>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</si>
  <si>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</si>
  <si>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</si>
  <si>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</si>
  <si>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</si>
  <si>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</si>
  <si>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</si>
  <si>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</si>
  <si>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</si>
  <si>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</si>
  <si>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</si>
  <si>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</si>
  <si>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</si>
  <si>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</si>
  <si>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</si>
  <si>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</si>
  <si>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</si>
  <si>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</si>
  <si>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</si>
  <si>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</si>
  <si>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</si>
  <si>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</si>
  <si>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</si>
  <si>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</si>
  <si>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</si>
  <si>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</si>
  <si>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</si>
  <si>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</si>
  <si>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</si>
  <si>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</si>
  <si>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</si>
  <si>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</si>
  <si>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</si>
  <si>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</si>
  <si>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</si>
  <si>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</si>
  <si>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</si>
  <si>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</si>
  <si>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</si>
  <si>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</si>
  <si>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</si>
  <si>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</si>
  <si>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</si>
  <si>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</si>
  <si>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</si>
  <si>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</si>
  <si>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</si>
  <si>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</si>
  <si>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</si>
  <si>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</si>
  <si>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</si>
  <si>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</si>
  <si>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</si>
  <si>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</si>
  <si>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</si>
  <si>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</si>
  <si>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</si>
  <si>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</si>
  <si>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</si>
  <si>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</si>
  <si>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</si>
  <si>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</si>
  <si>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</si>
  <si>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</si>
  <si>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</si>
  <si>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</si>
  <si>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</si>
  <si>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</si>
  <si>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</si>
  <si>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</si>
  <si>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</si>
  <si>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</si>
  <si>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</si>
  <si>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</si>
  <si>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</si>
  <si>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</si>
  <si>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</si>
  <si>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</si>
  <si>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</si>
  <si>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</si>
  <si>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</si>
  <si>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</si>
  <si>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</si>
  <si>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</si>
  <si>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</si>
  <si>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</si>
  <si>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</si>
  <si>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</si>
  <si>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</si>
  <si>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</si>
  <si>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</si>
  <si>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</si>
  <si>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</si>
  <si>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</si>
  <si>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</si>
  <si>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</si>
  <si>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</si>
  <si>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</si>
  <si>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</si>
  <si>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</si>
  <si>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</si>
  <si>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</si>
  <si>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</si>
  <si>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</si>
  <si>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</si>
  <si>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</si>
  <si>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</si>
  <si>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</si>
  <si>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</si>
  <si>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</si>
  <si>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</si>
  <si>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</si>
  <si>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</si>
  <si>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</si>
  <si>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</si>
  <si>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</si>
  <si>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</si>
  <si>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</si>
  <si>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</si>
  <si>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</si>
  <si>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</si>
  <si>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</si>
  <si>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</si>
  <si>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</si>
  <si>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</si>
  <si>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</si>
  <si>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</si>
  <si>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</si>
  <si>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</si>
  <si>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</si>
  <si>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</si>
  <si>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</si>
  <si>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</si>
  <si>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</si>
  <si>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</si>
  <si>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</si>
  <si>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</si>
  <si>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</si>
  <si>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</si>
  <si>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</si>
  <si>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</si>
  <si>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</si>
  <si>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</si>
  <si>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</si>
  <si>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</si>
  <si>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</si>
  <si>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</si>
  <si>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</si>
  <si>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</si>
  <si>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</si>
  <si>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</si>
  <si>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</si>
  <si>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</si>
  <si>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</si>
  <si>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</si>
  <si>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</si>
  <si>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</si>
  <si>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</si>
  <si>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</si>
  <si>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</si>
  <si>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</si>
  <si>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</si>
  <si>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</si>
  <si>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</si>
  <si>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</si>
  <si>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</si>
  <si>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</si>
  <si>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</si>
  <si>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</si>
  <si>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</si>
  <si>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</si>
  <si>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</si>
  <si>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</si>
  <si>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</si>
  <si>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</si>
  <si>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</si>
  <si>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</si>
  <si>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</si>
  <si>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</si>
  <si>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</si>
  <si>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</si>
  <si>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</si>
  <si>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</si>
  <si>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</si>
  <si>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</si>
  <si>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</si>
  <si>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</si>
  <si>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</si>
  <si>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</si>
  <si>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</si>
  <si>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</si>
  <si>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</si>
  <si>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</si>
  <si>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</si>
  <si>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</si>
  <si>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</si>
  <si>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</si>
  <si>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</si>
  <si>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</si>
  <si>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</si>
  <si>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</si>
  <si>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</si>
  <si>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</si>
  <si>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</si>
  <si>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</si>
  <si>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</si>
  <si>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</si>
  <si>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</si>
  <si>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</si>
  <si>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</si>
  <si>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</si>
  <si>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</si>
  <si>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</si>
  <si>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</si>
  <si>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</si>
  <si>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</si>
  <si>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</si>
  <si>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</si>
  <si>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</si>
  <si>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</si>
  <si>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</si>
  <si>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</si>
  <si>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</si>
  <si>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</si>
  <si>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</si>
  <si>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</si>
  <si>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</si>
  <si>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</si>
  <si>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</si>
  <si>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</si>
  <si>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</si>
  <si>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</si>
  <si>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</si>
  <si>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</si>
  <si>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</si>
  <si>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</si>
  <si>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</si>
  <si>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</si>
  <si>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</si>
  <si>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</si>
  <si>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</si>
  <si>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</si>
  <si>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</si>
  <si>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</si>
  <si>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</si>
  <si>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</si>
  <si>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</si>
  <si>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</si>
  <si>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</si>
  <si>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</si>
  <si>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</si>
  <si>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</si>
  <si>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</si>
  <si>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</si>
  <si>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</si>
  <si>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</si>
  <si>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</si>
  <si>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</si>
  <si>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</si>
  <si>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</si>
  <si>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</si>
  <si>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</si>
  <si>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</si>
  <si>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</si>
  <si>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</si>
  <si>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</si>
  <si>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</si>
  <si>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</si>
  <si>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</si>
  <si>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</si>
  <si>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</si>
  <si>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</si>
  <si>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</si>
  <si>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</si>
  <si>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</si>
  <si>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</si>
  <si>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</si>
  <si>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</si>
  <si>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</si>
  <si>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</si>
  <si>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</si>
  <si>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</si>
  <si>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</si>
  <si>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</si>
  <si>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</si>
  <si>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</si>
  <si>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</si>
  <si>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</si>
  <si>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</si>
  <si>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</si>
  <si>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</si>
  <si>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</si>
  <si>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</si>
  <si>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</si>
  <si>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</si>
  <si>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</si>
  <si>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</si>
  <si>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</si>
  <si>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</si>
  <si>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</si>
  <si>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</si>
  <si>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</si>
  <si>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</si>
  <si>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</si>
  <si>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</si>
  <si>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</si>
  <si>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</si>
  <si>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</si>
  <si>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</si>
  <si>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</si>
  <si>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</si>
  <si>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</si>
  <si>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</si>
  <si>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</si>
  <si>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</si>
  <si>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</si>
  <si>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</si>
  <si>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</si>
  <si>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</si>
  <si>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</si>
  <si>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</si>
  <si>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</si>
  <si>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</si>
  <si>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</si>
  <si>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</si>
  <si>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</si>
  <si>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</si>
  <si>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</si>
  <si>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</si>
  <si>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</si>
  <si>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</si>
  <si>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</si>
  <si>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</si>
  <si>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</si>
  <si>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</si>
  <si>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</si>
  <si>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</si>
  <si>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</si>
  <si>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</si>
  <si>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</si>
  <si>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</si>
  <si>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</si>
  <si>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</si>
  <si>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</si>
  <si>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</si>
  <si>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</si>
  <si>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</si>
  <si>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</si>
  <si>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</si>
  <si>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</si>
  <si>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</si>
  <si>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</si>
  <si>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</si>
  <si>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</si>
  <si>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</si>
  <si>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</si>
  <si>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</si>
  <si>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</si>
  <si>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</si>
  <si>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</si>
  <si>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</si>
  <si>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</si>
  <si>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</si>
  <si>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</si>
  <si>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</si>
  <si>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</si>
  <si>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</si>
  <si>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</si>
  <si>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</si>
  <si>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</si>
  <si>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</si>
  <si>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</si>
  <si>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</si>
  <si>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</si>
  <si>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</si>
  <si>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</si>
  <si>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</si>
  <si>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</si>
  <si>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</si>
  <si>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</si>
  <si>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</si>
  <si>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</si>
  <si>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</si>
  <si>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</si>
  <si>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</si>
  <si>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</si>
  <si>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</si>
  <si>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</si>
  <si>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</si>
  <si>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</si>
  <si>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</si>
  <si>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</si>
  <si>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</si>
  <si>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</si>
  <si>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</si>
  <si>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</si>
  <si>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</si>
  <si>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</si>
  <si>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</si>
  <si>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</si>
  <si>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</si>
  <si>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</si>
  <si>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</si>
  <si>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</si>
  <si>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</si>
  <si>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</si>
  <si>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</si>
  <si>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</si>
  <si>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</si>
  <si>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</si>
  <si>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</si>
  <si>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</si>
  <si>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</si>
  <si>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</si>
  <si>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</si>
  <si>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</si>
  <si>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</si>
  <si>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</si>
  <si>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</si>
  <si>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</si>
  <si>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</si>
  <si>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</si>
  <si>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</si>
  <si>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</si>
  <si>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</si>
  <si>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</si>
  <si>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</si>
  <si>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</si>
  <si>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</si>
  <si>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</si>
  <si>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</si>
  <si>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</si>
  <si>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</si>
  <si>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</si>
  <si>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</si>
  <si>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</si>
  <si>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</si>
  <si>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</si>
  <si>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</si>
  <si>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</si>
  <si>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</si>
  <si>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</si>
  <si>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</si>
  <si>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</si>
  <si>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</si>
  <si>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</si>
  <si>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</si>
  <si>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</si>
  <si>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</si>
  <si>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</si>
  <si>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</si>
  <si>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</si>
  <si>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</si>
  <si>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</si>
  <si>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</si>
  <si>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</si>
  <si>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</si>
  <si>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</si>
  <si>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</si>
  <si>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</si>
  <si>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</si>
  <si>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</si>
  <si>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</si>
  <si>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</si>
  <si>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</si>
  <si>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</si>
  <si>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</si>
  <si>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</si>
  <si>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</si>
  <si>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</si>
  <si>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</si>
  <si>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</si>
  <si>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</si>
  <si>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</si>
  <si>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</si>
  <si>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</si>
  <si>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</si>
  <si>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</si>
  <si>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</si>
  <si>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</si>
  <si>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</si>
  <si>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</si>
  <si>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</si>
  <si>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</si>
  <si>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</si>
  <si>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</si>
  <si>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</si>
  <si>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</si>
  <si>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</si>
  <si>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</si>
  <si>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</si>
  <si>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</si>
  <si>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</si>
  <si>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</si>
  <si>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</si>
  <si>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</si>
  <si>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</si>
  <si>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</si>
  <si>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</si>
  <si>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</si>
  <si>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</si>
  <si>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</si>
  <si>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</si>
  <si>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</si>
  <si>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</si>
  <si>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</si>
  <si>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</si>
  <si>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</si>
  <si>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</si>
  <si>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</si>
  <si>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</si>
  <si>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</si>
  <si>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</si>
  <si>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</si>
  <si>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</si>
  <si>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</si>
  <si>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</si>
  <si>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</si>
  <si>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</si>
  <si>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</si>
  <si>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</si>
  <si>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</si>
  <si>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</si>
  <si>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</si>
  <si>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</si>
  <si>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</si>
  <si>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</si>
  <si>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</si>
  <si>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</si>
  <si>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</si>
  <si>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</si>
  <si>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</si>
  <si>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</si>
  <si>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</si>
  <si>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</si>
  <si>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</si>
  <si>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</si>
  <si>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</si>
  <si>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</si>
  <si>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</si>
  <si>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</si>
  <si>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</si>
  <si>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</si>
  <si>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</si>
  <si>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</si>
  <si>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</si>
  <si>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</si>
  <si>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</si>
  <si>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</si>
  <si>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</si>
  <si>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</si>
  <si>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</si>
  <si>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</si>
  <si>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</si>
  <si>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</si>
  <si>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</si>
  <si>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</si>
  <si>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</si>
  <si>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</si>
  <si>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</si>
  <si>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</si>
  <si>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</si>
  <si>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</si>
  <si>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</si>
  <si>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</si>
  <si>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</si>
  <si>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</si>
  <si>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</si>
  <si>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</si>
  <si>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</si>
  <si>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</si>
  <si>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</si>
  <si>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</si>
  <si>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</si>
  <si>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</si>
  <si>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</si>
  <si>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</si>
  <si>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</si>
  <si>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</si>
  <si>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</si>
  <si>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</si>
  <si>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</si>
  <si>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</si>
  <si>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</si>
  <si>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</si>
  <si>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</si>
  <si>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</si>
  <si>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</si>
  <si>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</si>
  <si>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</si>
  <si>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</si>
  <si>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</si>
  <si>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</si>
  <si>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</si>
  <si>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</si>
  <si>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</si>
  <si>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</si>
  <si>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</si>
  <si>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</si>
  <si>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</si>
  <si>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</si>
  <si>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</si>
  <si>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</si>
  <si>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</si>
  <si>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</si>
  <si>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</si>
  <si>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</si>
  <si>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</si>
  <si>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</si>
  <si>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</si>
  <si>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</si>
  <si>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</si>
  <si>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</si>
  <si>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</si>
  <si>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</si>
  <si>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</si>
  <si>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</si>
  <si>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</si>
  <si>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</si>
  <si>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</si>
  <si>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</si>
  <si>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</si>
  <si>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</si>
  <si>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</si>
  <si>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</si>
  <si>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</si>
  <si>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</si>
  <si>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</si>
  <si>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</si>
  <si>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</si>
  <si>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</si>
  <si>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</si>
  <si>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</si>
  <si>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</si>
  <si>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</si>
  <si>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</si>
  <si>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</si>
  <si>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</si>
  <si>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</si>
  <si>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</si>
  <si>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</si>
  <si>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</si>
  <si>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</si>
  <si>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</si>
  <si>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</si>
  <si>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</si>
  <si>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</si>
  <si>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</si>
  <si>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</si>
  <si>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</si>
  <si>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</si>
  <si>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</si>
  <si>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</si>
  <si>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</si>
  <si>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</si>
  <si>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</si>
  <si>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</si>
  <si>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</si>
  <si>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</si>
  <si>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</si>
  <si>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</si>
  <si>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</si>
  <si>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</si>
  <si>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</si>
  <si>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</si>
  <si>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</si>
  <si>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</si>
  <si>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</si>
  <si>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</si>
  <si>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</si>
  <si>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</si>
  <si>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</si>
  <si>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</si>
  <si>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</si>
  <si>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</si>
  <si>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</si>
  <si>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</si>
  <si>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</si>
  <si>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</si>
  <si>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</si>
  <si>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</si>
  <si>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</si>
  <si>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</si>
  <si>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</si>
  <si>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</si>
  <si>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</si>
  <si>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</si>
  <si>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</si>
  <si>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</si>
  <si>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</si>
  <si>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</si>
  <si>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</si>
  <si>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</si>
  <si>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</si>
  <si>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</si>
  <si>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</si>
  <si>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</si>
  <si>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</si>
  <si>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</si>
  <si>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</si>
  <si>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</si>
  <si>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</si>
  <si>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</si>
  <si>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</si>
  <si>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</si>
  <si>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</si>
  <si>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</si>
  <si>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</si>
  <si>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</si>
  <si>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ASHISH KUMAR GUPTA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</si>
  <si>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</si>
  <si>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</si>
  <si>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</si>
  <si>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</si>
  <si>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</si>
  <si>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</si>
  <si>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</si>
  <si>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TRANSPACT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</si>
  <si>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</si>
  <si>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</si>
  <si>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</si>
  <si>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</si>
  <si>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</si>
  <si>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</si>
  <si>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</si>
  <si>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</si>
  <si>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</si>
  <si>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</si>
  <si>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</si>
  <si>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</si>
  <si>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</si>
  <si>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</si>
  <si>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</si>
  <si>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</si>
  <si>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</si>
  <si>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</si>
  <si>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</si>
  <si>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</si>
  <si>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35-39</t>
  </si>
  <si>
    <t>60-80</t>
  </si>
  <si>
    <t>3400-3450</t>
  </si>
  <si>
    <t>INDONG</t>
  </si>
  <si>
    <t>MULTIPLIER SHARE &amp; STOCK ADVISORS PRIVATE LIMITED</t>
  </si>
  <si>
    <t>KSHITIJPOL</t>
  </si>
  <si>
    <t>Kshitij Polyline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</si>
  <si>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</si>
  <si>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</si>
  <si>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</si>
  <si>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</si>
  <si>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</si>
  <si>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</si>
  <si>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</si>
  <si>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</si>
  <si>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</si>
  <si>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</si>
  <si>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</si>
  <si>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</si>
  <si>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</si>
  <si>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</si>
  <si>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7050-7100</t>
  </si>
  <si>
    <t>7400-7500</t>
  </si>
  <si>
    <t>Loss of Rs.65/-</t>
  </si>
  <si>
    <t>Profit of Rs.10/-</t>
  </si>
  <si>
    <t>PVRINOX</t>
  </si>
  <si>
    <t>TOPGAIN FINANCE PRIVATE LIMITED</t>
  </si>
  <si>
    <t>SECURCRED</t>
  </si>
  <si>
    <t>PRERNA PRADEEP AGARWAL</t>
  </si>
  <si>
    <t>GRAVITON RESEARCH CAPITAL LLP</t>
  </si>
  <si>
    <t>GICL</t>
  </si>
  <si>
    <t>Globe Intl Carriers Ltd</t>
  </si>
  <si>
    <t>SecUR Credentials Limited</t>
  </si>
  <si>
    <t>NAVRATRI SHARE TRADING PRIVATE LIMITED .</t>
  </si>
  <si>
    <t>VIRINCHI</t>
  </si>
  <si>
    <t>Virinchi Limited</t>
  </si>
  <si>
    <t>Profit of Rs.75/-</t>
  </si>
  <si>
    <t>LT 2260 CE MAY</t>
  </si>
  <si>
    <t>45-60</t>
  </si>
  <si>
    <t>FINNIFTY 19500 PE 16-MAY</t>
  </si>
  <si>
    <t>80-100</t>
  </si>
  <si>
    <t>NIFTY 18350 PE 25-MAY</t>
  </si>
  <si>
    <t>83-85</t>
  </si>
  <si>
    <t>NIFTY 18200 PE 25-MAY</t>
  </si>
  <si>
    <t>48-50</t>
  </si>
  <si>
    <t>BISIL</t>
  </si>
  <si>
    <t>GISOLUTION</t>
  </si>
  <si>
    <t>SUMUKA</t>
  </si>
  <si>
    <t>SURYAAMBA</t>
  </si>
  <si>
    <t>HARSHA J PAREKH</t>
  </si>
  <si>
    <t>GAURANG JITENDRA PAREKH HUF</t>
  </si>
  <si>
    <t>VEERKRUPA</t>
  </si>
  <si>
    <t>ANKIT MAHENDRABHAI PARLESHA</t>
  </si>
  <si>
    <t>AXITA</t>
  </si>
  <si>
    <t>Axita Cotton Limited</t>
  </si>
  <si>
    <t>MANSI SHARES &amp; STOCK ADVISORS PVT LTD</t>
  </si>
  <si>
    <t>DENEERS</t>
  </si>
  <si>
    <t>De Neers Tools Limited</t>
  </si>
  <si>
    <t>SHARE INDIA SECURITIES LIMITED</t>
  </si>
  <si>
    <t>REPRO</t>
  </si>
  <si>
    <t>Repro India Limited</t>
  </si>
  <si>
    <t>TIRUPATIFL</t>
  </si>
  <si>
    <t>Tirupati Forge Limited</t>
  </si>
  <si>
    <t>SAIRAM INFRATRADE LLP</t>
  </si>
  <si>
    <t>MITHANI INVESTMENT AND TRADING PRIVATE LIMITED</t>
  </si>
  <si>
    <t>BRIGHT</t>
  </si>
  <si>
    <t>Bright Solar Limited</t>
  </si>
  <si>
    <t>ABHINAV COMMOSALES</t>
  </si>
  <si>
    <t>RAJASTHAN GLOBAL SECURITIES PVT LTD</t>
  </si>
  <si>
    <t>Loss of Rs.25/-</t>
  </si>
  <si>
    <t>Profit of Rs.13/-</t>
  </si>
  <si>
    <t>No profit no loss/-</t>
  </si>
  <si>
    <t>Loss of Rs.49/-</t>
  </si>
  <si>
    <t>SRF 2560 CE MAY</t>
  </si>
  <si>
    <t>32-34</t>
  </si>
  <si>
    <t>50-70</t>
  </si>
  <si>
    <t>AMBUJACEM MAY FUT</t>
  </si>
  <si>
    <t>404.5-405.5</t>
  </si>
  <si>
    <t>415-420</t>
  </si>
  <si>
    <t>7SEASL</t>
  </si>
  <si>
    <t>UDAY SRINIVAS TANGELLA</t>
  </si>
  <si>
    <t>AKSHAT JAJODIA</t>
  </si>
  <si>
    <t>ADVIKCA</t>
  </si>
  <si>
    <t>MUKESH MITTAL</t>
  </si>
  <si>
    <t>BHEEMACEM</t>
  </si>
  <si>
    <t>SAIPRASANNA NAGAJYOTHI MUGATHA</t>
  </si>
  <si>
    <t>DDIL</t>
  </si>
  <si>
    <t>PUSPA DEVI LOHIA</t>
  </si>
  <si>
    <t>RAKHI LOHIA</t>
  </si>
  <si>
    <t>VIKASH LOHIA HUF</t>
  </si>
  <si>
    <t>ZENAB AIYUB YACOOBALI</t>
  </si>
  <si>
    <t>DML</t>
  </si>
  <si>
    <t>SHERWOOD SECURITIES PVT LTD</t>
  </si>
  <si>
    <t>ELEFLOR</t>
  </si>
  <si>
    <t>AG DYNAMIC FUNDS LIMITED</t>
  </si>
  <si>
    <t>ICLORGANIC</t>
  </si>
  <si>
    <t>VASANT BALIRAMPANT BELORKAR</t>
  </si>
  <si>
    <t>IFL</t>
  </si>
  <si>
    <t>KATYAYANI TRADELINK PRIVATE LIMITED</t>
  </si>
  <si>
    <t>SHREE BAHUBALI INTERNATIONAL LTD</t>
  </si>
  <si>
    <t>INNOKAIZ</t>
  </si>
  <si>
    <t>RAJASTHAN GLOBAL SECURITIES PRIVATE LIMITED</t>
  </si>
  <si>
    <t>KKFIN</t>
  </si>
  <si>
    <t>RISHABH RAJENDRA SARAF</t>
  </si>
  <si>
    <t>SARAF RITVIK VISHWAMBHAR</t>
  </si>
  <si>
    <t>SAFIYAPARVEEN ABDUL MUNAF</t>
  </si>
  <si>
    <t>NEWLIGHT</t>
  </si>
  <si>
    <t>10X FINWIN ADVISORS PRIVATE LIMITED</t>
  </si>
  <si>
    <t>OLATECH</t>
  </si>
  <si>
    <t>PUSHPA A MADRECHA</t>
  </si>
  <si>
    <t>SHREESHAY</t>
  </si>
  <si>
    <t>VINOD HARILAL JHAVERI</t>
  </si>
  <si>
    <t>NOPEA CAPITAL SERVICES PRIVATE LIMITED</t>
  </si>
  <si>
    <t>SRUSTEELS</t>
  </si>
  <si>
    <t>VIVEK KUMAR BHAUKA</t>
  </si>
  <si>
    <t>SAFAL CAPITAL (INDIA) LIMITED</t>
  </si>
  <si>
    <t>KAMLESH NATWARLAL SHAH</t>
  </si>
  <si>
    <t>MANGLA SHANTILAL GADA</t>
  </si>
  <si>
    <t>SUNIL KUMAR CHORDIA</t>
  </si>
  <si>
    <t>JITENDRA BABUBHAI PAREKH</t>
  </si>
  <si>
    <t>KARTIKBATHLA</t>
  </si>
  <si>
    <t>KIRAN KUMAWAT</t>
  </si>
  <si>
    <t>MITTAL PORTFOLIOS PRIVATE LIMITED</t>
  </si>
  <si>
    <t>Garware TFL</t>
  </si>
  <si>
    <t>SBI MUTUAL FUND</t>
  </si>
  <si>
    <t>GIRIRAJ</t>
  </si>
  <si>
    <t>Giriraj Civil Devp Ltd</t>
  </si>
  <si>
    <t>WISDOM PACKAGING PRIVATE LIMITED</t>
  </si>
  <si>
    <t>INDBANK</t>
  </si>
  <si>
    <t>Indbank Merchant Banking</t>
  </si>
  <si>
    <t>SUNNY JAIN</t>
  </si>
  <si>
    <t>LEENA JAIN</t>
  </si>
  <si>
    <t>JTLIND</t>
  </si>
  <si>
    <t>JTL INDUSTRIES LIMITED</t>
  </si>
  <si>
    <t>LEENA BANSAL</t>
  </si>
  <si>
    <t>SHAIBAL GHOSH</t>
  </si>
  <si>
    <t>RACE</t>
  </si>
  <si>
    <t>Race Eco Chain Limited</t>
  </si>
  <si>
    <t>TOTAL COMMODITIES(INDIA)PRIVATE LIMITED</t>
  </si>
  <si>
    <t>QE SECURITIES</t>
  </si>
  <si>
    <t>NK SECURITIES RESEARCH PRIVATE LIMITED</t>
  </si>
  <si>
    <t>SHAKTIPUMP</t>
  </si>
  <si>
    <t>Shakti Pumps (I) Ltd</t>
  </si>
  <si>
    <t>VERTOZ</t>
  </si>
  <si>
    <t>Vertoz Advertising Ltd</t>
  </si>
  <si>
    <t>SW CAPITAL PRIVATE LIMITED</t>
  </si>
  <si>
    <t>VIKASLIFE</t>
  </si>
  <si>
    <t>Vikas Lifecare Limited</t>
  </si>
  <si>
    <t>PACE STOCK BROKING SERVICES PVT LTD</t>
  </si>
  <si>
    <t>CITADEL SECURITIES INDIA MARKETS PRIVATE LIMITED</t>
  </si>
  <si>
    <t>M/S. PRARTHANA ENTERPRISES</t>
  </si>
  <si>
    <t>TANGO COMMOSALES LLP</t>
  </si>
  <si>
    <t>BHIMA  RAM</t>
  </si>
  <si>
    <t>NIDHI AGARWAL</t>
  </si>
  <si>
    <t>ANILKUMAR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</si>
</sst>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18328.400000000001</v>
      </c>
      <c r="F11" s="32">
        <v>18362.05</v>
      </c>
      <c r="G11" s="33">
        <v>18278.349999999999</v>
      </c>
      <c r="H11" s="33">
        <v>18228.3</v>
      </c>
      <c r="I11" s="33">
        <v>18144.599999999999</v>
      </c>
      <c r="J11" s="33">
        <v>18412.099999999999</v>
      </c>
      <c r="K11" s="33">
        <v>18495.800000000003</v>
      </c>
      <c r="L11" s="33">
        <v>18545.849999999999</v>
      </c>
      <c r="M11" s="34">
        <v>18445.75</v>
      </c>
      <c r="N11" s="34">
        <v>18312</v>
      </c>
      <c r="O11" s="35">
        <v>13291300</v>
      </c>
      <c r="P11" s="36">
        <v>5.6786153409628297E-3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43903.15</v>
      </c>
      <c r="F12" s="37">
        <v>43953.583333333336</v>
      </c>
      <c r="G12" s="38">
        <v>43792.466666666674</v>
      </c>
      <c r="H12" s="38">
        <v>43681.78333333334</v>
      </c>
      <c r="I12" s="38">
        <v>43520.666666666679</v>
      </c>
      <c r="J12" s="38">
        <v>44064.26666666667</v>
      </c>
      <c r="K12" s="38">
        <v>44225.383333333324</v>
      </c>
      <c r="L12" s="38">
        <v>44336.066666666666</v>
      </c>
      <c r="M12" s="28">
        <v>44114.7</v>
      </c>
      <c r="N12" s="28">
        <v>43842.9</v>
      </c>
      <c r="O12" s="39">
        <v>3077380</v>
      </c>
      <c r="P12" s="40">
        <v>3.7130902650811114E-2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19471.25</v>
      </c>
      <c r="F13" s="37">
        <v>19498.033333333336</v>
      </c>
      <c r="G13" s="38">
        <v>19414.416666666672</v>
      </c>
      <c r="H13" s="38">
        <v>19357.583333333336</v>
      </c>
      <c r="I13" s="38">
        <v>19273.966666666671</v>
      </c>
      <c r="J13" s="38">
        <v>19554.866666666672</v>
      </c>
      <c r="K13" s="38">
        <v>19638.483333333334</v>
      </c>
      <c r="L13" s="38">
        <v>19695.316666666673</v>
      </c>
      <c r="M13" s="28">
        <v>19581.650000000001</v>
      </c>
      <c r="N13" s="28">
        <v>19441.2</v>
      </c>
      <c r="O13" s="39">
        <v>53560</v>
      </c>
      <c r="P13" s="40">
        <v>-0.43166383701188454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507.3</v>
      </c>
      <c r="F15" s="37">
        <v>510.05</v>
      </c>
      <c r="G15" s="38">
        <v>503.85</v>
      </c>
      <c r="H15" s="38">
        <v>500.40000000000003</v>
      </c>
      <c r="I15" s="38">
        <v>494.20000000000005</v>
      </c>
      <c r="J15" s="38">
        <v>513.5</v>
      </c>
      <c r="K15" s="38">
        <v>519.69999999999993</v>
      </c>
      <c r="L15" s="38">
        <v>523.15</v>
      </c>
      <c r="M15" s="28">
        <v>516.25</v>
      </c>
      <c r="N15" s="28">
        <v>506.6</v>
      </c>
      <c r="O15" s="39">
        <v>6261150</v>
      </c>
      <c r="P15" s="40">
        <v>-7.6079979078005752E-3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3920.65</v>
      </c>
      <c r="F16" s="37">
        <v>3904.8833333333332</v>
      </c>
      <c r="G16" s="38">
        <v>3869.7666666666664</v>
      </c>
      <c r="H16" s="38">
        <v>3818.8833333333332</v>
      </c>
      <c r="I16" s="38">
        <v>3783.7666666666664</v>
      </c>
      <c r="J16" s="38">
        <v>3955.7666666666664</v>
      </c>
      <c r="K16" s="38">
        <v>3990.8833333333332</v>
      </c>
      <c r="L16" s="38">
        <v>4041.7666666666664</v>
      </c>
      <c r="M16" s="28">
        <v>3940</v>
      </c>
      <c r="N16" s="28">
        <v>3854</v>
      </c>
      <c r="O16" s="39">
        <v>1537500</v>
      </c>
      <c r="P16" s="40">
        <v>2.1182988430829396E-3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21211.45</v>
      </c>
      <c r="F17" s="37">
        <v>21227.816666666666</v>
      </c>
      <c r="G17" s="38">
        <v>21084.633333333331</v>
      </c>
      <c r="H17" s="38">
        <v>20957.816666666666</v>
      </c>
      <c r="I17" s="38">
        <v>20814.633333333331</v>
      </c>
      <c r="J17" s="38">
        <v>21354.633333333331</v>
      </c>
      <c r="K17" s="38">
        <v>21497.816666666666</v>
      </c>
      <c r="L17" s="38">
        <v>21624.633333333331</v>
      </c>
      <c r="M17" s="28">
        <v>21371</v>
      </c>
      <c r="N17" s="28">
        <v>21101</v>
      </c>
      <c r="O17" s="39">
        <v>89600</v>
      </c>
      <c r="P17" s="40">
        <v>1.403349932095971E-2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165.4</v>
      </c>
      <c r="F18" s="37">
        <v>166.98333333333332</v>
      </c>
      <c r="G18" s="38">
        <v>163.36666666666665</v>
      </c>
      <c r="H18" s="38">
        <v>161.33333333333331</v>
      </c>
      <c r="I18" s="38">
        <v>157.71666666666664</v>
      </c>
      <c r="J18" s="38">
        <v>169.01666666666665</v>
      </c>
      <c r="K18" s="38">
        <v>172.63333333333333</v>
      </c>
      <c r="L18" s="38">
        <v>174.66666666666666</v>
      </c>
      <c r="M18" s="28">
        <v>170.6</v>
      </c>
      <c r="N18" s="28">
        <v>164.95</v>
      </c>
      <c r="O18" s="39">
        <v>31811400</v>
      </c>
      <c r="P18" s="40">
        <v>-4.0574809805579036E-3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198.5</v>
      </c>
      <c r="F19" s="37">
        <v>200.78333333333333</v>
      </c>
      <c r="G19" s="38">
        <v>195.31666666666666</v>
      </c>
      <c r="H19" s="38">
        <v>192.13333333333333</v>
      </c>
      <c r="I19" s="38">
        <v>186.66666666666666</v>
      </c>
      <c r="J19" s="38">
        <v>203.96666666666667</v>
      </c>
      <c r="K19" s="38">
        <v>209.43333333333331</v>
      </c>
      <c r="L19" s="38">
        <v>212.61666666666667</v>
      </c>
      <c r="M19" s="28">
        <v>206.25</v>
      </c>
      <c r="N19" s="28">
        <v>197.6</v>
      </c>
      <c r="O19" s="39">
        <v>33472400</v>
      </c>
      <c r="P19" s="40">
        <v>5.6458230756605943E-2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1787.45</v>
      </c>
      <c r="F20" s="37">
        <v>1795.4666666666665</v>
      </c>
      <c r="G20" s="38">
        <v>1774.9833333333329</v>
      </c>
      <c r="H20" s="38">
        <v>1762.5166666666664</v>
      </c>
      <c r="I20" s="38">
        <v>1742.0333333333328</v>
      </c>
      <c r="J20" s="38">
        <v>1807.9333333333329</v>
      </c>
      <c r="K20" s="38">
        <v>1828.4166666666665</v>
      </c>
      <c r="L20" s="38">
        <v>1840.883333333333</v>
      </c>
      <c r="M20" s="28">
        <v>1815.95</v>
      </c>
      <c r="N20" s="28">
        <v>1783</v>
      </c>
      <c r="O20" s="39">
        <v>4032450</v>
      </c>
      <c r="P20" s="40">
        <v>-4.7142451654305145E-3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1889.7</v>
      </c>
      <c r="F21" s="37">
        <v>1902.6666666666667</v>
      </c>
      <c r="G21" s="38">
        <v>1868.4333333333334</v>
      </c>
      <c r="H21" s="38">
        <v>1847.1666666666667</v>
      </c>
      <c r="I21" s="38">
        <v>1812.9333333333334</v>
      </c>
      <c r="J21" s="38">
        <v>1923.9333333333334</v>
      </c>
      <c r="K21" s="38">
        <v>1958.1666666666665</v>
      </c>
      <c r="L21" s="38">
        <v>1979.4333333333334</v>
      </c>
      <c r="M21" s="28">
        <v>1936.9</v>
      </c>
      <c r="N21" s="28">
        <v>1881.4</v>
      </c>
      <c r="O21" s="39">
        <v>9645900</v>
      </c>
      <c r="P21" s="40">
        <v>-2.384253402823458E-2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688.2</v>
      </c>
      <c r="F22" s="37">
        <v>691.81666666666661</v>
      </c>
      <c r="G22" s="38">
        <v>683.18333333333317</v>
      </c>
      <c r="H22" s="38">
        <v>678.16666666666652</v>
      </c>
      <c r="I22" s="38">
        <v>669.53333333333308</v>
      </c>
      <c r="J22" s="38">
        <v>696.83333333333326</v>
      </c>
      <c r="K22" s="38">
        <v>705.4666666666667</v>
      </c>
      <c r="L22" s="38">
        <v>710.48333333333335</v>
      </c>
      <c r="M22" s="28">
        <v>700.45</v>
      </c>
      <c r="N22" s="28">
        <v>686.8</v>
      </c>
      <c r="O22" s="39">
        <v>37808725</v>
      </c>
      <c r="P22" s="40">
        <v>6.3650143874467626E-4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3425.45</v>
      </c>
      <c r="F23" s="37">
        <v>3434.3000000000006</v>
      </c>
      <c r="G23" s="38">
        <v>3393.4500000000012</v>
      </c>
      <c r="H23" s="38">
        <v>3361.4500000000007</v>
      </c>
      <c r="I23" s="38">
        <v>3320.6000000000013</v>
      </c>
      <c r="J23" s="38">
        <v>3466.3000000000011</v>
      </c>
      <c r="K23" s="38">
        <v>3507.1500000000005</v>
      </c>
      <c r="L23" s="38">
        <v>3539.150000000001</v>
      </c>
      <c r="M23" s="28">
        <v>3475.15</v>
      </c>
      <c r="N23" s="28">
        <v>3402.3</v>
      </c>
      <c r="O23" s="39">
        <v>702200</v>
      </c>
      <c r="P23" s="40">
        <v>9.7530478274460763E-2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401.1</v>
      </c>
      <c r="F24" s="37">
        <v>403.90000000000003</v>
      </c>
      <c r="G24" s="38">
        <v>397.40000000000009</v>
      </c>
      <c r="H24" s="38">
        <v>393.70000000000005</v>
      </c>
      <c r="I24" s="38">
        <v>387.2000000000001</v>
      </c>
      <c r="J24" s="38">
        <v>407.60000000000008</v>
      </c>
      <c r="K24" s="38">
        <v>414.09999999999997</v>
      </c>
      <c r="L24" s="38">
        <v>417.80000000000007</v>
      </c>
      <c r="M24" s="28">
        <v>410.4</v>
      </c>
      <c r="N24" s="28">
        <v>400.2</v>
      </c>
      <c r="O24" s="39">
        <v>61547400</v>
      </c>
      <c r="P24" s="40">
        <v>1.4644290191254429E-3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4563.6499999999996</v>
      </c>
      <c r="F25" s="37">
        <v>4588.7833333333328</v>
      </c>
      <c r="G25" s="38">
        <v>4524.9166666666661</v>
      </c>
      <c r="H25" s="38">
        <v>4486.1833333333334</v>
      </c>
      <c r="I25" s="38">
        <v>4422.3166666666666</v>
      </c>
      <c r="J25" s="38">
        <v>4627.5166666666655</v>
      </c>
      <c r="K25" s="38">
        <v>4691.3833333333323</v>
      </c>
      <c r="L25" s="38">
        <v>4730.116666666665</v>
      </c>
      <c r="M25" s="28">
        <v>4652.6499999999996</v>
      </c>
      <c r="N25" s="28">
        <v>4550.05</v>
      </c>
      <c r="O25" s="39">
        <v>1532250</v>
      </c>
      <c r="P25" s="40">
        <v>5.2484828604231586E-3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366.15</v>
      </c>
      <c r="F26" s="37">
        <v>366.5</v>
      </c>
      <c r="G26" s="38">
        <v>359.9</v>
      </c>
      <c r="H26" s="38">
        <v>353.65</v>
      </c>
      <c r="I26" s="38">
        <v>347.04999999999995</v>
      </c>
      <c r="J26" s="38">
        <v>372.75</v>
      </c>
      <c r="K26" s="38">
        <v>379.35</v>
      </c>
      <c r="L26" s="38">
        <v>385.6</v>
      </c>
      <c r="M26" s="28">
        <v>373.1</v>
      </c>
      <c r="N26" s="28">
        <v>360.25</v>
      </c>
      <c r="O26" s="39">
        <v>15524700</v>
      </c>
      <c r="P26" s="40">
        <v>-5.2979284093404584E-2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152.94999999999999</v>
      </c>
      <c r="F27" s="37">
        <v>153.28333333333333</v>
      </c>
      <c r="G27" s="38">
        <v>152.16666666666666</v>
      </c>
      <c r="H27" s="38">
        <v>151.38333333333333</v>
      </c>
      <c r="I27" s="38">
        <v>150.26666666666665</v>
      </c>
      <c r="J27" s="38">
        <v>154.06666666666666</v>
      </c>
      <c r="K27" s="38">
        <v>155.18333333333334</v>
      </c>
      <c r="L27" s="38">
        <v>155.96666666666667</v>
      </c>
      <c r="M27" s="28">
        <v>154.4</v>
      </c>
      <c r="N27" s="28">
        <v>152.5</v>
      </c>
      <c r="O27" s="39">
        <v>49300000</v>
      </c>
      <c r="P27" s="40">
        <v>8.2921471718835807E-2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3139.1</v>
      </c>
      <c r="F28" s="37">
        <v>3144.2666666666664</v>
      </c>
      <c r="G28" s="38">
        <v>3121.5333333333328</v>
      </c>
      <c r="H28" s="38">
        <v>3103.9666666666662</v>
      </c>
      <c r="I28" s="38">
        <v>3081.2333333333327</v>
      </c>
      <c r="J28" s="38">
        <v>3161.833333333333</v>
      </c>
      <c r="K28" s="38">
        <v>3184.5666666666666</v>
      </c>
      <c r="L28" s="38">
        <v>3202.1333333333332</v>
      </c>
      <c r="M28" s="28">
        <v>3167</v>
      </c>
      <c r="N28" s="28">
        <v>3126.7</v>
      </c>
      <c r="O28" s="39">
        <v>5636800</v>
      </c>
      <c r="P28" s="40">
        <v>-2.077687443541102E-2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1691.95</v>
      </c>
      <c r="F29" s="37">
        <v>1680.4833333333333</v>
      </c>
      <c r="G29" s="38">
        <v>1617.5166666666667</v>
      </c>
      <c r="H29" s="38">
        <v>1543.0833333333333</v>
      </c>
      <c r="I29" s="38">
        <v>1480.1166666666666</v>
      </c>
      <c r="J29" s="38">
        <v>1754.9166666666667</v>
      </c>
      <c r="K29" s="38">
        <v>1817.8833333333334</v>
      </c>
      <c r="L29" s="38">
        <v>1892.3166666666668</v>
      </c>
      <c r="M29" s="28">
        <v>1743.45</v>
      </c>
      <c r="N29" s="28">
        <v>1606.05</v>
      </c>
      <c r="O29" s="39">
        <v>1560484</v>
      </c>
      <c r="P29" s="40">
        <v>-3.4294799000681352E-2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6799.45</v>
      </c>
      <c r="F30" s="37">
        <v>6822.5166666666664</v>
      </c>
      <c r="G30" s="38">
        <v>6749.083333333333</v>
      </c>
      <c r="H30" s="38">
        <v>6698.7166666666662</v>
      </c>
      <c r="I30" s="38">
        <v>6625.2833333333328</v>
      </c>
      <c r="J30" s="38">
        <v>6872.8833333333332</v>
      </c>
      <c r="K30" s="38">
        <v>6946.3166666666675</v>
      </c>
      <c r="L30" s="38">
        <v>6996.6833333333334</v>
      </c>
      <c r="M30" s="28">
        <v>6895.95</v>
      </c>
      <c r="N30" s="28">
        <v>6772.15</v>
      </c>
      <c r="O30" s="39">
        <v>220425</v>
      </c>
      <c r="P30" s="40">
        <v>5.2273540995345508E-2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725.1</v>
      </c>
      <c r="F31" s="37">
        <v>724.19999999999993</v>
      </c>
      <c r="G31" s="38">
        <v>715.89999999999986</v>
      </c>
      <c r="H31" s="38">
        <v>706.69999999999993</v>
      </c>
      <c r="I31" s="38">
        <v>698.39999999999986</v>
      </c>
      <c r="J31" s="38">
        <v>733.39999999999986</v>
      </c>
      <c r="K31" s="38">
        <v>741.69999999999982</v>
      </c>
      <c r="L31" s="38">
        <v>750.89999999999986</v>
      </c>
      <c r="M31" s="28">
        <v>732.5</v>
      </c>
      <c r="N31" s="28">
        <v>715</v>
      </c>
      <c r="O31" s="39">
        <v>13120000</v>
      </c>
      <c r="P31" s="40">
        <v>2.0614546868922598E-2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641.20000000000005</v>
      </c>
      <c r="F32" s="37">
        <v>633.63333333333333</v>
      </c>
      <c r="G32" s="38">
        <v>619.2166666666667</v>
      </c>
      <c r="H32" s="38">
        <v>597.23333333333335</v>
      </c>
      <c r="I32" s="38">
        <v>582.81666666666672</v>
      </c>
      <c r="J32" s="38">
        <v>655.61666666666667</v>
      </c>
      <c r="K32" s="38">
        <v>670.03333333333342</v>
      </c>
      <c r="L32" s="38">
        <v>692.01666666666665</v>
      </c>
      <c r="M32" s="28">
        <v>648.04999999999995</v>
      </c>
      <c r="N32" s="28">
        <v>611.65</v>
      </c>
      <c r="O32" s="39">
        <v>10255100</v>
      </c>
      <c r="P32" s="40">
        <v>6.3961571182536883E-2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917.4</v>
      </c>
      <c r="F33" s="37">
        <v>917.33333333333337</v>
      </c>
      <c r="G33" s="38">
        <v>912.7166666666667</v>
      </c>
      <c r="H33" s="38">
        <v>908.0333333333333</v>
      </c>
      <c r="I33" s="38">
        <v>903.41666666666663</v>
      </c>
      <c r="J33" s="38">
        <v>922.01666666666677</v>
      </c>
      <c r="K33" s="38">
        <v>926.63333333333333</v>
      </c>
      <c r="L33" s="38">
        <v>931.31666666666683</v>
      </c>
      <c r="M33" s="28">
        <v>921.95</v>
      </c>
      <c r="N33" s="28">
        <v>912.65</v>
      </c>
      <c r="O33" s="39">
        <v>49063450</v>
      </c>
      <c r="P33" s="40">
        <v>-8.7300777544647955E-3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4547.1499999999996</v>
      </c>
      <c r="F34" s="37">
        <v>4560.5166666666664</v>
      </c>
      <c r="G34" s="38">
        <v>4527.8833333333332</v>
      </c>
      <c r="H34" s="38">
        <v>4508.6166666666668</v>
      </c>
      <c r="I34" s="38">
        <v>4475.9833333333336</v>
      </c>
      <c r="J34" s="38">
        <v>4579.7833333333328</v>
      </c>
      <c r="K34" s="38">
        <v>4612.4166666666661</v>
      </c>
      <c r="L34" s="38">
        <v>4631.6833333333325</v>
      </c>
      <c r="M34" s="28">
        <v>4593.1499999999996</v>
      </c>
      <c r="N34" s="28">
        <v>4541.25</v>
      </c>
      <c r="O34" s="39">
        <v>2705500</v>
      </c>
      <c r="P34" s="40">
        <v>9.138381201044387E-3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1428.55</v>
      </c>
      <c r="F35" s="37">
        <v>1428.55</v>
      </c>
      <c r="G35" s="38">
        <v>1417.8999999999999</v>
      </c>
      <c r="H35" s="38">
        <v>1407.25</v>
      </c>
      <c r="I35" s="38">
        <v>1396.6</v>
      </c>
      <c r="J35" s="38">
        <v>1439.1999999999998</v>
      </c>
      <c r="K35" s="38">
        <v>1449.85</v>
      </c>
      <c r="L35" s="38">
        <v>1460.4999999999998</v>
      </c>
      <c r="M35" s="28">
        <v>1439.2</v>
      </c>
      <c r="N35" s="28">
        <v>1417.9</v>
      </c>
      <c r="O35" s="39">
        <v>8426500</v>
      </c>
      <c r="P35" s="40">
        <v>-2.2107461993733316E-2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6803.25</v>
      </c>
      <c r="F36" s="37">
        <v>6787.75</v>
      </c>
      <c r="G36" s="38">
        <v>6715.5</v>
      </c>
      <c r="H36" s="38">
        <v>6627.75</v>
      </c>
      <c r="I36" s="38">
        <v>6555.5</v>
      </c>
      <c r="J36" s="38">
        <v>6875.5</v>
      </c>
      <c r="K36" s="38">
        <v>6947.75</v>
      </c>
      <c r="L36" s="38">
        <v>7035.5</v>
      </c>
      <c r="M36" s="28">
        <v>6860</v>
      </c>
      <c r="N36" s="28">
        <v>6700</v>
      </c>
      <c r="O36" s="39">
        <v>4006625</v>
      </c>
      <c r="P36" s="40">
        <v>1.8557945915027487E-2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2231.1</v>
      </c>
      <c r="F37" s="37">
        <v>2228.15</v>
      </c>
      <c r="G37" s="38">
        <v>2209.3000000000002</v>
      </c>
      <c r="H37" s="38">
        <v>2187.5</v>
      </c>
      <c r="I37" s="38">
        <v>2168.65</v>
      </c>
      <c r="J37" s="38">
        <v>2249.9500000000003</v>
      </c>
      <c r="K37" s="38">
        <v>2268.7999999999997</v>
      </c>
      <c r="L37" s="38">
        <v>2290.6000000000004</v>
      </c>
      <c r="M37" s="28">
        <v>2247</v>
      </c>
      <c r="N37" s="28">
        <v>2206.35</v>
      </c>
      <c r="O37" s="39">
        <v>1769100</v>
      </c>
      <c r="P37" s="40">
        <v>1.5673441267654152E-2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378.9</v>
      </c>
      <c r="F38" s="37">
        <v>382.26666666666665</v>
      </c>
      <c r="G38" s="38">
        <v>374.63333333333333</v>
      </c>
      <c r="H38" s="38">
        <v>370.36666666666667</v>
      </c>
      <c r="I38" s="38">
        <v>362.73333333333335</v>
      </c>
      <c r="J38" s="38">
        <v>386.5333333333333</v>
      </c>
      <c r="K38" s="38">
        <v>394.16666666666663</v>
      </c>
      <c r="L38" s="38">
        <v>398.43333333333328</v>
      </c>
      <c r="M38" s="28">
        <v>389.9</v>
      </c>
      <c r="N38" s="28">
        <v>378</v>
      </c>
      <c r="O38" s="39">
        <v>9236800</v>
      </c>
      <c r="P38" s="40">
        <v>0.13329407145661562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245.15</v>
      </c>
      <c r="F39" s="37">
        <v>245.15</v>
      </c>
      <c r="G39" s="38">
        <v>243</v>
      </c>
      <c r="H39" s="38">
        <v>240.85</v>
      </c>
      <c r="I39" s="38">
        <v>238.7</v>
      </c>
      <c r="J39" s="38">
        <v>247.3</v>
      </c>
      <c r="K39" s="38">
        <v>249.45000000000005</v>
      </c>
      <c r="L39" s="38">
        <v>251.60000000000002</v>
      </c>
      <c r="M39" s="28">
        <v>247.3</v>
      </c>
      <c r="N39" s="28">
        <v>243</v>
      </c>
      <c r="O39" s="39">
        <v>47137800</v>
      </c>
      <c r="P39" s="40">
        <v>1.5030211155086801E-2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187.2</v>
      </c>
      <c r="F40" s="37">
        <v>186.93333333333331</v>
      </c>
      <c r="G40" s="38">
        <v>184.81666666666661</v>
      </c>
      <c r="H40" s="38">
        <v>182.43333333333331</v>
      </c>
      <c r="I40" s="38">
        <v>180.31666666666661</v>
      </c>
      <c r="J40" s="38">
        <v>189.31666666666661</v>
      </c>
      <c r="K40" s="38">
        <v>191.43333333333334</v>
      </c>
      <c r="L40" s="38">
        <v>193.81666666666661</v>
      </c>
      <c r="M40" s="28">
        <v>189.05</v>
      </c>
      <c r="N40" s="28">
        <v>184.55</v>
      </c>
      <c r="O40" s="39">
        <v>119895750</v>
      </c>
      <c r="P40" s="40">
        <v>0.11367711786121829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1544.35</v>
      </c>
      <c r="F41" s="37">
        <v>1546.6333333333332</v>
      </c>
      <c r="G41" s="38">
        <v>1535.6166666666663</v>
      </c>
      <c r="H41" s="38">
        <v>1526.8833333333332</v>
      </c>
      <c r="I41" s="38">
        <v>1515.8666666666663</v>
      </c>
      <c r="J41" s="38">
        <v>1555.3666666666663</v>
      </c>
      <c r="K41" s="38">
        <v>1566.3833333333332</v>
      </c>
      <c r="L41" s="38">
        <v>1575.1166666666663</v>
      </c>
      <c r="M41" s="28">
        <v>1557.65</v>
      </c>
      <c r="N41" s="28">
        <v>1537.9</v>
      </c>
      <c r="O41" s="39">
        <v>2050425</v>
      </c>
      <c r="P41" s="40">
        <v>-2.8223083211886397E-2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108.55</v>
      </c>
      <c r="F42" s="37">
        <v>108.56666666666666</v>
      </c>
      <c r="G42" s="38">
        <v>107.68333333333332</v>
      </c>
      <c r="H42" s="38">
        <v>106.81666666666666</v>
      </c>
      <c r="I42" s="38">
        <v>105.93333333333332</v>
      </c>
      <c r="J42" s="38">
        <v>109.43333333333332</v>
      </c>
      <c r="K42" s="38">
        <v>110.31666666666665</v>
      </c>
      <c r="L42" s="38">
        <v>111.18333333333332</v>
      </c>
      <c r="M42" s="28">
        <v>109.45</v>
      </c>
      <c r="N42" s="28">
        <v>107.7</v>
      </c>
      <c r="O42" s="39">
        <v>75240000</v>
      </c>
      <c r="P42" s="40">
        <v>1.1649294911097487E-2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612.45000000000005</v>
      </c>
      <c r="F43" s="37">
        <v>618.68333333333339</v>
      </c>
      <c r="G43" s="38">
        <v>604.26666666666677</v>
      </c>
      <c r="H43" s="38">
        <v>596.08333333333337</v>
      </c>
      <c r="I43" s="38">
        <v>581.66666666666674</v>
      </c>
      <c r="J43" s="38">
        <v>626.86666666666679</v>
      </c>
      <c r="K43" s="38">
        <v>641.2833333333333</v>
      </c>
      <c r="L43" s="38">
        <v>649.46666666666681</v>
      </c>
      <c r="M43" s="28">
        <v>633.1</v>
      </c>
      <c r="N43" s="28">
        <v>610.5</v>
      </c>
      <c r="O43" s="39">
        <v>9545800</v>
      </c>
      <c r="P43" s="40">
        <v>-2.8437080161218091E-2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769.35</v>
      </c>
      <c r="F44" s="37">
        <v>770.61666666666667</v>
      </c>
      <c r="G44" s="38">
        <v>764.73333333333335</v>
      </c>
      <c r="H44" s="38">
        <v>760.11666666666667</v>
      </c>
      <c r="I44" s="38">
        <v>754.23333333333335</v>
      </c>
      <c r="J44" s="38">
        <v>775.23333333333335</v>
      </c>
      <c r="K44" s="38">
        <v>781.11666666666679</v>
      </c>
      <c r="L44" s="38">
        <v>785.73333333333335</v>
      </c>
      <c r="M44" s="28">
        <v>776.5</v>
      </c>
      <c r="N44" s="28">
        <v>766</v>
      </c>
      <c r="O44" s="39">
        <v>10433000</v>
      </c>
      <c r="P44" s="40">
        <v>2.284313725490196E-2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788.5</v>
      </c>
      <c r="F45" s="37">
        <v>792.69999999999993</v>
      </c>
      <c r="G45" s="38">
        <v>781.29999999999984</v>
      </c>
      <c r="H45" s="38">
        <v>774.09999999999991</v>
      </c>
      <c r="I45" s="38">
        <v>762.69999999999982</v>
      </c>
      <c r="J45" s="38">
        <v>799.89999999999986</v>
      </c>
      <c r="K45" s="38">
        <v>811.3</v>
      </c>
      <c r="L45" s="38">
        <v>818.49999999999989</v>
      </c>
      <c r="M45" s="28">
        <v>804.1</v>
      </c>
      <c r="N45" s="28">
        <v>785.5</v>
      </c>
      <c r="O45" s="39">
        <v>37196300</v>
      </c>
      <c r="P45" s="40">
        <v>-2.8533148074632791E-2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82.05</v>
      </c>
      <c r="F46" s="37">
        <v>81.916666666666657</v>
      </c>
      <c r="G46" s="38">
        <v>81.23333333333332</v>
      </c>
      <c r="H46" s="38">
        <v>80.416666666666657</v>
      </c>
      <c r="I46" s="38">
        <v>79.73333333333332</v>
      </c>
      <c r="J46" s="38">
        <v>82.73333333333332</v>
      </c>
      <c r="K46" s="38">
        <v>83.416666666666657</v>
      </c>
      <c r="L46" s="38">
        <v>84.23333333333332</v>
      </c>
      <c r="M46" s="28">
        <v>82.6</v>
      </c>
      <c r="N46" s="28">
        <v>81.099999999999994</v>
      </c>
      <c r="O46" s="39">
        <v>100296000</v>
      </c>
      <c r="P46" s="40">
        <v>-2.500765540471573E-2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246.95</v>
      </c>
      <c r="F47" s="37">
        <v>247.70000000000002</v>
      </c>
      <c r="G47" s="38">
        <v>245.60000000000002</v>
      </c>
      <c r="H47" s="38">
        <v>244.25</v>
      </c>
      <c r="I47" s="38">
        <v>242.15</v>
      </c>
      <c r="J47" s="38">
        <v>249.05000000000004</v>
      </c>
      <c r="K47" s="38">
        <v>251.15</v>
      </c>
      <c r="L47" s="38">
        <v>252.50000000000006</v>
      </c>
      <c r="M47" s="28">
        <v>249.8</v>
      </c>
      <c r="N47" s="28">
        <v>246.35</v>
      </c>
      <c r="O47" s="39">
        <v>22524400</v>
      </c>
      <c r="P47" s="40">
        <v>1.1422882210972189E-3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19025.099999999999</v>
      </c>
      <c r="F48" s="37">
        <v>19101.95</v>
      </c>
      <c r="G48" s="38">
        <v>18843.900000000001</v>
      </c>
      <c r="H48" s="38">
        <v>18662.7</v>
      </c>
      <c r="I48" s="38">
        <v>18404.650000000001</v>
      </c>
      <c r="J48" s="38">
        <v>19283.150000000001</v>
      </c>
      <c r="K48" s="38">
        <v>19541.199999999997</v>
      </c>
      <c r="L48" s="38">
        <v>19722.400000000001</v>
      </c>
      <c r="M48" s="28">
        <v>19360</v>
      </c>
      <c r="N48" s="28">
        <v>18920.75</v>
      </c>
      <c r="O48" s="39">
        <v>155750</v>
      </c>
      <c r="P48" s="40">
        <v>6.8977350720658887E-2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362.85</v>
      </c>
      <c r="F49" s="37">
        <v>362.7</v>
      </c>
      <c r="G49" s="38">
        <v>358</v>
      </c>
      <c r="H49" s="38">
        <v>353.15000000000003</v>
      </c>
      <c r="I49" s="38">
        <v>348.45000000000005</v>
      </c>
      <c r="J49" s="38">
        <v>367.54999999999995</v>
      </c>
      <c r="K49" s="38">
        <v>372.24999999999989</v>
      </c>
      <c r="L49" s="38">
        <v>377.09999999999991</v>
      </c>
      <c r="M49" s="28">
        <v>367.4</v>
      </c>
      <c r="N49" s="28">
        <v>357.85</v>
      </c>
      <c r="O49" s="39">
        <v>18599400</v>
      </c>
      <c r="P49" s="40">
        <v>4.3210499747602223E-2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4618.3500000000004</v>
      </c>
      <c r="F50" s="37">
        <v>4617.7833333333338</v>
      </c>
      <c r="G50" s="38">
        <v>4572.5666666666675</v>
      </c>
      <c r="H50" s="38">
        <v>4526.7833333333338</v>
      </c>
      <c r="I50" s="38">
        <v>4481.5666666666675</v>
      </c>
      <c r="J50" s="38">
        <v>4663.5666666666675</v>
      </c>
      <c r="K50" s="38">
        <v>4708.7833333333328</v>
      </c>
      <c r="L50" s="38">
        <v>4754.5666666666675</v>
      </c>
      <c r="M50" s="28">
        <v>4663</v>
      </c>
      <c r="N50" s="28">
        <v>4572</v>
      </c>
      <c r="O50" s="39">
        <v>1729400</v>
      </c>
      <c r="P50" s="40">
        <v>-7.2330654420206661E-3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328.15</v>
      </c>
      <c r="F51" s="37">
        <v>323.86666666666662</v>
      </c>
      <c r="G51" s="38">
        <v>313.28333333333325</v>
      </c>
      <c r="H51" s="38">
        <v>298.41666666666663</v>
      </c>
      <c r="I51" s="38">
        <v>287.83333333333326</v>
      </c>
      <c r="J51" s="38">
        <v>338.73333333333323</v>
      </c>
      <c r="K51" s="38">
        <v>349.31666666666661</v>
      </c>
      <c r="L51" s="38">
        <v>364.18333333333322</v>
      </c>
      <c r="M51" s="28">
        <v>334.45</v>
      </c>
      <c r="N51" s="28">
        <v>309</v>
      </c>
      <c r="O51" s="39">
        <v>8634000</v>
      </c>
      <c r="P51" s="40">
        <v>-9.5916230366492147E-2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305.7</v>
      </c>
      <c r="F52" s="37">
        <v>307.48333333333335</v>
      </c>
      <c r="G52" s="38">
        <v>302.9666666666667</v>
      </c>
      <c r="H52" s="38">
        <v>300.23333333333335</v>
      </c>
      <c r="I52" s="38">
        <v>295.7166666666667</v>
      </c>
      <c r="J52" s="38">
        <v>310.2166666666667</v>
      </c>
      <c r="K52" s="38">
        <v>314.73333333333335</v>
      </c>
      <c r="L52" s="38">
        <v>317.4666666666667</v>
      </c>
      <c r="M52" s="28">
        <v>312</v>
      </c>
      <c r="N52" s="28">
        <v>304.75</v>
      </c>
      <c r="O52" s="39">
        <v>46712700</v>
      </c>
      <c r="P52" s="40">
        <v>2.7314292500445342E-2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659.55</v>
      </c>
      <c r="F53" s="37">
        <v>663.51666666666654</v>
      </c>
      <c r="G53" s="38">
        <v>652.3833333333331</v>
      </c>
      <c r="H53" s="38">
        <v>645.21666666666658</v>
      </c>
      <c r="I53" s="38">
        <v>634.08333333333314</v>
      </c>
      <c r="J53" s="38">
        <v>670.68333333333305</v>
      </c>
      <c r="K53" s="38">
        <v>681.81666666666649</v>
      </c>
      <c r="L53" s="38">
        <v>688.98333333333301</v>
      </c>
      <c r="M53" s="28">
        <v>674.65</v>
      </c>
      <c r="N53" s="28">
        <v>656.35</v>
      </c>
      <c r="O53" s="39">
        <v>3969225</v>
      </c>
      <c r="P53" s="40">
        <v>-6.103515625E-3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296.2</v>
      </c>
      <c r="F54" s="37">
        <v>295.58333333333331</v>
      </c>
      <c r="G54" s="38">
        <v>292.21666666666664</v>
      </c>
      <c r="H54" s="38">
        <v>288.23333333333335</v>
      </c>
      <c r="I54" s="38">
        <v>284.86666666666667</v>
      </c>
      <c r="J54" s="38">
        <v>299.56666666666661</v>
      </c>
      <c r="K54" s="38">
        <v>302.93333333333328</v>
      </c>
      <c r="L54" s="38">
        <v>306.91666666666657</v>
      </c>
      <c r="M54" s="28">
        <v>298.95</v>
      </c>
      <c r="N54" s="28">
        <v>291.60000000000002</v>
      </c>
      <c r="O54" s="39">
        <v>6066500</v>
      </c>
      <c r="P54" s="40">
        <v>7.2957198443579771E-2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1017.85</v>
      </c>
      <c r="F55" s="37">
        <v>1014.1</v>
      </c>
      <c r="G55" s="38">
        <v>1004.7</v>
      </c>
      <c r="H55" s="38">
        <v>991.55000000000007</v>
      </c>
      <c r="I55" s="38">
        <v>982.15000000000009</v>
      </c>
      <c r="J55" s="38">
        <v>1027.25</v>
      </c>
      <c r="K55" s="38">
        <v>1036.6499999999999</v>
      </c>
      <c r="L55" s="38">
        <v>1049.8</v>
      </c>
      <c r="M55" s="28">
        <v>1023.5</v>
      </c>
      <c r="N55" s="28">
        <v>1000.95</v>
      </c>
      <c r="O55" s="39">
        <v>11302500</v>
      </c>
      <c r="P55" s="40">
        <v>-3.2941176470588238E-2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925.15</v>
      </c>
      <c r="F56" s="37">
        <v>929.65</v>
      </c>
      <c r="G56" s="38">
        <v>917.19999999999993</v>
      </c>
      <c r="H56" s="38">
        <v>909.25</v>
      </c>
      <c r="I56" s="38">
        <v>896.8</v>
      </c>
      <c r="J56" s="38">
        <v>937.59999999999991</v>
      </c>
      <c r="K56" s="38">
        <v>950.05</v>
      </c>
      <c r="L56" s="38">
        <v>957.99999999999989</v>
      </c>
      <c r="M56" s="28">
        <v>942.1</v>
      </c>
      <c r="N56" s="28">
        <v>921.7</v>
      </c>
      <c r="O56" s="39">
        <v>11679200</v>
      </c>
      <c r="P56" s="40">
        <v>-2.7196536604318145E-3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241.7</v>
      </c>
      <c r="F57" s="37">
        <v>240.56666666666669</v>
      </c>
      <c r="G57" s="38">
        <v>238.98333333333338</v>
      </c>
      <c r="H57" s="38">
        <v>236.26666666666668</v>
      </c>
      <c r="I57" s="38">
        <v>234.68333333333337</v>
      </c>
      <c r="J57" s="38">
        <v>243.28333333333339</v>
      </c>
      <c r="K57" s="38">
        <v>244.8666666666667</v>
      </c>
      <c r="L57" s="38">
        <v>247.5833333333334</v>
      </c>
      <c r="M57" s="28">
        <v>242.15</v>
      </c>
      <c r="N57" s="28">
        <v>237.85</v>
      </c>
      <c r="O57" s="39">
        <v>37833600</v>
      </c>
      <c r="P57" s="40">
        <v>2.6903784769721842E-2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4206.1000000000004</v>
      </c>
      <c r="F58" s="37">
        <v>4199.0666666666666</v>
      </c>
      <c r="G58" s="38">
        <v>4148.1333333333332</v>
      </c>
      <c r="H58" s="38">
        <v>4090.166666666667</v>
      </c>
      <c r="I58" s="38">
        <v>4039.2333333333336</v>
      </c>
      <c r="J58" s="38">
        <v>4257.0333333333328</v>
      </c>
      <c r="K58" s="38">
        <v>4307.9666666666653</v>
      </c>
      <c r="L58" s="38">
        <v>4365.9333333333325</v>
      </c>
      <c r="M58" s="28">
        <v>4250</v>
      </c>
      <c r="N58" s="28">
        <v>4141.1000000000004</v>
      </c>
      <c r="O58" s="39">
        <v>876150</v>
      </c>
      <c r="P58" s="40">
        <v>-3.4226190476190479E-2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1642.45</v>
      </c>
      <c r="F59" s="37">
        <v>1653.8</v>
      </c>
      <c r="G59" s="38">
        <v>1627.6499999999999</v>
      </c>
      <c r="H59" s="38">
        <v>1612.85</v>
      </c>
      <c r="I59" s="38">
        <v>1586.6999999999998</v>
      </c>
      <c r="J59" s="38">
        <v>1668.6</v>
      </c>
      <c r="K59" s="38">
        <v>1694.75</v>
      </c>
      <c r="L59" s="38">
        <v>1709.55</v>
      </c>
      <c r="M59" s="28">
        <v>1679.95</v>
      </c>
      <c r="N59" s="28">
        <v>1639</v>
      </c>
      <c r="O59" s="39">
        <v>2843050</v>
      </c>
      <c r="P59" s="40">
        <v>9.9465373616809648E-3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643.4</v>
      </c>
      <c r="F60" s="37">
        <v>644.76666666666677</v>
      </c>
      <c r="G60" s="38">
        <v>639.28333333333353</v>
      </c>
      <c r="H60" s="38">
        <v>635.16666666666674</v>
      </c>
      <c r="I60" s="38">
        <v>629.68333333333351</v>
      </c>
      <c r="J60" s="38">
        <v>648.88333333333355</v>
      </c>
      <c r="K60" s="38">
        <v>654.3666666666669</v>
      </c>
      <c r="L60" s="38">
        <v>658.48333333333358</v>
      </c>
      <c r="M60" s="28">
        <v>650.25</v>
      </c>
      <c r="N60" s="28">
        <v>640.65</v>
      </c>
      <c r="O60" s="39">
        <v>6511000</v>
      </c>
      <c r="P60" s="40">
        <v>-4.2781534842693328E-2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965.65</v>
      </c>
      <c r="F61" s="37">
        <v>966.94999999999993</v>
      </c>
      <c r="G61" s="38">
        <v>943.79999999999984</v>
      </c>
      <c r="H61" s="38">
        <v>921.94999999999993</v>
      </c>
      <c r="I61" s="38">
        <v>898.79999999999984</v>
      </c>
      <c r="J61" s="38">
        <v>988.79999999999984</v>
      </c>
      <c r="K61" s="38">
        <v>1011.9499999999999</v>
      </c>
      <c r="L61" s="38">
        <v>1033.7999999999997</v>
      </c>
      <c r="M61" s="28">
        <v>990.1</v>
      </c>
      <c r="N61" s="28">
        <v>945.1</v>
      </c>
      <c r="O61" s="39">
        <v>1303400</v>
      </c>
      <c r="P61" s="40">
        <v>-0.11375535459305093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255.55</v>
      </c>
      <c r="F62" s="37">
        <v>256.25</v>
      </c>
      <c r="G62" s="38">
        <v>254.35000000000002</v>
      </c>
      <c r="H62" s="38">
        <v>253.15000000000003</v>
      </c>
      <c r="I62" s="38">
        <v>251.25000000000006</v>
      </c>
      <c r="J62" s="38">
        <v>257.45</v>
      </c>
      <c r="K62" s="38">
        <v>259.34999999999997</v>
      </c>
      <c r="L62" s="38">
        <v>260.54999999999995</v>
      </c>
      <c r="M62" s="28">
        <v>258.14999999999998</v>
      </c>
      <c r="N62" s="28">
        <v>255.05</v>
      </c>
      <c r="O62" s="39">
        <v>13863300</v>
      </c>
      <c r="P62" s="40">
        <v>1.7079344117970727E-2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138.94999999999999</v>
      </c>
      <c r="F63" s="37">
        <v>139.88333333333333</v>
      </c>
      <c r="G63" s="38">
        <v>137.71666666666664</v>
      </c>
      <c r="H63" s="38">
        <v>136.48333333333332</v>
      </c>
      <c r="I63" s="38">
        <v>134.31666666666663</v>
      </c>
      <c r="J63" s="38">
        <v>141.11666666666665</v>
      </c>
      <c r="K63" s="38">
        <v>143.28333333333333</v>
      </c>
      <c r="L63" s="38">
        <v>144.51666666666665</v>
      </c>
      <c r="M63" s="28">
        <v>142.05000000000001</v>
      </c>
      <c r="N63" s="28">
        <v>138.65</v>
      </c>
      <c r="O63" s="39">
        <v>17230000</v>
      </c>
      <c r="P63" s="40">
        <v>2.3463023463023463E-2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1653.1</v>
      </c>
      <c r="F64" s="37">
        <v>1653.4833333333333</v>
      </c>
      <c r="G64" s="38">
        <v>1638.6666666666667</v>
      </c>
      <c r="H64" s="38">
        <v>1624.2333333333333</v>
      </c>
      <c r="I64" s="38">
        <v>1609.4166666666667</v>
      </c>
      <c r="J64" s="38">
        <v>1667.9166666666667</v>
      </c>
      <c r="K64" s="38">
        <v>1682.7333333333333</v>
      </c>
      <c r="L64" s="38">
        <v>1697.1666666666667</v>
      </c>
      <c r="M64" s="28">
        <v>1668.3</v>
      </c>
      <c r="N64" s="28">
        <v>1639.05</v>
      </c>
      <c r="O64" s="39">
        <v>2533200</v>
      </c>
      <c r="P64" s="40">
        <v>2.9504998780785174E-2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530.95000000000005</v>
      </c>
      <c r="F65" s="37">
        <v>532.53333333333342</v>
      </c>
      <c r="G65" s="38">
        <v>528.61666666666679</v>
      </c>
      <c r="H65" s="38">
        <v>526.28333333333342</v>
      </c>
      <c r="I65" s="38">
        <v>522.36666666666679</v>
      </c>
      <c r="J65" s="38">
        <v>534.86666666666679</v>
      </c>
      <c r="K65" s="38">
        <v>538.78333333333353</v>
      </c>
      <c r="L65" s="38">
        <v>541.11666666666679</v>
      </c>
      <c r="M65" s="28">
        <v>536.45000000000005</v>
      </c>
      <c r="N65" s="28">
        <v>530.20000000000005</v>
      </c>
      <c r="O65" s="39">
        <v>13277500</v>
      </c>
      <c r="P65" s="40">
        <v>-2.2005340208083972E-2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2081.5500000000002</v>
      </c>
      <c r="F66" s="37">
        <v>2082.25</v>
      </c>
      <c r="G66" s="38">
        <v>2067.5500000000002</v>
      </c>
      <c r="H66" s="38">
        <v>2053.5500000000002</v>
      </c>
      <c r="I66" s="38">
        <v>2038.8500000000004</v>
      </c>
      <c r="J66" s="38">
        <v>2096.25</v>
      </c>
      <c r="K66" s="38">
        <v>2110.9499999999998</v>
      </c>
      <c r="L66" s="38">
        <v>2124.9499999999998</v>
      </c>
      <c r="M66" s="28">
        <v>2096.9499999999998</v>
      </c>
      <c r="N66" s="28">
        <v>2068.25</v>
      </c>
      <c r="O66" s="39">
        <v>1694500</v>
      </c>
      <c r="P66" s="40">
        <v>-1.19533527696793E-2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1931.7</v>
      </c>
      <c r="F67" s="37">
        <v>1940.5833333333333</v>
      </c>
      <c r="G67" s="38">
        <v>1918.1666666666665</v>
      </c>
      <c r="H67" s="38">
        <v>1904.6333333333332</v>
      </c>
      <c r="I67" s="38">
        <v>1882.2166666666665</v>
      </c>
      <c r="J67" s="38">
        <v>1954.1166666666666</v>
      </c>
      <c r="K67" s="38">
        <v>1976.5333333333331</v>
      </c>
      <c r="L67" s="38">
        <v>1990.0666666666666</v>
      </c>
      <c r="M67" s="28">
        <v>1963</v>
      </c>
      <c r="N67" s="28">
        <v>1927.05</v>
      </c>
      <c r="O67" s="39">
        <v>2060600</v>
      </c>
      <c r="P67" s="40">
        <v>-1.2117686975910038E-3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226.9</v>
      </c>
      <c r="F68" s="37">
        <v>227</v>
      </c>
      <c r="G68" s="38">
        <v>223.8</v>
      </c>
      <c r="H68" s="38">
        <v>220.70000000000002</v>
      </c>
      <c r="I68" s="38">
        <v>217.50000000000003</v>
      </c>
      <c r="J68" s="38">
        <v>230.1</v>
      </c>
      <c r="K68" s="38">
        <v>233.29999999999998</v>
      </c>
      <c r="L68" s="38">
        <v>236.39999999999998</v>
      </c>
      <c r="M68" s="28">
        <v>230.2</v>
      </c>
      <c r="N68" s="28">
        <v>223.9</v>
      </c>
      <c r="O68" s="39">
        <v>19544000</v>
      </c>
      <c r="P68" s="40">
        <v>-6.4593942642723126E-2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3267.9</v>
      </c>
      <c r="F69" s="37">
        <v>3281.6666666666665</v>
      </c>
      <c r="G69" s="38">
        <v>3246.333333333333</v>
      </c>
      <c r="H69" s="38">
        <v>3224.7666666666664</v>
      </c>
      <c r="I69" s="38">
        <v>3189.4333333333329</v>
      </c>
      <c r="J69" s="38">
        <v>3303.2333333333331</v>
      </c>
      <c r="K69" s="38">
        <v>3338.5666666666662</v>
      </c>
      <c r="L69" s="38">
        <v>3360.1333333333332</v>
      </c>
      <c r="M69" s="28">
        <v>3317</v>
      </c>
      <c r="N69" s="28">
        <v>3260.1</v>
      </c>
      <c r="O69" s="39">
        <v>3838100</v>
      </c>
      <c r="P69" s="40">
        <v>6.4507670119312967E-3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2920.95</v>
      </c>
      <c r="F70" s="37">
        <v>2936.6</v>
      </c>
      <c r="G70" s="38">
        <v>2896.25</v>
      </c>
      <c r="H70" s="38">
        <v>2871.55</v>
      </c>
      <c r="I70" s="38">
        <v>2831.2000000000003</v>
      </c>
      <c r="J70" s="38">
        <v>2961.2999999999997</v>
      </c>
      <c r="K70" s="38">
        <v>3001.6499999999992</v>
      </c>
      <c r="L70" s="38">
        <v>3026.3499999999995</v>
      </c>
      <c r="M70" s="28">
        <v>2976.95</v>
      </c>
      <c r="N70" s="28">
        <v>2911.9</v>
      </c>
      <c r="O70" s="39">
        <v>961075</v>
      </c>
      <c r="P70" s="40">
        <v>4.5101130926489777E-2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471.55</v>
      </c>
      <c r="F71" s="37">
        <v>473.58333333333331</v>
      </c>
      <c r="G71" s="38">
        <v>468.26666666666665</v>
      </c>
      <c r="H71" s="38">
        <v>464.98333333333335</v>
      </c>
      <c r="I71" s="38">
        <v>459.66666666666669</v>
      </c>
      <c r="J71" s="38">
        <v>476.86666666666662</v>
      </c>
      <c r="K71" s="38">
        <v>482.18333333333334</v>
      </c>
      <c r="L71" s="38">
        <v>485.46666666666658</v>
      </c>
      <c r="M71" s="28">
        <v>478.9</v>
      </c>
      <c r="N71" s="28">
        <v>470.3</v>
      </c>
      <c r="O71" s="39">
        <v>35475000</v>
      </c>
      <c r="P71" s="40">
        <v>-4.6859068138493595E-2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4523.3500000000004</v>
      </c>
      <c r="F72" s="37">
        <v>4531.416666666667</v>
      </c>
      <c r="G72" s="38">
        <v>4507.9833333333336</v>
      </c>
      <c r="H72" s="38">
        <v>4492.6166666666668</v>
      </c>
      <c r="I72" s="38">
        <v>4469.1833333333334</v>
      </c>
      <c r="J72" s="38">
        <v>4546.7833333333338</v>
      </c>
      <c r="K72" s="38">
        <v>4570.2166666666662</v>
      </c>
      <c r="L72" s="38">
        <v>4585.5833333333339</v>
      </c>
      <c r="M72" s="28">
        <v>4554.8500000000004</v>
      </c>
      <c r="N72" s="28">
        <v>4516.05</v>
      </c>
      <c r="O72" s="39">
        <v>3716875</v>
      </c>
      <c r="P72" s="40">
        <v>-1.9876063023271145E-2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3616.1</v>
      </c>
      <c r="F73" s="37">
        <v>3632.0333333333333</v>
      </c>
      <c r="G73" s="38">
        <v>3589.0666666666666</v>
      </c>
      <c r="H73" s="38">
        <v>3562.0333333333333</v>
      </c>
      <c r="I73" s="38">
        <v>3519.0666666666666</v>
      </c>
      <c r="J73" s="38">
        <v>3659.0666666666666</v>
      </c>
      <c r="K73" s="38">
        <v>3702.0333333333328</v>
      </c>
      <c r="L73" s="38">
        <v>3729.0666666666666</v>
      </c>
      <c r="M73" s="28">
        <v>3675</v>
      </c>
      <c r="N73" s="28">
        <v>3605</v>
      </c>
      <c r="O73" s="39">
        <v>3489150</v>
      </c>
      <c r="P73" s="40">
        <v>-8.5191681282886496E-4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2074.25</v>
      </c>
      <c r="F74" s="37">
        <v>2079.3666666666668</v>
      </c>
      <c r="G74" s="38">
        <v>2064.9833333333336</v>
      </c>
      <c r="H74" s="38">
        <v>2055.7166666666667</v>
      </c>
      <c r="I74" s="38">
        <v>2041.3333333333335</v>
      </c>
      <c r="J74" s="38">
        <v>2088.6333333333337</v>
      </c>
      <c r="K74" s="38">
        <v>2103.0166666666669</v>
      </c>
      <c r="L74" s="38">
        <v>2112.2833333333338</v>
      </c>
      <c r="M74" s="28">
        <v>2093.75</v>
      </c>
      <c r="N74" s="28">
        <v>2070.1</v>
      </c>
      <c r="O74" s="39">
        <v>1420650</v>
      </c>
      <c r="P74" s="40">
        <v>1.3568521031207597E-3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194.75</v>
      </c>
      <c r="F75" s="37">
        <v>193.85</v>
      </c>
      <c r="G75" s="38">
        <v>192.25</v>
      </c>
      <c r="H75" s="38">
        <v>189.75</v>
      </c>
      <c r="I75" s="38">
        <v>188.15</v>
      </c>
      <c r="J75" s="38">
        <v>196.35</v>
      </c>
      <c r="K75" s="38">
        <v>197.94999999999996</v>
      </c>
      <c r="L75" s="38">
        <v>200.45</v>
      </c>
      <c r="M75" s="28">
        <v>195.45</v>
      </c>
      <c r="N75" s="28">
        <v>191.35</v>
      </c>
      <c r="O75" s="39">
        <v>20905200</v>
      </c>
      <c r="P75" s="40">
        <v>1.4500349406009784E-2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127.05</v>
      </c>
      <c r="F76" s="37">
        <v>127.43333333333334</v>
      </c>
      <c r="G76" s="38">
        <v>126.41666666666669</v>
      </c>
      <c r="H76" s="38">
        <v>125.78333333333335</v>
      </c>
      <c r="I76" s="38">
        <v>124.76666666666669</v>
      </c>
      <c r="J76" s="38">
        <v>128.06666666666666</v>
      </c>
      <c r="K76" s="38">
        <v>129.08333333333331</v>
      </c>
      <c r="L76" s="38">
        <v>129.71666666666667</v>
      </c>
      <c r="M76" s="28">
        <v>128.44999999999999</v>
      </c>
      <c r="N76" s="28">
        <v>126.8</v>
      </c>
      <c r="O76" s="39">
        <v>97250000</v>
      </c>
      <c r="P76" s="40">
        <v>-1.0228487099893135E-2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112.05</v>
      </c>
      <c r="F77" s="37">
        <v>112.71666666666665</v>
      </c>
      <c r="G77" s="38">
        <v>111.13333333333331</v>
      </c>
      <c r="H77" s="38">
        <v>110.21666666666665</v>
      </c>
      <c r="I77" s="38">
        <v>108.63333333333331</v>
      </c>
      <c r="J77" s="38">
        <v>113.63333333333331</v>
      </c>
      <c r="K77" s="38">
        <v>115.21666666666665</v>
      </c>
      <c r="L77" s="38">
        <v>116.13333333333331</v>
      </c>
      <c r="M77" s="28">
        <v>114.3</v>
      </c>
      <c r="N77" s="28">
        <v>111.8</v>
      </c>
      <c r="O77" s="39">
        <v>62521950</v>
      </c>
      <c r="P77" s="40">
        <v>6.2509718550769713E-2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608.6</v>
      </c>
      <c r="F78" s="37">
        <v>612.6</v>
      </c>
      <c r="G78" s="38">
        <v>604</v>
      </c>
      <c r="H78" s="38">
        <v>599.4</v>
      </c>
      <c r="I78" s="38">
        <v>590.79999999999995</v>
      </c>
      <c r="J78" s="38">
        <v>617.20000000000005</v>
      </c>
      <c r="K78" s="38">
        <v>625.80000000000018</v>
      </c>
      <c r="L78" s="38">
        <v>630.40000000000009</v>
      </c>
      <c r="M78" s="28">
        <v>621.20000000000005</v>
      </c>
      <c r="N78" s="28">
        <v>608</v>
      </c>
      <c r="O78" s="39">
        <v>7315250</v>
      </c>
      <c r="P78" s="40">
        <v>1.6112789526686808E-2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45.45</v>
      </c>
      <c r="F79" s="37">
        <v>45.699999999999996</v>
      </c>
      <c r="G79" s="38">
        <v>45.099999999999994</v>
      </c>
      <c r="H79" s="38">
        <v>44.75</v>
      </c>
      <c r="I79" s="38">
        <v>44.15</v>
      </c>
      <c r="J79" s="38">
        <v>46.04999999999999</v>
      </c>
      <c r="K79" s="38">
        <v>46.65</v>
      </c>
      <c r="L79" s="38">
        <v>46.999999999999986</v>
      </c>
      <c r="M79" s="28">
        <v>46.3</v>
      </c>
      <c r="N79" s="28">
        <v>45.35</v>
      </c>
      <c r="O79" s="39">
        <v>127035000</v>
      </c>
      <c r="P79" s="40">
        <v>-7.7328646748681899E-3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648.15</v>
      </c>
      <c r="F80" s="37">
        <v>647.66666666666663</v>
      </c>
      <c r="G80" s="38">
        <v>641.98333333333323</v>
      </c>
      <c r="H80" s="38">
        <v>635.81666666666661</v>
      </c>
      <c r="I80" s="38">
        <v>630.13333333333321</v>
      </c>
      <c r="J80" s="38">
        <v>653.83333333333326</v>
      </c>
      <c r="K80" s="38">
        <v>659.51666666666665</v>
      </c>
      <c r="L80" s="38">
        <v>665.68333333333328</v>
      </c>
      <c r="M80" s="28">
        <v>653.35</v>
      </c>
      <c r="N80" s="28">
        <v>641.5</v>
      </c>
      <c r="O80" s="39">
        <v>8045700</v>
      </c>
      <c r="P80" s="40">
        <v>-4.8870447210696173E-2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1012.3</v>
      </c>
      <c r="F81" s="37">
        <v>1015.9499999999999</v>
      </c>
      <c r="G81" s="38">
        <v>1006.4499999999998</v>
      </c>
      <c r="H81" s="38">
        <v>1000.5999999999999</v>
      </c>
      <c r="I81" s="38">
        <v>991.0999999999998</v>
      </c>
      <c r="J81" s="38">
        <v>1021.7999999999998</v>
      </c>
      <c r="K81" s="38">
        <v>1031.3000000000002</v>
      </c>
      <c r="L81" s="38">
        <v>1037.1499999999999</v>
      </c>
      <c r="M81" s="28">
        <v>1025.45</v>
      </c>
      <c r="N81" s="28">
        <v>1010.1</v>
      </c>
      <c r="O81" s="39">
        <v>8263000</v>
      </c>
      <c r="P81" s="40">
        <v>-5.1102434542949014E-2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1390.45</v>
      </c>
      <c r="F82" s="37">
        <v>1392.05</v>
      </c>
      <c r="G82" s="38">
        <v>1358.3999999999999</v>
      </c>
      <c r="H82" s="38">
        <v>1326.35</v>
      </c>
      <c r="I82" s="38">
        <v>1292.6999999999998</v>
      </c>
      <c r="J82" s="38">
        <v>1424.1</v>
      </c>
      <c r="K82" s="38">
        <v>1457.75</v>
      </c>
      <c r="L82" s="38">
        <v>1489.8</v>
      </c>
      <c r="M82" s="28">
        <v>1425.7</v>
      </c>
      <c r="N82" s="28">
        <v>1360</v>
      </c>
      <c r="O82" s="39">
        <v>4517825</v>
      </c>
      <c r="P82" s="40">
        <v>-2.005303371273948E-2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288.35000000000002</v>
      </c>
      <c r="F83" s="37">
        <v>291.95</v>
      </c>
      <c r="G83" s="38">
        <v>280.95</v>
      </c>
      <c r="H83" s="38">
        <v>273.55</v>
      </c>
      <c r="I83" s="38">
        <v>262.55</v>
      </c>
      <c r="J83" s="38">
        <v>299.34999999999997</v>
      </c>
      <c r="K83" s="38">
        <v>310.34999999999997</v>
      </c>
      <c r="L83" s="38">
        <v>317.74999999999994</v>
      </c>
      <c r="M83" s="28">
        <v>302.95</v>
      </c>
      <c r="N83" s="28">
        <v>284.55</v>
      </c>
      <c r="O83" s="39">
        <v>8570000</v>
      </c>
      <c r="P83" s="40">
        <v>4.6142578125E-2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1730.5</v>
      </c>
      <c r="F84" s="37">
        <v>1735.5166666666664</v>
      </c>
      <c r="G84" s="38">
        <v>1722.5833333333328</v>
      </c>
      <c r="H84" s="38">
        <v>1714.6666666666663</v>
      </c>
      <c r="I84" s="38">
        <v>1701.7333333333327</v>
      </c>
      <c r="J84" s="38">
        <v>1743.4333333333329</v>
      </c>
      <c r="K84" s="38">
        <v>1756.3666666666663</v>
      </c>
      <c r="L84" s="38">
        <v>1764.2833333333331</v>
      </c>
      <c r="M84" s="28">
        <v>1748.45</v>
      </c>
      <c r="N84" s="28">
        <v>1727.6</v>
      </c>
      <c r="O84" s="39">
        <v>12312000</v>
      </c>
      <c r="P84" s="40">
        <v>4.6122243323902176E-3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486.55</v>
      </c>
      <c r="F85" s="37">
        <v>486.43333333333339</v>
      </c>
      <c r="G85" s="38">
        <v>481.21666666666681</v>
      </c>
      <c r="H85" s="38">
        <v>475.88333333333344</v>
      </c>
      <c r="I85" s="38">
        <v>470.66666666666686</v>
      </c>
      <c r="J85" s="38">
        <v>491.76666666666677</v>
      </c>
      <c r="K85" s="38">
        <v>496.98333333333335</v>
      </c>
      <c r="L85" s="38">
        <v>502.31666666666672</v>
      </c>
      <c r="M85" s="28">
        <v>491.65</v>
      </c>
      <c r="N85" s="28">
        <v>481.1</v>
      </c>
      <c r="O85" s="39">
        <v>6488750</v>
      </c>
      <c r="P85" s="40">
        <v>-6.8377602297200288E-2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3096.7</v>
      </c>
      <c r="F86" s="37">
        <v>3082.3333333333335</v>
      </c>
      <c r="G86" s="38">
        <v>3045.666666666667</v>
      </c>
      <c r="H86" s="38">
        <v>2994.6333333333337</v>
      </c>
      <c r="I86" s="38">
        <v>2957.9666666666672</v>
      </c>
      <c r="J86" s="38">
        <v>3133.3666666666668</v>
      </c>
      <c r="K86" s="38">
        <v>3170.0333333333338</v>
      </c>
      <c r="L86" s="38">
        <v>3221.0666666666666</v>
      </c>
      <c r="M86" s="28">
        <v>3119</v>
      </c>
      <c r="N86" s="28">
        <v>3031.3</v>
      </c>
      <c r="O86" s="39">
        <v>2921400</v>
      </c>
      <c r="P86" s="40">
        <v>-2.1601527177735357E-2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1294.2</v>
      </c>
      <c r="F87" s="37">
        <v>1297.8333333333333</v>
      </c>
      <c r="G87" s="38">
        <v>1288.4666666666665</v>
      </c>
      <c r="H87" s="38">
        <v>1282.7333333333331</v>
      </c>
      <c r="I87" s="38">
        <v>1273.3666666666663</v>
      </c>
      <c r="J87" s="38">
        <v>1303.5666666666666</v>
      </c>
      <c r="K87" s="38">
        <v>1312.9333333333334</v>
      </c>
      <c r="L87" s="38">
        <v>1318.6666666666667</v>
      </c>
      <c r="M87" s="28">
        <v>1307.2</v>
      </c>
      <c r="N87" s="28">
        <v>1292.0999999999999</v>
      </c>
      <c r="O87" s="39">
        <v>5230500</v>
      </c>
      <c r="P87" s="40">
        <v>7.512279687951459E-3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1092.95</v>
      </c>
      <c r="F88" s="37">
        <v>1096.5333333333335</v>
      </c>
      <c r="G88" s="38">
        <v>1086.416666666667</v>
      </c>
      <c r="H88" s="38">
        <v>1079.8833333333334</v>
      </c>
      <c r="I88" s="38">
        <v>1069.7666666666669</v>
      </c>
      <c r="J88" s="38">
        <v>1103.0666666666671</v>
      </c>
      <c r="K88" s="38">
        <v>1113.1833333333334</v>
      </c>
      <c r="L88" s="38">
        <v>1119.7166666666672</v>
      </c>
      <c r="M88" s="28">
        <v>1106.6500000000001</v>
      </c>
      <c r="N88" s="28">
        <v>1090</v>
      </c>
      <c r="O88" s="39">
        <v>11277700</v>
      </c>
      <c r="P88" s="40">
        <v>-1.7801621654575384E-2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2729.65</v>
      </c>
      <c r="F89" s="37">
        <v>2739.6833333333329</v>
      </c>
      <c r="G89" s="38">
        <v>2714.6166666666659</v>
      </c>
      <c r="H89" s="38">
        <v>2699.583333333333</v>
      </c>
      <c r="I89" s="38">
        <v>2674.516666666666</v>
      </c>
      <c r="J89" s="38">
        <v>2754.7166666666658</v>
      </c>
      <c r="K89" s="38">
        <v>2779.7833333333324</v>
      </c>
      <c r="L89" s="38">
        <v>2794.8166666666657</v>
      </c>
      <c r="M89" s="28">
        <v>2764.75</v>
      </c>
      <c r="N89" s="28">
        <v>2724.65</v>
      </c>
      <c r="O89" s="39">
        <v>18218100</v>
      </c>
      <c r="P89" s="40">
        <v>-9.4605836201412559E-3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1839.15</v>
      </c>
      <c r="F90" s="37">
        <v>1844.95</v>
      </c>
      <c r="G90" s="38">
        <v>1830.7</v>
      </c>
      <c r="H90" s="38">
        <v>1822.25</v>
      </c>
      <c r="I90" s="38">
        <v>1808</v>
      </c>
      <c r="J90" s="38">
        <v>1853.4</v>
      </c>
      <c r="K90" s="38">
        <v>1867.65</v>
      </c>
      <c r="L90" s="38">
        <v>1876.1000000000001</v>
      </c>
      <c r="M90" s="28">
        <v>1859.2</v>
      </c>
      <c r="N90" s="28">
        <v>1836.5</v>
      </c>
      <c r="O90" s="39">
        <v>2197200</v>
      </c>
      <c r="P90" s="40">
        <v>-2.268481451828129E-2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1650.05</v>
      </c>
      <c r="F91" s="37">
        <v>1656.5</v>
      </c>
      <c r="G91" s="38">
        <v>1641.15</v>
      </c>
      <c r="H91" s="38">
        <v>1632.25</v>
      </c>
      <c r="I91" s="38">
        <v>1616.9</v>
      </c>
      <c r="J91" s="38">
        <v>1665.4</v>
      </c>
      <c r="K91" s="38">
        <v>1680.75</v>
      </c>
      <c r="L91" s="38">
        <v>1689.65</v>
      </c>
      <c r="M91" s="28">
        <v>1671.85</v>
      </c>
      <c r="N91" s="28">
        <v>1647.6</v>
      </c>
      <c r="O91" s="39">
        <v>71628150</v>
      </c>
      <c r="P91" s="40">
        <v>-9.3590579571171029E-4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560.1</v>
      </c>
      <c r="F92" s="37">
        <v>560.1</v>
      </c>
      <c r="G92" s="38">
        <v>555.80000000000007</v>
      </c>
      <c r="H92" s="38">
        <v>551.5</v>
      </c>
      <c r="I92" s="38">
        <v>547.20000000000005</v>
      </c>
      <c r="J92" s="38">
        <v>564.40000000000009</v>
      </c>
      <c r="K92" s="38">
        <v>568.70000000000005</v>
      </c>
      <c r="L92" s="38">
        <v>573.00000000000011</v>
      </c>
      <c r="M92" s="28">
        <v>564.4</v>
      </c>
      <c r="N92" s="28">
        <v>555.79999999999995</v>
      </c>
      <c r="O92" s="39">
        <v>17689100</v>
      </c>
      <c r="P92" s="40">
        <v>1.4254178492589089E-2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2688.05</v>
      </c>
      <c r="F93" s="37">
        <v>2696.6833333333334</v>
      </c>
      <c r="G93" s="38">
        <v>2673.416666666667</v>
      </c>
      <c r="H93" s="38">
        <v>2658.7833333333338</v>
      </c>
      <c r="I93" s="38">
        <v>2635.5166666666673</v>
      </c>
      <c r="J93" s="38">
        <v>2711.3166666666666</v>
      </c>
      <c r="K93" s="38">
        <v>2734.583333333333</v>
      </c>
      <c r="L93" s="38">
        <v>2749.2166666666662</v>
      </c>
      <c r="M93" s="28">
        <v>2719.95</v>
      </c>
      <c r="N93" s="28">
        <v>2682.05</v>
      </c>
      <c r="O93" s="39">
        <v>4148700</v>
      </c>
      <c r="P93" s="40">
        <v>-6.2694862410193841E-2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413.5</v>
      </c>
      <c r="F94" s="37">
        <v>414.68333333333339</v>
      </c>
      <c r="G94" s="38">
        <v>410.4166666666668</v>
      </c>
      <c r="H94" s="38">
        <v>407.33333333333343</v>
      </c>
      <c r="I94" s="38">
        <v>403.06666666666683</v>
      </c>
      <c r="J94" s="38">
        <v>417.76666666666677</v>
      </c>
      <c r="K94" s="38">
        <v>422.03333333333342</v>
      </c>
      <c r="L94" s="38">
        <v>425.11666666666673</v>
      </c>
      <c r="M94" s="28">
        <v>418.95</v>
      </c>
      <c r="N94" s="28">
        <v>411.6</v>
      </c>
      <c r="O94" s="39">
        <v>29243200</v>
      </c>
      <c r="P94" s="40">
        <v>-1.6294621832909483E-2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104.4</v>
      </c>
      <c r="F95" s="37">
        <v>104.73333333333333</v>
      </c>
      <c r="G95" s="38">
        <v>103.71666666666667</v>
      </c>
      <c r="H95" s="38">
        <v>103.03333333333333</v>
      </c>
      <c r="I95" s="38">
        <v>102.01666666666667</v>
      </c>
      <c r="J95" s="38">
        <v>105.41666666666667</v>
      </c>
      <c r="K95" s="38">
        <v>106.43333333333335</v>
      </c>
      <c r="L95" s="38">
        <v>107.11666666666667</v>
      </c>
      <c r="M95" s="28">
        <v>105.75</v>
      </c>
      <c r="N95" s="28">
        <v>104.05</v>
      </c>
      <c r="O95" s="39">
        <v>21271400</v>
      </c>
      <c r="P95" s="40">
        <v>-1.1676044362463818E-2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261.95</v>
      </c>
      <c r="F96" s="37">
        <v>262.91666666666669</v>
      </c>
      <c r="G96" s="38">
        <v>258.83333333333337</v>
      </c>
      <c r="H96" s="38">
        <v>255.7166666666667</v>
      </c>
      <c r="I96" s="38">
        <v>251.63333333333338</v>
      </c>
      <c r="J96" s="38">
        <v>266.03333333333336</v>
      </c>
      <c r="K96" s="38">
        <v>270.11666666666673</v>
      </c>
      <c r="L96" s="38">
        <v>273.23333333333335</v>
      </c>
      <c r="M96" s="28">
        <v>267</v>
      </c>
      <c r="N96" s="28">
        <v>259.8</v>
      </c>
      <c r="O96" s="39">
        <v>19159200</v>
      </c>
      <c r="P96" s="40">
        <v>1.4729014729014729E-2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2676.8</v>
      </c>
      <c r="F97" s="37">
        <v>2669.3666666666668</v>
      </c>
      <c r="G97" s="38">
        <v>2659.7833333333338</v>
      </c>
      <c r="H97" s="38">
        <v>2642.7666666666669</v>
      </c>
      <c r="I97" s="38">
        <v>2633.1833333333338</v>
      </c>
      <c r="J97" s="38">
        <v>2686.3833333333337</v>
      </c>
      <c r="K97" s="38">
        <v>2695.9666666666667</v>
      </c>
      <c r="L97" s="38">
        <v>2712.9833333333336</v>
      </c>
      <c r="M97" s="28">
        <v>2678.95</v>
      </c>
      <c r="N97" s="28">
        <v>2652.35</v>
      </c>
      <c r="O97" s="39">
        <v>10168500</v>
      </c>
      <c r="P97" s="40">
        <v>-2.0969931544438346E-2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113.65</v>
      </c>
      <c r="F98" s="37">
        <v>114.40000000000002</v>
      </c>
      <c r="G98" s="38">
        <v>112.60000000000004</v>
      </c>
      <c r="H98" s="38">
        <v>111.55000000000001</v>
      </c>
      <c r="I98" s="38">
        <v>109.75000000000003</v>
      </c>
      <c r="J98" s="38">
        <v>115.45000000000005</v>
      </c>
      <c r="K98" s="38">
        <v>117.25000000000003</v>
      </c>
      <c r="L98" s="38">
        <v>118.30000000000005</v>
      </c>
      <c r="M98" s="28">
        <v>116.2</v>
      </c>
      <c r="N98" s="28">
        <v>113.35</v>
      </c>
      <c r="O98" s="39">
        <v>53381000</v>
      </c>
      <c r="P98" s="40">
        <v>9.0392190961537007E-3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947</v>
      </c>
      <c r="F99" s="37">
        <v>947.9</v>
      </c>
      <c r="G99" s="38">
        <v>943.55</v>
      </c>
      <c r="H99" s="38">
        <v>940.1</v>
      </c>
      <c r="I99" s="38">
        <v>935.75</v>
      </c>
      <c r="J99" s="38">
        <v>951.34999999999991</v>
      </c>
      <c r="K99" s="38">
        <v>955.7</v>
      </c>
      <c r="L99" s="38">
        <v>959.14999999999986</v>
      </c>
      <c r="M99" s="28">
        <v>952.25</v>
      </c>
      <c r="N99" s="28">
        <v>944.45</v>
      </c>
      <c r="O99" s="39">
        <v>82894700</v>
      </c>
      <c r="P99" s="40">
        <v>-2.1192709840062818E-2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1116.3499999999999</v>
      </c>
      <c r="F100" s="37">
        <v>1118.3833333333334</v>
      </c>
      <c r="G100" s="38">
        <v>1109.1166666666668</v>
      </c>
      <c r="H100" s="38">
        <v>1101.8833333333334</v>
      </c>
      <c r="I100" s="38">
        <v>1092.6166666666668</v>
      </c>
      <c r="J100" s="38">
        <v>1125.6166666666668</v>
      </c>
      <c r="K100" s="38">
        <v>1134.8833333333337</v>
      </c>
      <c r="L100" s="38">
        <v>1142.1166666666668</v>
      </c>
      <c r="M100" s="28">
        <v>1127.6500000000001</v>
      </c>
      <c r="N100" s="28">
        <v>1111.1500000000001</v>
      </c>
      <c r="O100" s="39">
        <v>4586950</v>
      </c>
      <c r="P100" s="40">
        <v>-3.8939406637613139E-2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434.5</v>
      </c>
      <c r="F101" s="37">
        <v>436.15000000000003</v>
      </c>
      <c r="G101" s="38">
        <v>431.35000000000008</v>
      </c>
      <c r="H101" s="38">
        <v>428.20000000000005</v>
      </c>
      <c r="I101" s="38">
        <v>423.40000000000009</v>
      </c>
      <c r="J101" s="38">
        <v>439.30000000000007</v>
      </c>
      <c r="K101" s="38">
        <v>444.1</v>
      </c>
      <c r="L101" s="38">
        <v>447.25000000000006</v>
      </c>
      <c r="M101" s="28">
        <v>440.95</v>
      </c>
      <c r="N101" s="28">
        <v>433</v>
      </c>
      <c r="O101" s="39">
        <v>13332000</v>
      </c>
      <c r="P101" s="40">
        <v>-5.9277485739850132E-3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7.4</v>
      </c>
      <c r="F102" s="37">
        <v>7.3000000000000007</v>
      </c>
      <c r="G102" s="38">
        <v>7.1500000000000012</v>
      </c>
      <c r="H102" s="38">
        <v>6.9</v>
      </c>
      <c r="I102" s="38">
        <v>6.7500000000000009</v>
      </c>
      <c r="J102" s="38">
        <v>7.5500000000000016</v>
      </c>
      <c r="K102" s="38">
        <v>7.7</v>
      </c>
      <c r="L102" s="38">
        <v>7.950000000000002</v>
      </c>
      <c r="M102" s="28">
        <v>7.45</v>
      </c>
      <c r="N102" s="28">
        <v>7.05</v>
      </c>
      <c r="O102" s="39">
        <v>585400000</v>
      </c>
      <c r="P102" s="40">
        <v>4.705861310343594E-2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91.8</v>
      </c>
      <c r="F103" s="37">
        <v>92.399999999999991</v>
      </c>
      <c r="G103" s="38">
        <v>90.999999999999986</v>
      </c>
      <c r="H103" s="38">
        <v>90.199999999999989</v>
      </c>
      <c r="I103" s="38">
        <v>88.799999999999983</v>
      </c>
      <c r="J103" s="38">
        <v>93.199999999999989</v>
      </c>
      <c r="K103" s="38">
        <v>94.6</v>
      </c>
      <c r="L103" s="38">
        <v>95.399999999999991</v>
      </c>
      <c r="M103" s="28">
        <v>93.8</v>
      </c>
      <c r="N103" s="28">
        <v>91.6</v>
      </c>
      <c r="O103" s="39">
        <v>183040000</v>
      </c>
      <c r="P103" s="40">
        <v>2.2398480701558397E-2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67.2</v>
      </c>
      <c r="F104" s="37">
        <v>67.433333333333323</v>
      </c>
      <c r="G104" s="38">
        <v>66.616666666666646</v>
      </c>
      <c r="H104" s="38">
        <v>66.033333333333317</v>
      </c>
      <c r="I104" s="38">
        <v>65.21666666666664</v>
      </c>
      <c r="J104" s="38">
        <v>68.016666666666652</v>
      </c>
      <c r="K104" s="38">
        <v>68.833333333333343</v>
      </c>
      <c r="L104" s="38">
        <v>69.416666666666657</v>
      </c>
      <c r="M104" s="28">
        <v>68.25</v>
      </c>
      <c r="N104" s="28">
        <v>66.849999999999994</v>
      </c>
      <c r="O104" s="39">
        <v>227370000</v>
      </c>
      <c r="P104" s="40">
        <v>-7.2516316171138508E-4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159.85</v>
      </c>
      <c r="F105" s="37">
        <v>159.26666666666668</v>
      </c>
      <c r="G105" s="38">
        <v>156.03333333333336</v>
      </c>
      <c r="H105" s="38">
        <v>152.21666666666667</v>
      </c>
      <c r="I105" s="38">
        <v>148.98333333333335</v>
      </c>
      <c r="J105" s="38">
        <v>163.08333333333337</v>
      </c>
      <c r="K105" s="38">
        <v>166.31666666666666</v>
      </c>
      <c r="L105" s="38">
        <v>170.13333333333338</v>
      </c>
      <c r="M105" s="28">
        <v>162.5</v>
      </c>
      <c r="N105" s="28">
        <v>155.44999999999999</v>
      </c>
      <c r="O105" s="39">
        <v>40327500</v>
      </c>
      <c r="P105" s="40">
        <v>-2.801879971077368E-2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485.85</v>
      </c>
      <c r="F106" s="37">
        <v>489.25</v>
      </c>
      <c r="G106" s="38">
        <v>481.4</v>
      </c>
      <c r="H106" s="38">
        <v>476.95</v>
      </c>
      <c r="I106" s="38">
        <v>469.09999999999997</v>
      </c>
      <c r="J106" s="38">
        <v>493.7</v>
      </c>
      <c r="K106" s="38">
        <v>501.55</v>
      </c>
      <c r="L106" s="38">
        <v>506</v>
      </c>
      <c r="M106" s="28">
        <v>497.1</v>
      </c>
      <c r="N106" s="28">
        <v>484.8</v>
      </c>
      <c r="O106" s="39">
        <v>8672125</v>
      </c>
      <c r="P106" s="40">
        <v>-2.7897657213316891E-2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363.75</v>
      </c>
      <c r="F107" s="37">
        <v>363.76666666666665</v>
      </c>
      <c r="G107" s="38">
        <v>356.0333333333333</v>
      </c>
      <c r="H107" s="38">
        <v>348.31666666666666</v>
      </c>
      <c r="I107" s="38">
        <v>340.58333333333331</v>
      </c>
      <c r="J107" s="38">
        <v>371.48333333333329</v>
      </c>
      <c r="K107" s="38">
        <v>379.21666666666664</v>
      </c>
      <c r="L107" s="38">
        <v>386.93333333333328</v>
      </c>
      <c r="M107" s="28">
        <v>371.5</v>
      </c>
      <c r="N107" s="28">
        <v>356.05</v>
      </c>
      <c r="O107" s="39">
        <v>24838000</v>
      </c>
      <c r="P107" s="40">
        <v>-3.4292379471228616E-2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193.7</v>
      </c>
      <c r="F108" s="37">
        <v>194.35</v>
      </c>
      <c r="G108" s="38">
        <v>191.85</v>
      </c>
      <c r="H108" s="38">
        <v>190</v>
      </c>
      <c r="I108" s="38">
        <v>187.5</v>
      </c>
      <c r="J108" s="38">
        <v>196.2</v>
      </c>
      <c r="K108" s="38">
        <v>198.7</v>
      </c>
      <c r="L108" s="38">
        <v>200.54999999999998</v>
      </c>
      <c r="M108" s="28">
        <v>196.85</v>
      </c>
      <c r="N108" s="28">
        <v>192.5</v>
      </c>
      <c r="O108" s="39">
        <v>18388900</v>
      </c>
      <c r="P108" s="40">
        <v>4.2762115932847644E-3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5868.85</v>
      </c>
      <c r="F109" s="37">
        <v>5899.75</v>
      </c>
      <c r="G109" s="38">
        <v>5824.1</v>
      </c>
      <c r="H109" s="38">
        <v>5779.35</v>
      </c>
      <c r="I109" s="38">
        <v>5703.7000000000007</v>
      </c>
      <c r="J109" s="38">
        <v>5944.5</v>
      </c>
      <c r="K109" s="38">
        <v>6020.15</v>
      </c>
      <c r="L109" s="38">
        <v>6064.9</v>
      </c>
      <c r="M109" s="28">
        <v>5975.4</v>
      </c>
      <c r="N109" s="28">
        <v>5855</v>
      </c>
      <c r="O109" s="39">
        <v>326400</v>
      </c>
      <c r="P109" s="40">
        <v>-2.8571428571428571E-2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2287.85</v>
      </c>
      <c r="F110" s="37">
        <v>2278.4833333333336</v>
      </c>
      <c r="G110" s="38">
        <v>2258.4666666666672</v>
      </c>
      <c r="H110" s="38">
        <v>2229.0833333333335</v>
      </c>
      <c r="I110" s="38">
        <v>2209.0666666666671</v>
      </c>
      <c r="J110" s="38">
        <v>2307.8666666666672</v>
      </c>
      <c r="K110" s="38">
        <v>2327.8833333333337</v>
      </c>
      <c r="L110" s="38">
        <v>2357.2666666666673</v>
      </c>
      <c r="M110" s="28">
        <v>2298.5</v>
      </c>
      <c r="N110" s="28">
        <v>2249.1</v>
      </c>
      <c r="O110" s="39">
        <v>3390300</v>
      </c>
      <c r="P110" s="40">
        <v>2.8485620677102294E-2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1221</v>
      </c>
      <c r="F111" s="37">
        <v>1219.4666666666667</v>
      </c>
      <c r="G111" s="38">
        <v>1211.7833333333333</v>
      </c>
      <c r="H111" s="38">
        <v>1202.5666666666666</v>
      </c>
      <c r="I111" s="38">
        <v>1194.8833333333332</v>
      </c>
      <c r="J111" s="38">
        <v>1228.6833333333334</v>
      </c>
      <c r="K111" s="38">
        <v>1236.3666666666668</v>
      </c>
      <c r="L111" s="38">
        <v>1245.5833333333335</v>
      </c>
      <c r="M111" s="28">
        <v>1227.1500000000001</v>
      </c>
      <c r="N111" s="28">
        <v>1210.25</v>
      </c>
      <c r="O111" s="39">
        <v>22707650</v>
      </c>
      <c r="P111" s="40">
        <v>-4.5285268697708774E-3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155.30000000000001</v>
      </c>
      <c r="F112" s="37">
        <v>154.01666666666668</v>
      </c>
      <c r="G112" s="38">
        <v>151.53333333333336</v>
      </c>
      <c r="H112" s="38">
        <v>147.76666666666668</v>
      </c>
      <c r="I112" s="38">
        <v>145.28333333333336</v>
      </c>
      <c r="J112" s="38">
        <v>157.78333333333336</v>
      </c>
      <c r="K112" s="38">
        <v>160.26666666666665</v>
      </c>
      <c r="L112" s="38">
        <v>164.03333333333336</v>
      </c>
      <c r="M112" s="28">
        <v>156.5</v>
      </c>
      <c r="N112" s="28">
        <v>150.25</v>
      </c>
      <c r="O112" s="39">
        <v>30943800</v>
      </c>
      <c r="P112" s="40">
        <v>8.5846428095194646E-2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1267.1500000000001</v>
      </c>
      <c r="F113" s="37">
        <v>1269.2333333333333</v>
      </c>
      <c r="G113" s="38">
        <v>1262.5666666666666</v>
      </c>
      <c r="H113" s="38">
        <v>1257.9833333333333</v>
      </c>
      <c r="I113" s="38">
        <v>1251.3166666666666</v>
      </c>
      <c r="J113" s="38">
        <v>1273.8166666666666</v>
      </c>
      <c r="K113" s="38">
        <v>1280.4833333333331</v>
      </c>
      <c r="L113" s="38">
        <v>1285.0666666666666</v>
      </c>
      <c r="M113" s="28">
        <v>1275.9000000000001</v>
      </c>
      <c r="N113" s="28">
        <v>1264.6500000000001</v>
      </c>
      <c r="O113" s="39">
        <v>49813200</v>
      </c>
      <c r="P113" s="40">
        <v>-1.3896807297605474E-2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541.79999999999995</v>
      </c>
      <c r="F114" s="37">
        <v>542.31666666666661</v>
      </c>
      <c r="G114" s="38">
        <v>535.13333333333321</v>
      </c>
      <c r="H114" s="38">
        <v>528.46666666666658</v>
      </c>
      <c r="I114" s="38">
        <v>521.28333333333319</v>
      </c>
      <c r="J114" s="38">
        <v>548.98333333333323</v>
      </c>
      <c r="K114" s="38">
        <v>556.16666666666663</v>
      </c>
      <c r="L114" s="38">
        <v>562.83333333333326</v>
      </c>
      <c r="M114" s="28">
        <v>549.5</v>
      </c>
      <c r="N114" s="28">
        <v>535.65</v>
      </c>
      <c r="O114" s="39">
        <v>4660500</v>
      </c>
      <c r="P114" s="40">
        <v>-2.489800188304216E-2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87.2</v>
      </c>
      <c r="F115" s="37">
        <v>86.733333333333348</v>
      </c>
      <c r="G115" s="38">
        <v>85.566666666666691</v>
      </c>
      <c r="H115" s="38">
        <v>83.933333333333337</v>
      </c>
      <c r="I115" s="38">
        <v>82.76666666666668</v>
      </c>
      <c r="J115" s="38">
        <v>88.366666666666703</v>
      </c>
      <c r="K115" s="38">
        <v>89.53333333333336</v>
      </c>
      <c r="L115" s="38">
        <v>91.166666666666714</v>
      </c>
      <c r="M115" s="28">
        <v>87.9</v>
      </c>
      <c r="N115" s="28">
        <v>85.1</v>
      </c>
      <c r="O115" s="39">
        <v>79745250</v>
      </c>
      <c r="P115" s="40">
        <v>4.4305413687436158E-2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691.6</v>
      </c>
      <c r="F116" s="37">
        <v>694.76666666666677</v>
      </c>
      <c r="G116" s="38">
        <v>687.38333333333355</v>
      </c>
      <c r="H116" s="38">
        <v>683.16666666666674</v>
      </c>
      <c r="I116" s="38">
        <v>675.78333333333353</v>
      </c>
      <c r="J116" s="38">
        <v>698.98333333333358</v>
      </c>
      <c r="K116" s="38">
        <v>706.36666666666679</v>
      </c>
      <c r="L116" s="38">
        <v>710.5833333333336</v>
      </c>
      <c r="M116" s="28">
        <v>702.15</v>
      </c>
      <c r="N116" s="28">
        <v>690.55</v>
      </c>
      <c r="O116" s="39">
        <v>3955250</v>
      </c>
      <c r="P116" s="40">
        <v>5.4527428949107731E-3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626.75</v>
      </c>
      <c r="F117" s="37">
        <v>630</v>
      </c>
      <c r="G117" s="38">
        <v>621.54999999999995</v>
      </c>
      <c r="H117" s="38">
        <v>616.34999999999991</v>
      </c>
      <c r="I117" s="38">
        <v>607.89999999999986</v>
      </c>
      <c r="J117" s="38">
        <v>635.20000000000005</v>
      </c>
      <c r="K117" s="38">
        <v>643.65000000000009</v>
      </c>
      <c r="L117" s="38">
        <v>648.85000000000014</v>
      </c>
      <c r="M117" s="28">
        <v>638.45000000000005</v>
      </c>
      <c r="N117" s="28">
        <v>624.79999999999995</v>
      </c>
      <c r="O117" s="39">
        <v>13926500</v>
      </c>
      <c r="P117" s="40">
        <v>4.3541364296081275E-3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425.15</v>
      </c>
      <c r="F118" s="37">
        <v>426.68333333333334</v>
      </c>
      <c r="G118" s="38">
        <v>423.01666666666665</v>
      </c>
      <c r="H118" s="38">
        <v>420.88333333333333</v>
      </c>
      <c r="I118" s="38">
        <v>417.21666666666664</v>
      </c>
      <c r="J118" s="38">
        <v>428.81666666666666</v>
      </c>
      <c r="K118" s="38">
        <v>432.48333333333329</v>
      </c>
      <c r="L118" s="38">
        <v>434.61666666666667</v>
      </c>
      <c r="M118" s="28">
        <v>430.35</v>
      </c>
      <c r="N118" s="28">
        <v>424.55</v>
      </c>
      <c r="O118" s="39">
        <v>80361600</v>
      </c>
      <c r="P118" s="40">
        <v>-1.7872506843957765E-2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562.15</v>
      </c>
      <c r="F119" s="37">
        <v>567.73333333333335</v>
      </c>
      <c r="G119" s="38">
        <v>553.86666666666667</v>
      </c>
      <c r="H119" s="38">
        <v>545.58333333333337</v>
      </c>
      <c r="I119" s="38">
        <v>531.7166666666667</v>
      </c>
      <c r="J119" s="38">
        <v>576.01666666666665</v>
      </c>
      <c r="K119" s="38">
        <v>589.88333333333344</v>
      </c>
      <c r="L119" s="38">
        <v>598.16666666666663</v>
      </c>
      <c r="M119" s="28">
        <v>581.6</v>
      </c>
      <c r="N119" s="28">
        <v>559.45000000000005</v>
      </c>
      <c r="O119" s="39">
        <v>19138750</v>
      </c>
      <c r="P119" s="40">
        <v>7.6117514759628899E-2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3049.6</v>
      </c>
      <c r="F120" s="37">
        <v>3051.5166666666664</v>
      </c>
      <c r="G120" s="38">
        <v>3034.6333333333328</v>
      </c>
      <c r="H120" s="38">
        <v>3019.6666666666665</v>
      </c>
      <c r="I120" s="38">
        <v>3002.7833333333328</v>
      </c>
      <c r="J120" s="38">
        <v>3066.4833333333327</v>
      </c>
      <c r="K120" s="38">
        <v>3083.3666666666659</v>
      </c>
      <c r="L120" s="38">
        <v>3098.3333333333326</v>
      </c>
      <c r="M120" s="28">
        <v>3068.4</v>
      </c>
      <c r="N120" s="28">
        <v>3036.55</v>
      </c>
      <c r="O120" s="39">
        <v>386250</v>
      </c>
      <c r="P120" s="40">
        <v>-1.4039566049776643E-2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703</v>
      </c>
      <c r="F121" s="37">
        <v>705.63333333333333</v>
      </c>
      <c r="G121" s="38">
        <v>698.76666666666665</v>
      </c>
      <c r="H121" s="38">
        <v>694.5333333333333</v>
      </c>
      <c r="I121" s="38">
        <v>687.66666666666663</v>
      </c>
      <c r="J121" s="38">
        <v>709.86666666666667</v>
      </c>
      <c r="K121" s="38">
        <v>716.73333333333323</v>
      </c>
      <c r="L121" s="38">
        <v>720.9666666666667</v>
      </c>
      <c r="M121" s="28">
        <v>712.5</v>
      </c>
      <c r="N121" s="28">
        <v>701.4</v>
      </c>
      <c r="O121" s="39">
        <v>24359400</v>
      </c>
      <c r="P121" s="40">
        <v>5.1247771836007133E-3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465.4</v>
      </c>
      <c r="F122" s="37">
        <v>468.33333333333331</v>
      </c>
      <c r="G122" s="38">
        <v>459.61666666666662</v>
      </c>
      <c r="H122" s="38">
        <v>453.83333333333331</v>
      </c>
      <c r="I122" s="38">
        <v>445.11666666666662</v>
      </c>
      <c r="J122" s="38">
        <v>474.11666666666662</v>
      </c>
      <c r="K122" s="38">
        <v>482.83333333333331</v>
      </c>
      <c r="L122" s="38">
        <v>488.61666666666662</v>
      </c>
      <c r="M122" s="28">
        <v>477.05</v>
      </c>
      <c r="N122" s="28">
        <v>462.55</v>
      </c>
      <c r="O122" s="39">
        <v>17131250</v>
      </c>
      <c r="P122" s="40">
        <v>6.1826915627179048E-2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1946.65</v>
      </c>
      <c r="F123" s="37">
        <v>1954.6166666666668</v>
      </c>
      <c r="G123" s="38">
        <v>1933.8333333333335</v>
      </c>
      <c r="H123" s="38">
        <v>1921.0166666666667</v>
      </c>
      <c r="I123" s="38">
        <v>1900.2333333333333</v>
      </c>
      <c r="J123" s="38">
        <v>1967.4333333333336</v>
      </c>
      <c r="K123" s="38">
        <v>1988.2166666666669</v>
      </c>
      <c r="L123" s="38">
        <v>2001.0333333333338</v>
      </c>
      <c r="M123" s="28">
        <v>1975.4</v>
      </c>
      <c r="N123" s="28">
        <v>1941.8</v>
      </c>
      <c r="O123" s="39">
        <v>28562800</v>
      </c>
      <c r="P123" s="40">
        <v>3.7531627776215912E-3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99.1</v>
      </c>
      <c r="F124" s="37">
        <v>99.416666666666671</v>
      </c>
      <c r="G124" s="38">
        <v>97.833333333333343</v>
      </c>
      <c r="H124" s="38">
        <v>96.566666666666677</v>
      </c>
      <c r="I124" s="38">
        <v>94.983333333333348</v>
      </c>
      <c r="J124" s="38">
        <v>100.68333333333334</v>
      </c>
      <c r="K124" s="38">
        <v>102.26666666666668</v>
      </c>
      <c r="L124" s="38">
        <v>103.53333333333333</v>
      </c>
      <c r="M124" s="28">
        <v>101</v>
      </c>
      <c r="N124" s="28">
        <v>98.15</v>
      </c>
      <c r="O124" s="39">
        <v>78914932</v>
      </c>
      <c r="P124" s="40">
        <v>1.713825626869105E-2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2032.9</v>
      </c>
      <c r="F125" s="37">
        <v>2033.5</v>
      </c>
      <c r="G125" s="38">
        <v>2012.9499999999998</v>
      </c>
      <c r="H125" s="38">
        <v>1992.9999999999998</v>
      </c>
      <c r="I125" s="38">
        <v>1972.4499999999996</v>
      </c>
      <c r="J125" s="38">
        <v>2053.4499999999998</v>
      </c>
      <c r="K125" s="38">
        <v>2074</v>
      </c>
      <c r="L125" s="38">
        <v>2093.9500000000003</v>
      </c>
      <c r="M125" s="28">
        <v>2054.0500000000002</v>
      </c>
      <c r="N125" s="28">
        <v>2013.55</v>
      </c>
      <c r="O125" s="39">
        <v>930300</v>
      </c>
      <c r="P125" s="40">
        <v>1.0591494215414698E-2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315.64999999999998</v>
      </c>
      <c r="F126" s="37">
        <v>316.31666666666666</v>
      </c>
      <c r="G126" s="38">
        <v>311.68333333333334</v>
      </c>
      <c r="H126" s="38">
        <v>307.7166666666667</v>
      </c>
      <c r="I126" s="38">
        <v>303.08333333333337</v>
      </c>
      <c r="J126" s="38">
        <v>320.2833333333333</v>
      </c>
      <c r="K126" s="38">
        <v>324.91666666666663</v>
      </c>
      <c r="L126" s="38">
        <v>328.88333333333327</v>
      </c>
      <c r="M126" s="28">
        <v>320.95</v>
      </c>
      <c r="N126" s="28">
        <v>312.35000000000002</v>
      </c>
      <c r="O126" s="39">
        <v>14376700</v>
      </c>
      <c r="P126" s="40">
        <v>-5.733215303327893E-3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396.5</v>
      </c>
      <c r="F127" s="37">
        <v>393.05</v>
      </c>
      <c r="G127" s="38">
        <v>386.5</v>
      </c>
      <c r="H127" s="38">
        <v>376.5</v>
      </c>
      <c r="I127" s="38">
        <v>369.95</v>
      </c>
      <c r="J127" s="38">
        <v>403.05</v>
      </c>
      <c r="K127" s="38">
        <v>409.60000000000008</v>
      </c>
      <c r="L127" s="38">
        <v>419.6</v>
      </c>
      <c r="M127" s="28">
        <v>399.6</v>
      </c>
      <c r="N127" s="28">
        <v>383.05</v>
      </c>
      <c r="O127" s="39">
        <v>23560000</v>
      </c>
      <c r="P127" s="40">
        <v>0.20142784293727689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2232.1</v>
      </c>
      <c r="F128" s="37">
        <v>2239.2333333333331</v>
      </c>
      <c r="G128" s="38">
        <v>2221.6166666666663</v>
      </c>
      <c r="H128" s="38">
        <v>2211.1333333333332</v>
      </c>
      <c r="I128" s="38">
        <v>2193.5166666666664</v>
      </c>
      <c r="J128" s="38">
        <v>2249.7166666666662</v>
      </c>
      <c r="K128" s="38">
        <v>2267.333333333333</v>
      </c>
      <c r="L128" s="38">
        <v>2277.8166666666662</v>
      </c>
      <c r="M128" s="28">
        <v>2256.85</v>
      </c>
      <c r="N128" s="28">
        <v>2228.75</v>
      </c>
      <c r="O128" s="39">
        <v>15112800</v>
      </c>
      <c r="P128" s="40">
        <v>1.4622356495468279E-2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4739</v>
      </c>
      <c r="F129" s="37">
        <v>4749.4666666666672</v>
      </c>
      <c r="G129" s="38">
        <v>4694.5833333333339</v>
      </c>
      <c r="H129" s="38">
        <v>4650.166666666667</v>
      </c>
      <c r="I129" s="38">
        <v>4595.2833333333338</v>
      </c>
      <c r="J129" s="38">
        <v>4793.8833333333341</v>
      </c>
      <c r="K129" s="38">
        <v>4848.7666666666673</v>
      </c>
      <c r="L129" s="38">
        <v>4893.1833333333343</v>
      </c>
      <c r="M129" s="28">
        <v>4804.3500000000004</v>
      </c>
      <c r="N129" s="28">
        <v>4705.05</v>
      </c>
      <c r="O129" s="39">
        <v>1428300</v>
      </c>
      <c r="P129" s="40">
        <v>8.6864406779661018E-3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3841.1</v>
      </c>
      <c r="F130" s="37">
        <v>3857.1833333333329</v>
      </c>
      <c r="G130" s="38">
        <v>3819.9166666666661</v>
      </c>
      <c r="H130" s="38">
        <v>3798.7333333333331</v>
      </c>
      <c r="I130" s="38">
        <v>3761.4666666666662</v>
      </c>
      <c r="J130" s="38">
        <v>3878.3666666666659</v>
      </c>
      <c r="K130" s="38">
        <v>3915.6333333333332</v>
      </c>
      <c r="L130" s="38">
        <v>3936.8166666666657</v>
      </c>
      <c r="M130" s="28">
        <v>3894.45</v>
      </c>
      <c r="N130" s="28">
        <v>3836</v>
      </c>
      <c r="O130" s="39">
        <v>1198400</v>
      </c>
      <c r="P130" s="40">
        <v>-1.8830849844440806E-2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790.85</v>
      </c>
      <c r="F131" s="37">
        <v>789.88333333333321</v>
      </c>
      <c r="G131" s="38">
        <v>782.76666666666642</v>
      </c>
      <c r="H131" s="38">
        <v>774.68333333333317</v>
      </c>
      <c r="I131" s="38">
        <v>767.56666666666638</v>
      </c>
      <c r="J131" s="38">
        <v>797.96666666666647</v>
      </c>
      <c r="K131" s="38">
        <v>805.08333333333326</v>
      </c>
      <c r="L131" s="38">
        <v>813.16666666666652</v>
      </c>
      <c r="M131" s="28">
        <v>797</v>
      </c>
      <c r="N131" s="28">
        <v>781.8</v>
      </c>
      <c r="O131" s="39">
        <v>6939400</v>
      </c>
      <c r="P131" s="40">
        <v>-2.2626601221118162E-2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1262.95</v>
      </c>
      <c r="F132" s="37">
        <v>1271.3333333333333</v>
      </c>
      <c r="G132" s="38">
        <v>1251.9166666666665</v>
      </c>
      <c r="H132" s="38">
        <v>1240.8833333333332</v>
      </c>
      <c r="I132" s="38">
        <v>1221.4666666666665</v>
      </c>
      <c r="J132" s="38">
        <v>1282.3666666666666</v>
      </c>
      <c r="K132" s="38">
        <v>1301.7833333333331</v>
      </c>
      <c r="L132" s="38">
        <v>1312.8166666666666</v>
      </c>
      <c r="M132" s="28">
        <v>1290.75</v>
      </c>
      <c r="N132" s="28">
        <v>1260.3</v>
      </c>
      <c r="O132" s="39">
        <v>14303800</v>
      </c>
      <c r="P132" s="40">
        <v>-3.7040527803958528E-2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284.60000000000002</v>
      </c>
      <c r="F133" s="37">
        <v>285.20000000000005</v>
      </c>
      <c r="G133" s="38">
        <v>282.60000000000008</v>
      </c>
      <c r="H133" s="38">
        <v>280.60000000000002</v>
      </c>
      <c r="I133" s="38">
        <v>278.00000000000006</v>
      </c>
      <c r="J133" s="38">
        <v>287.2000000000001</v>
      </c>
      <c r="K133" s="38">
        <v>289.8</v>
      </c>
      <c r="L133" s="38">
        <v>291.80000000000013</v>
      </c>
      <c r="M133" s="28">
        <v>287.8</v>
      </c>
      <c r="N133" s="28">
        <v>283.2</v>
      </c>
      <c r="O133" s="39">
        <v>25196000</v>
      </c>
      <c r="P133" s="40">
        <v>-2.8494538546778533E-3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112.1</v>
      </c>
      <c r="F134" s="37">
        <v>113.5</v>
      </c>
      <c r="G134" s="38">
        <v>109.65</v>
      </c>
      <c r="H134" s="38">
        <v>107.2</v>
      </c>
      <c r="I134" s="38">
        <v>103.35000000000001</v>
      </c>
      <c r="J134" s="38">
        <v>115.95</v>
      </c>
      <c r="K134" s="38">
        <v>119.8</v>
      </c>
      <c r="L134" s="38">
        <v>122.25</v>
      </c>
      <c r="M134" s="28">
        <v>117.35</v>
      </c>
      <c r="N134" s="28">
        <v>111.05</v>
      </c>
      <c r="O134" s="39">
        <v>52920000</v>
      </c>
      <c r="P134" s="40">
        <v>0.35379892555640829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537.54999999999995</v>
      </c>
      <c r="F135" s="37">
        <v>537.46666666666658</v>
      </c>
      <c r="G135" s="38">
        <v>534.28333333333319</v>
      </c>
      <c r="H135" s="38">
        <v>531.01666666666665</v>
      </c>
      <c r="I135" s="38">
        <v>527.83333333333326</v>
      </c>
      <c r="J135" s="38">
        <v>540.73333333333312</v>
      </c>
      <c r="K135" s="38">
        <v>543.91666666666652</v>
      </c>
      <c r="L135" s="38">
        <v>547.18333333333305</v>
      </c>
      <c r="M135" s="28">
        <v>540.65</v>
      </c>
      <c r="N135" s="28">
        <v>534.20000000000005</v>
      </c>
      <c r="O135" s="39">
        <v>10156800</v>
      </c>
      <c r="P135" s="40">
        <v>-7.6210575682964009E-3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9088.6</v>
      </c>
      <c r="F136" s="37">
        <v>9135.65</v>
      </c>
      <c r="G136" s="38">
        <v>9028.9499999999989</v>
      </c>
      <c r="H136" s="38">
        <v>8969.2999999999993</v>
      </c>
      <c r="I136" s="38">
        <v>8862.5999999999985</v>
      </c>
      <c r="J136" s="38">
        <v>9195.2999999999993</v>
      </c>
      <c r="K136" s="38">
        <v>9302</v>
      </c>
      <c r="L136" s="38">
        <v>9361.65</v>
      </c>
      <c r="M136" s="28">
        <v>9242.35</v>
      </c>
      <c r="N136" s="28">
        <v>9076</v>
      </c>
      <c r="O136" s="39">
        <v>1931400</v>
      </c>
      <c r="P136" s="40">
        <v>-9.5384615384615391E-3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804.4</v>
      </c>
      <c r="F137" s="37">
        <v>806.63333333333321</v>
      </c>
      <c r="G137" s="38">
        <v>800.81666666666638</v>
      </c>
      <c r="H137" s="38">
        <v>797.23333333333312</v>
      </c>
      <c r="I137" s="38">
        <v>791.41666666666629</v>
      </c>
      <c r="J137" s="38">
        <v>810.21666666666647</v>
      </c>
      <c r="K137" s="38">
        <v>816.0333333333333</v>
      </c>
      <c r="L137" s="38">
        <v>819.61666666666656</v>
      </c>
      <c r="M137" s="28">
        <v>812.45</v>
      </c>
      <c r="N137" s="28">
        <v>803.05</v>
      </c>
      <c r="O137" s="39">
        <v>12890075</v>
      </c>
      <c r="P137" s="40">
        <v>2.4693050968047092E-2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1370.6</v>
      </c>
      <c r="F138" s="37">
        <v>1376.9666666666665</v>
      </c>
      <c r="G138" s="38">
        <v>1361.833333333333</v>
      </c>
      <c r="H138" s="38">
        <v>1353.0666666666666</v>
      </c>
      <c r="I138" s="38">
        <v>1337.9333333333332</v>
      </c>
      <c r="J138" s="38">
        <v>1385.7333333333329</v>
      </c>
      <c r="K138" s="38">
        <v>1400.8666666666666</v>
      </c>
      <c r="L138" s="38">
        <v>1409.6333333333328</v>
      </c>
      <c r="M138" s="28">
        <v>1392.1</v>
      </c>
      <c r="N138" s="28">
        <v>1368.2</v>
      </c>
      <c r="O138" s="39">
        <v>1414400</v>
      </c>
      <c r="P138" s="40">
        <v>3.5128805620608897E-2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1310.85</v>
      </c>
      <c r="F139" s="37">
        <v>1327.0666666666666</v>
      </c>
      <c r="G139" s="38">
        <v>1290.1333333333332</v>
      </c>
      <c r="H139" s="38">
        <v>1269.4166666666665</v>
      </c>
      <c r="I139" s="38">
        <v>1232.4833333333331</v>
      </c>
      <c r="J139" s="38">
        <v>1347.7833333333333</v>
      </c>
      <c r="K139" s="38">
        <v>1384.7166666666667</v>
      </c>
      <c r="L139" s="38">
        <v>1405.4333333333334</v>
      </c>
      <c r="M139" s="28">
        <v>1364</v>
      </c>
      <c r="N139" s="28">
        <v>1306.3499999999999</v>
      </c>
      <c r="O139" s="39">
        <v>1372800</v>
      </c>
      <c r="P139" s="40">
        <v>1.7513134851138354E-3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684.15</v>
      </c>
      <c r="F140" s="37">
        <v>683.55000000000007</v>
      </c>
      <c r="G140" s="38">
        <v>675.00000000000011</v>
      </c>
      <c r="H140" s="38">
        <v>665.85</v>
      </c>
      <c r="I140" s="38">
        <v>657.30000000000007</v>
      </c>
      <c r="J140" s="38">
        <v>692.70000000000016</v>
      </c>
      <c r="K140" s="38">
        <v>701.25000000000011</v>
      </c>
      <c r="L140" s="38">
        <v>710.4000000000002</v>
      </c>
      <c r="M140" s="28">
        <v>692.1</v>
      </c>
      <c r="N140" s="28">
        <v>674.4</v>
      </c>
      <c r="O140" s="39">
        <v>4520100</v>
      </c>
      <c r="P140" s="40">
        <v>0.23846838824577027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1057.05</v>
      </c>
      <c r="F141" s="37">
        <v>1062.75</v>
      </c>
      <c r="G141" s="38">
        <v>1049.5</v>
      </c>
      <c r="H141" s="38">
        <v>1041.95</v>
      </c>
      <c r="I141" s="38">
        <v>1028.7</v>
      </c>
      <c r="J141" s="38">
        <v>1070.3</v>
      </c>
      <c r="K141" s="38">
        <v>1083.55</v>
      </c>
      <c r="L141" s="38">
        <v>1091.0999999999999</v>
      </c>
      <c r="M141" s="28">
        <v>1076</v>
      </c>
      <c r="N141" s="28">
        <v>1055.2</v>
      </c>
      <c r="O141" s="39">
        <v>2410400</v>
      </c>
      <c r="P141" s="40">
        <v>-8.8815789473684209E-3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78.55</v>
      </c>
      <c r="F142" s="37">
        <v>78.816666666666663</v>
      </c>
      <c r="G142" s="38">
        <v>77.833333333333329</v>
      </c>
      <c r="H142" s="38">
        <v>77.11666666666666</v>
      </c>
      <c r="I142" s="38">
        <v>76.133333333333326</v>
      </c>
      <c r="J142" s="38">
        <v>79.533333333333331</v>
      </c>
      <c r="K142" s="38">
        <v>80.51666666666668</v>
      </c>
      <c r="L142" s="38">
        <v>81.233333333333334</v>
      </c>
      <c r="M142" s="28">
        <v>79.8</v>
      </c>
      <c r="N142" s="28">
        <v>78.099999999999994</v>
      </c>
      <c r="O142" s="39">
        <v>52421800</v>
      </c>
      <c r="P142" s="40">
        <v>2.5127672119029623E-2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1876.2</v>
      </c>
      <c r="F143" s="37">
        <v>1878.0666666666666</v>
      </c>
      <c r="G143" s="38">
        <v>1860.1333333333332</v>
      </c>
      <c r="H143" s="38">
        <v>1844.0666666666666</v>
      </c>
      <c r="I143" s="38">
        <v>1826.1333333333332</v>
      </c>
      <c r="J143" s="38">
        <v>1894.1333333333332</v>
      </c>
      <c r="K143" s="38">
        <v>1912.0666666666666</v>
      </c>
      <c r="L143" s="38">
        <v>1928.1333333333332</v>
      </c>
      <c r="M143" s="28">
        <v>1896</v>
      </c>
      <c r="N143" s="28">
        <v>1862</v>
      </c>
      <c r="O143" s="39">
        <v>2424950</v>
      </c>
      <c r="P143" s="40">
        <v>2.060185185185185E-2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96728</v>
      </c>
      <c r="F144" s="37">
        <v>97063.033333333326</v>
      </c>
      <c r="G144" s="38">
        <v>96231.316666666651</v>
      </c>
      <c r="H144" s="38">
        <v>95734.633333333331</v>
      </c>
      <c r="I144" s="38">
        <v>94902.916666666657</v>
      </c>
      <c r="J144" s="38">
        <v>97559.716666666645</v>
      </c>
      <c r="K144" s="38">
        <v>98391.43333333332</v>
      </c>
      <c r="L144" s="38">
        <v>98888.11666666664</v>
      </c>
      <c r="M144" s="28">
        <v>97894.75</v>
      </c>
      <c r="N144" s="28">
        <v>96566.35</v>
      </c>
      <c r="O144" s="39">
        <v>61000</v>
      </c>
      <c r="P144" s="40">
        <v>-1.5175976751695189E-2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1066.45</v>
      </c>
      <c r="F145" s="37">
        <v>1069.8166666666666</v>
      </c>
      <c r="G145" s="38">
        <v>1058.6333333333332</v>
      </c>
      <c r="H145" s="38">
        <v>1050.8166666666666</v>
      </c>
      <c r="I145" s="38">
        <v>1039.6333333333332</v>
      </c>
      <c r="J145" s="38">
        <v>1077.6333333333332</v>
      </c>
      <c r="K145" s="38">
        <v>1088.8166666666666</v>
      </c>
      <c r="L145" s="38">
        <v>1096.6333333333332</v>
      </c>
      <c r="M145" s="28">
        <v>1081</v>
      </c>
      <c r="N145" s="28">
        <v>1062</v>
      </c>
      <c r="O145" s="39">
        <v>6558200</v>
      </c>
      <c r="P145" s="40">
        <v>-1.9972055560121639E-2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81.5</v>
      </c>
      <c r="F146" s="37">
        <v>81.95</v>
      </c>
      <c r="G146" s="38">
        <v>80.7</v>
      </c>
      <c r="H146" s="38">
        <v>79.900000000000006</v>
      </c>
      <c r="I146" s="38">
        <v>78.650000000000006</v>
      </c>
      <c r="J146" s="38">
        <v>82.75</v>
      </c>
      <c r="K146" s="38">
        <v>84</v>
      </c>
      <c r="L146" s="38">
        <v>84.8</v>
      </c>
      <c r="M146" s="28">
        <v>83.2</v>
      </c>
      <c r="N146" s="28">
        <v>81.150000000000006</v>
      </c>
      <c r="O146" s="39">
        <v>42225000</v>
      </c>
      <c r="P146" s="40">
        <v>2.438136826783115E-2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3934.3</v>
      </c>
      <c r="F147" s="37">
        <v>3953.7666666666669</v>
      </c>
      <c r="G147" s="38">
        <v>3903.1333333333337</v>
      </c>
      <c r="H147" s="38">
        <v>3871.9666666666667</v>
      </c>
      <c r="I147" s="38">
        <v>3821.3333333333335</v>
      </c>
      <c r="J147" s="38">
        <v>3984.9333333333338</v>
      </c>
      <c r="K147" s="38">
        <v>4035.5666666666671</v>
      </c>
      <c r="L147" s="38">
        <v>4066.733333333334</v>
      </c>
      <c r="M147" s="28">
        <v>4004.4</v>
      </c>
      <c r="N147" s="28">
        <v>3922.6</v>
      </c>
      <c r="O147" s="39">
        <v>1497350</v>
      </c>
      <c r="P147" s="40">
        <v>-2.6310530873243187E-3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4694.45</v>
      </c>
      <c r="F148" s="37">
        <v>4711.2833333333338</v>
      </c>
      <c r="G148" s="38">
        <v>4659.5166666666673</v>
      </c>
      <c r="H148" s="38">
        <v>4624.5833333333339</v>
      </c>
      <c r="I148" s="38">
        <v>4572.8166666666675</v>
      </c>
      <c r="J148" s="38">
        <v>4746.2166666666672</v>
      </c>
      <c r="K148" s="38">
        <v>4797.9833333333336</v>
      </c>
      <c r="L148" s="38">
        <v>4832.916666666667</v>
      </c>
      <c r="M148" s="28">
        <v>4763.05</v>
      </c>
      <c r="N148" s="28">
        <v>4676.3500000000004</v>
      </c>
      <c r="O148" s="39">
        <v>678150</v>
      </c>
      <c r="P148" s="40">
        <v>-0.16571323122347298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21796.3</v>
      </c>
      <c r="F149" s="37">
        <v>21844.033333333333</v>
      </c>
      <c r="G149" s="38">
        <v>21678.666666666664</v>
      </c>
      <c r="H149" s="38">
        <v>21561.033333333333</v>
      </c>
      <c r="I149" s="38">
        <v>21395.666666666664</v>
      </c>
      <c r="J149" s="38">
        <v>21961.666666666664</v>
      </c>
      <c r="K149" s="38">
        <v>22127.033333333333</v>
      </c>
      <c r="L149" s="38">
        <v>22244.666666666664</v>
      </c>
      <c r="M149" s="28">
        <v>22009.4</v>
      </c>
      <c r="N149" s="28">
        <v>21726.400000000001</v>
      </c>
      <c r="O149" s="39">
        <v>427440</v>
      </c>
      <c r="P149" s="40">
        <v>-2.7307482250136537E-2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107.45</v>
      </c>
      <c r="F150" s="37">
        <v>107.55</v>
      </c>
      <c r="G150" s="38">
        <v>106.89999999999999</v>
      </c>
      <c r="H150" s="38">
        <v>106.35</v>
      </c>
      <c r="I150" s="38">
        <v>105.69999999999999</v>
      </c>
      <c r="J150" s="38">
        <v>108.1</v>
      </c>
      <c r="K150" s="38">
        <v>108.75</v>
      </c>
      <c r="L150" s="38">
        <v>109.3</v>
      </c>
      <c r="M150" s="28">
        <v>108.2</v>
      </c>
      <c r="N150" s="28">
        <v>107</v>
      </c>
      <c r="O150" s="39">
        <v>48996000</v>
      </c>
      <c r="P150" s="40">
        <v>1.6430171769977596E-2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177.5</v>
      </c>
      <c r="F151" s="37">
        <v>177.08333333333334</v>
      </c>
      <c r="G151" s="38">
        <v>176.06666666666669</v>
      </c>
      <c r="H151" s="38">
        <v>174.63333333333335</v>
      </c>
      <c r="I151" s="38">
        <v>173.6166666666667</v>
      </c>
      <c r="J151" s="38">
        <v>178.51666666666668</v>
      </c>
      <c r="K151" s="38">
        <v>179.53333333333333</v>
      </c>
      <c r="L151" s="38">
        <v>180.96666666666667</v>
      </c>
      <c r="M151" s="28">
        <v>178.1</v>
      </c>
      <c r="N151" s="28">
        <v>175.65</v>
      </c>
      <c r="O151" s="39">
        <v>73834500</v>
      </c>
      <c r="P151" s="40">
        <v>-8.1846977182787554E-3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978.4</v>
      </c>
      <c r="F152" s="37">
        <v>986</v>
      </c>
      <c r="G152" s="38">
        <v>968.5</v>
      </c>
      <c r="H152" s="38">
        <v>958.6</v>
      </c>
      <c r="I152" s="38">
        <v>941.1</v>
      </c>
      <c r="J152" s="38">
        <v>995.9</v>
      </c>
      <c r="K152" s="38">
        <v>1013.4</v>
      </c>
      <c r="L152" s="38">
        <v>1023.3</v>
      </c>
      <c r="M152" s="28">
        <v>1003.5</v>
      </c>
      <c r="N152" s="28">
        <v>976.1</v>
      </c>
      <c r="O152" s="39">
        <v>6545700</v>
      </c>
      <c r="P152" s="40">
        <v>1.7297650130548303E-2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3556.35</v>
      </c>
      <c r="F153" s="37">
        <v>3555.75</v>
      </c>
      <c r="G153" s="38">
        <v>3532.95</v>
      </c>
      <c r="H153" s="38">
        <v>3509.5499999999997</v>
      </c>
      <c r="I153" s="38">
        <v>3486.7499999999995</v>
      </c>
      <c r="J153" s="38">
        <v>3579.15</v>
      </c>
      <c r="K153" s="38">
        <v>3601.9500000000003</v>
      </c>
      <c r="L153" s="38">
        <v>3625.3500000000004</v>
      </c>
      <c r="M153" s="28">
        <v>3578.55</v>
      </c>
      <c r="N153" s="28">
        <v>3532.35</v>
      </c>
      <c r="O153" s="39">
        <v>253000</v>
      </c>
      <c r="P153" s="40">
        <v>-1.6329704510108865E-2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167.95</v>
      </c>
      <c r="F154" s="37">
        <v>167.73333333333332</v>
      </c>
      <c r="G154" s="38">
        <v>167.01666666666665</v>
      </c>
      <c r="H154" s="38">
        <v>166.08333333333334</v>
      </c>
      <c r="I154" s="38">
        <v>165.36666666666667</v>
      </c>
      <c r="J154" s="38">
        <v>168.66666666666663</v>
      </c>
      <c r="K154" s="38">
        <v>169.38333333333327</v>
      </c>
      <c r="L154" s="38">
        <v>170.31666666666661</v>
      </c>
      <c r="M154" s="28">
        <v>168.45</v>
      </c>
      <c r="N154" s="28">
        <v>166.8</v>
      </c>
      <c r="O154" s="39">
        <v>60741450</v>
      </c>
      <c r="P154" s="40">
        <v>1.7280288864530272E-2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42965.9</v>
      </c>
      <c r="F155" s="37">
        <v>42970.799999999996</v>
      </c>
      <c r="G155" s="38">
        <v>42405.849999999991</v>
      </c>
      <c r="H155" s="38">
        <v>41845.799999999996</v>
      </c>
      <c r="I155" s="38">
        <v>41280.849999999991</v>
      </c>
      <c r="J155" s="38">
        <v>43530.849999999991</v>
      </c>
      <c r="K155" s="38">
        <v>44095.799999999988</v>
      </c>
      <c r="L155" s="38">
        <v>44655.849999999991</v>
      </c>
      <c r="M155" s="28">
        <v>43535.75</v>
      </c>
      <c r="N155" s="28">
        <v>42410.75</v>
      </c>
      <c r="O155" s="39">
        <v>132960</v>
      </c>
      <c r="P155" s="40">
        <v>3.8912330051570555E-2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750.15</v>
      </c>
      <c r="F156" s="37">
        <v>749.91666666666663</v>
      </c>
      <c r="G156" s="38">
        <v>741.33333333333326</v>
      </c>
      <c r="H156" s="38">
        <v>732.51666666666665</v>
      </c>
      <c r="I156" s="38">
        <v>723.93333333333328</v>
      </c>
      <c r="J156" s="38">
        <v>758.73333333333323</v>
      </c>
      <c r="K156" s="38">
        <v>767.31666666666649</v>
      </c>
      <c r="L156" s="38">
        <v>776.13333333333321</v>
      </c>
      <c r="M156" s="28">
        <v>758.5</v>
      </c>
      <c r="N156" s="28">
        <v>741.1</v>
      </c>
      <c r="O156" s="39">
        <v>9216950</v>
      </c>
      <c r="P156" s="40">
        <v>1.1662111583083628E-2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4727.6000000000004</v>
      </c>
      <c r="F157" s="37">
        <v>4740.5166666666673</v>
      </c>
      <c r="G157" s="38">
        <v>4666.9833333333345</v>
      </c>
      <c r="H157" s="38">
        <v>4606.3666666666668</v>
      </c>
      <c r="I157" s="38">
        <v>4532.8333333333339</v>
      </c>
      <c r="J157" s="38">
        <v>4801.133333333335</v>
      </c>
      <c r="K157" s="38">
        <v>4874.6666666666679</v>
      </c>
      <c r="L157" s="38">
        <v>4935.2833333333356</v>
      </c>
      <c r="M157" s="28">
        <v>4814.05</v>
      </c>
      <c r="N157" s="28">
        <v>4679.8999999999996</v>
      </c>
      <c r="O157" s="39">
        <v>1081325</v>
      </c>
      <c r="P157" s="40">
        <v>2.2336201191264064E-2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230.1</v>
      </c>
      <c r="F158" s="37">
        <v>230.69999999999996</v>
      </c>
      <c r="G158" s="38">
        <v>228.94999999999993</v>
      </c>
      <c r="H158" s="38">
        <v>227.79999999999998</v>
      </c>
      <c r="I158" s="38">
        <v>226.04999999999995</v>
      </c>
      <c r="J158" s="38">
        <v>231.84999999999991</v>
      </c>
      <c r="K158" s="38">
        <v>233.59999999999997</v>
      </c>
      <c r="L158" s="38">
        <v>234.74999999999989</v>
      </c>
      <c r="M158" s="28">
        <v>232.45</v>
      </c>
      <c r="N158" s="28">
        <v>229.55</v>
      </c>
      <c r="O158" s="39">
        <v>13812000</v>
      </c>
      <c r="P158" s="40">
        <v>1.2535737849131295E-2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167.85</v>
      </c>
      <c r="F159" s="37">
        <v>169.91666666666666</v>
      </c>
      <c r="G159" s="38">
        <v>165.23333333333332</v>
      </c>
      <c r="H159" s="38">
        <v>162.61666666666667</v>
      </c>
      <c r="I159" s="38">
        <v>157.93333333333334</v>
      </c>
      <c r="J159" s="38">
        <v>172.5333333333333</v>
      </c>
      <c r="K159" s="38">
        <v>177.21666666666664</v>
      </c>
      <c r="L159" s="38">
        <v>179.83333333333329</v>
      </c>
      <c r="M159" s="28">
        <v>174.6</v>
      </c>
      <c r="N159" s="28">
        <v>167.3</v>
      </c>
      <c r="O159" s="39">
        <v>72664000</v>
      </c>
      <c r="P159" s="40">
        <v>3.6342735874082592E-2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2552.35</v>
      </c>
      <c r="F160" s="37">
        <v>2559.9666666666667</v>
      </c>
      <c r="G160" s="38">
        <v>2540.1333333333332</v>
      </c>
      <c r="H160" s="38">
        <v>2527.9166666666665</v>
      </c>
      <c r="I160" s="38">
        <v>2508.083333333333</v>
      </c>
      <c r="J160" s="38">
        <v>2572.1833333333334</v>
      </c>
      <c r="K160" s="38">
        <v>2592.0166666666664</v>
      </c>
      <c r="L160" s="38">
        <v>2604.2333333333336</v>
      </c>
      <c r="M160" s="28">
        <v>2579.8000000000002</v>
      </c>
      <c r="N160" s="28">
        <v>2547.75</v>
      </c>
      <c r="O160" s="39">
        <v>2260000</v>
      </c>
      <c r="P160" s="40">
        <v>1.329198050509526E-3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3360.6</v>
      </c>
      <c r="F161" s="37">
        <v>3367.9500000000003</v>
      </c>
      <c r="G161" s="38">
        <v>3345.9000000000005</v>
      </c>
      <c r="H161" s="38">
        <v>3331.2000000000003</v>
      </c>
      <c r="I161" s="38">
        <v>3309.1500000000005</v>
      </c>
      <c r="J161" s="38">
        <v>3382.6500000000005</v>
      </c>
      <c r="K161" s="38">
        <v>3404.7000000000007</v>
      </c>
      <c r="L161" s="38">
        <v>3419.4000000000005</v>
      </c>
      <c r="M161" s="28">
        <v>3390</v>
      </c>
      <c r="N161" s="28">
        <v>3353.25</v>
      </c>
      <c r="O161" s="39">
        <v>2238000</v>
      </c>
      <c r="P161" s="40">
        <v>4.372158097236796E-2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49.1</v>
      </c>
      <c r="F162" s="37">
        <v>49.283333333333331</v>
      </c>
      <c r="G162" s="38">
        <v>48.666666666666664</v>
      </c>
      <c r="H162" s="38">
        <v>48.233333333333334</v>
      </c>
      <c r="I162" s="38">
        <v>47.616666666666667</v>
      </c>
      <c r="J162" s="38">
        <v>49.716666666666661</v>
      </c>
      <c r="K162" s="38">
        <v>50.333333333333336</v>
      </c>
      <c r="L162" s="38">
        <v>50.766666666666659</v>
      </c>
      <c r="M162" s="28">
        <v>49.9</v>
      </c>
      <c r="N162" s="28">
        <v>48.85</v>
      </c>
      <c r="O162" s="39">
        <v>285520000</v>
      </c>
      <c r="P162" s="40">
        <v>-4.6079007858021062E-2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3419.25</v>
      </c>
      <c r="F163" s="37">
        <v>3396.7000000000003</v>
      </c>
      <c r="G163" s="38">
        <v>3363.5500000000006</v>
      </c>
      <c r="H163" s="38">
        <v>3307.8500000000004</v>
      </c>
      <c r="I163" s="38">
        <v>3274.7000000000007</v>
      </c>
      <c r="J163" s="38">
        <v>3452.4000000000005</v>
      </c>
      <c r="K163" s="38">
        <v>3485.55</v>
      </c>
      <c r="L163" s="38">
        <v>3541.2500000000005</v>
      </c>
      <c r="M163" s="28">
        <v>3429.85</v>
      </c>
      <c r="N163" s="28">
        <v>3341</v>
      </c>
      <c r="O163" s="39">
        <v>1423800</v>
      </c>
      <c r="P163" s="40">
        <v>7.3027356997513004E-2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241.3</v>
      </c>
      <c r="F164" s="37">
        <v>242.31666666666669</v>
      </c>
      <c r="G164" s="38">
        <v>239.88333333333338</v>
      </c>
      <c r="H164" s="38">
        <v>238.4666666666667</v>
      </c>
      <c r="I164" s="38">
        <v>236.03333333333339</v>
      </c>
      <c r="J164" s="38">
        <v>243.73333333333338</v>
      </c>
      <c r="K164" s="38">
        <v>246.16666666666671</v>
      </c>
      <c r="L164" s="38">
        <v>247.58333333333337</v>
      </c>
      <c r="M164" s="28">
        <v>244.75</v>
      </c>
      <c r="N164" s="28">
        <v>240.9</v>
      </c>
      <c r="O164" s="39">
        <v>28665900</v>
      </c>
      <c r="P164" s="40">
        <v>8.8369441277080952E-3</v>
      </c>
    </row>
    <row r="165" spans="1:16" ht="12.75" customHeight="1">
      <c r="A165" s="28">
        <v>155</v>
      </c>
      <c r="B165" s="29" t="s">
        <v>178</v>
      </c>
      <c r="C165" s="30" t="s">
        <v>996</v>
      </c>
      <c r="D165" s="31">
        <v>45071</v>
      </c>
      <c r="E165" s="37">
        <v>1435.75</v>
      </c>
      <c r="F165" s="37">
        <v>1430.0833333333333</v>
      </c>
      <c r="G165" s="38">
        <v>1410.6666666666665</v>
      </c>
      <c r="H165" s="38">
        <v>1385.5833333333333</v>
      </c>
      <c r="I165" s="38">
        <v>1366.1666666666665</v>
      </c>
      <c r="J165" s="38">
        <v>1455.1666666666665</v>
      </c>
      <c r="K165" s="38">
        <v>1474.583333333333</v>
      </c>
      <c r="L165" s="38">
        <v>1499.6666666666665</v>
      </c>
      <c r="M165" s="28">
        <v>1449.5</v>
      </c>
      <c r="N165" s="28">
        <v>1405</v>
      </c>
      <c r="O165" s="39">
        <v>3643464</v>
      </c>
      <c r="P165" s="40">
        <v>3.2168799723279143E-2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149.75</v>
      </c>
      <c r="F166" s="37">
        <v>150.66666666666666</v>
      </c>
      <c r="G166" s="38">
        <v>148.48333333333332</v>
      </c>
      <c r="H166" s="38">
        <v>147.21666666666667</v>
      </c>
      <c r="I166" s="38">
        <v>145.03333333333333</v>
      </c>
      <c r="J166" s="38">
        <v>151.93333333333331</v>
      </c>
      <c r="K166" s="38">
        <v>154.11666666666665</v>
      </c>
      <c r="L166" s="38">
        <v>155.3833333333333</v>
      </c>
      <c r="M166" s="28">
        <v>152.85</v>
      </c>
      <c r="N166" s="28">
        <v>149.4</v>
      </c>
      <c r="O166" s="39">
        <v>12470500</v>
      </c>
      <c r="P166" s="40">
        <v>-6.967670011148272E-3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770.05</v>
      </c>
      <c r="F167" s="37">
        <v>768.75</v>
      </c>
      <c r="G167" s="38">
        <v>761.05</v>
      </c>
      <c r="H167" s="38">
        <v>752.05</v>
      </c>
      <c r="I167" s="38">
        <v>744.34999999999991</v>
      </c>
      <c r="J167" s="38">
        <v>777.75</v>
      </c>
      <c r="K167" s="38">
        <v>785.45</v>
      </c>
      <c r="L167" s="38">
        <v>794.45</v>
      </c>
      <c r="M167" s="28">
        <v>776.45</v>
      </c>
      <c r="N167" s="28">
        <v>759.75</v>
      </c>
      <c r="O167" s="39">
        <v>3835200</v>
      </c>
      <c r="P167" s="40">
        <v>8.493518104604381E-3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149.80000000000001</v>
      </c>
      <c r="F168" s="37">
        <v>151.29999999999998</v>
      </c>
      <c r="G168" s="38">
        <v>147.89999999999998</v>
      </c>
      <c r="H168" s="38">
        <v>146</v>
      </c>
      <c r="I168" s="38">
        <v>142.6</v>
      </c>
      <c r="J168" s="38">
        <v>153.19999999999996</v>
      </c>
      <c r="K168" s="38">
        <v>156.6</v>
      </c>
      <c r="L168" s="38">
        <v>158.49999999999994</v>
      </c>
      <c r="M168" s="28">
        <v>154.69999999999999</v>
      </c>
      <c r="N168" s="28">
        <v>149.4</v>
      </c>
      <c r="O168" s="39">
        <v>41575000</v>
      </c>
      <c r="P168" s="40">
        <v>1.5262515262515262E-2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133.1</v>
      </c>
      <c r="F169" s="37">
        <v>134.5</v>
      </c>
      <c r="G169" s="38">
        <v>131.35</v>
      </c>
      <c r="H169" s="38">
        <v>129.6</v>
      </c>
      <c r="I169" s="38">
        <v>126.44999999999999</v>
      </c>
      <c r="J169" s="38">
        <v>136.25</v>
      </c>
      <c r="K169" s="38">
        <v>139.39999999999998</v>
      </c>
      <c r="L169" s="38">
        <v>141.15</v>
      </c>
      <c r="M169" s="28">
        <v>137.65</v>
      </c>
      <c r="N169" s="28">
        <v>132.75</v>
      </c>
      <c r="O169" s="39">
        <v>66552000</v>
      </c>
      <c r="P169" s="40">
        <v>9.8217821782178222E-2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2456.4499999999998</v>
      </c>
      <c r="F170" s="37">
        <v>2469.4500000000003</v>
      </c>
      <c r="G170" s="38">
        <v>2439.6500000000005</v>
      </c>
      <c r="H170" s="38">
        <v>2422.8500000000004</v>
      </c>
      <c r="I170" s="38">
        <v>2393.0500000000006</v>
      </c>
      <c r="J170" s="38">
        <v>2486.2500000000005</v>
      </c>
      <c r="K170" s="38">
        <v>2516.0500000000006</v>
      </c>
      <c r="L170" s="38">
        <v>2532.8500000000004</v>
      </c>
      <c r="M170" s="28">
        <v>2499.25</v>
      </c>
      <c r="N170" s="28">
        <v>2452.65</v>
      </c>
      <c r="O170" s="39">
        <v>33374250</v>
      </c>
      <c r="P170" s="40">
        <v>3.4451495920217588E-2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84.1</v>
      </c>
      <c r="F171" s="37">
        <v>84.383333333333326</v>
      </c>
      <c r="G171" s="38">
        <v>83.516666666666652</v>
      </c>
      <c r="H171" s="38">
        <v>82.933333333333323</v>
      </c>
      <c r="I171" s="38">
        <v>82.066666666666649</v>
      </c>
      <c r="J171" s="38">
        <v>84.966666666666654</v>
      </c>
      <c r="K171" s="38">
        <v>85.833333333333329</v>
      </c>
      <c r="L171" s="38">
        <v>86.416666666666657</v>
      </c>
      <c r="M171" s="28">
        <v>85.25</v>
      </c>
      <c r="N171" s="28">
        <v>83.8</v>
      </c>
      <c r="O171" s="39">
        <v>96456000</v>
      </c>
      <c r="P171" s="40">
        <v>1.3278426758551138E-2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878.45</v>
      </c>
      <c r="F172" s="37">
        <v>882.5333333333333</v>
      </c>
      <c r="G172" s="38">
        <v>872.56666666666661</v>
      </c>
      <c r="H172" s="38">
        <v>866.68333333333328</v>
      </c>
      <c r="I172" s="38">
        <v>856.71666666666658</v>
      </c>
      <c r="J172" s="38">
        <v>888.41666666666663</v>
      </c>
      <c r="K172" s="38">
        <v>898.38333333333333</v>
      </c>
      <c r="L172" s="38">
        <v>904.26666666666665</v>
      </c>
      <c r="M172" s="28">
        <v>892.5</v>
      </c>
      <c r="N172" s="28">
        <v>876.65</v>
      </c>
      <c r="O172" s="39">
        <v>8115200</v>
      </c>
      <c r="P172" s="40">
        <v>-2.3112480739599383E-2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1182.55</v>
      </c>
      <c r="F173" s="37">
        <v>1186.6833333333334</v>
      </c>
      <c r="G173" s="38">
        <v>1174.0666666666668</v>
      </c>
      <c r="H173" s="38">
        <v>1165.5833333333335</v>
      </c>
      <c r="I173" s="38">
        <v>1152.9666666666669</v>
      </c>
      <c r="J173" s="38">
        <v>1195.1666666666667</v>
      </c>
      <c r="K173" s="38">
        <v>1207.7833333333335</v>
      </c>
      <c r="L173" s="38">
        <v>1216.2666666666667</v>
      </c>
      <c r="M173" s="28">
        <v>1199.3</v>
      </c>
      <c r="N173" s="28">
        <v>1178.2</v>
      </c>
      <c r="O173" s="39">
        <v>7084500</v>
      </c>
      <c r="P173" s="40">
        <v>-8.3980684442578214E-3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588.04999999999995</v>
      </c>
      <c r="F174" s="37">
        <v>587.80000000000007</v>
      </c>
      <c r="G174" s="38">
        <v>583.35000000000014</v>
      </c>
      <c r="H174" s="38">
        <v>578.65000000000009</v>
      </c>
      <c r="I174" s="38">
        <v>574.20000000000016</v>
      </c>
      <c r="J174" s="38">
        <v>592.50000000000011</v>
      </c>
      <c r="K174" s="38">
        <v>596.95000000000016</v>
      </c>
      <c r="L174" s="38">
        <v>601.65000000000009</v>
      </c>
      <c r="M174" s="28">
        <v>592.25</v>
      </c>
      <c r="N174" s="28">
        <v>583.1</v>
      </c>
      <c r="O174" s="39">
        <v>67003500</v>
      </c>
      <c r="P174" s="40">
        <v>2.2127133769621526E-2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24409.3</v>
      </c>
      <c r="F175" s="37">
        <v>24494.799999999999</v>
      </c>
      <c r="G175" s="38">
        <v>24289.599999999999</v>
      </c>
      <c r="H175" s="38">
        <v>24169.899999999998</v>
      </c>
      <c r="I175" s="38">
        <v>23964.699999999997</v>
      </c>
      <c r="J175" s="38">
        <v>24614.5</v>
      </c>
      <c r="K175" s="38">
        <v>24819.700000000004</v>
      </c>
      <c r="L175" s="38">
        <v>24939.4</v>
      </c>
      <c r="M175" s="28">
        <v>24700</v>
      </c>
      <c r="N175" s="28">
        <v>24375.1</v>
      </c>
      <c r="O175" s="39">
        <v>310675</v>
      </c>
      <c r="P175" s="40">
        <v>1.5443699950972381E-2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3881.7</v>
      </c>
      <c r="F176" s="37">
        <v>3881.9500000000003</v>
      </c>
      <c r="G176" s="38">
        <v>3848.3500000000004</v>
      </c>
      <c r="H176" s="38">
        <v>3815</v>
      </c>
      <c r="I176" s="38">
        <v>3781.4</v>
      </c>
      <c r="J176" s="38">
        <v>3915.3000000000006</v>
      </c>
      <c r="K176" s="38">
        <v>3948.9</v>
      </c>
      <c r="L176" s="38">
        <v>3982.2500000000009</v>
      </c>
      <c r="M176" s="28">
        <v>3915.55</v>
      </c>
      <c r="N176" s="28">
        <v>3848.6</v>
      </c>
      <c r="O176" s="39">
        <v>2119700</v>
      </c>
      <c r="P176" s="40">
        <v>3.0894743881235791E-2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2544.75</v>
      </c>
      <c r="F177" s="37">
        <v>2548.25</v>
      </c>
      <c r="G177" s="38">
        <v>2534.5</v>
      </c>
      <c r="H177" s="38">
        <v>2524.25</v>
      </c>
      <c r="I177" s="38">
        <v>2510.5</v>
      </c>
      <c r="J177" s="38">
        <v>2558.5</v>
      </c>
      <c r="K177" s="38">
        <v>2572.25</v>
      </c>
      <c r="L177" s="38">
        <v>2582.5</v>
      </c>
      <c r="M177" s="28">
        <v>2562</v>
      </c>
      <c r="N177" s="28">
        <v>2538</v>
      </c>
      <c r="O177" s="39">
        <v>2415375</v>
      </c>
      <c r="P177" s="40">
        <v>9.324009324009324E-4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1333.1</v>
      </c>
      <c r="F178" s="37">
        <v>1341.2333333333333</v>
      </c>
      <c r="G178" s="38">
        <v>1320.9666666666667</v>
      </c>
      <c r="H178" s="38">
        <v>1308.8333333333333</v>
      </c>
      <c r="I178" s="38">
        <v>1288.5666666666666</v>
      </c>
      <c r="J178" s="38">
        <v>1353.3666666666668</v>
      </c>
      <c r="K178" s="38">
        <v>1373.6333333333337</v>
      </c>
      <c r="L178" s="38">
        <v>1385.7666666666669</v>
      </c>
      <c r="M178" s="28">
        <v>1361.5</v>
      </c>
      <c r="N178" s="28">
        <v>1329.1</v>
      </c>
      <c r="O178" s="39">
        <v>4554600</v>
      </c>
      <c r="P178" s="40">
        <v>5.7684269193256234E-2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944</v>
      </c>
      <c r="F179" s="37">
        <v>949.76666666666677</v>
      </c>
      <c r="G179" s="38">
        <v>935.38333333333355</v>
      </c>
      <c r="H179" s="38">
        <v>926.76666666666677</v>
      </c>
      <c r="I179" s="38">
        <v>912.38333333333355</v>
      </c>
      <c r="J179" s="38">
        <v>958.38333333333355</v>
      </c>
      <c r="K179" s="38">
        <v>972.76666666666677</v>
      </c>
      <c r="L179" s="38">
        <v>981.38333333333355</v>
      </c>
      <c r="M179" s="28">
        <v>964.15</v>
      </c>
      <c r="N179" s="28">
        <v>941.15</v>
      </c>
      <c r="O179" s="39">
        <v>24431400</v>
      </c>
      <c r="P179" s="40">
        <v>2.1870882740447958E-2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446.25</v>
      </c>
      <c r="F180" s="37">
        <v>448.36666666666662</v>
      </c>
      <c r="G180" s="38">
        <v>442.78333333333325</v>
      </c>
      <c r="H180" s="38">
        <v>439.31666666666661</v>
      </c>
      <c r="I180" s="38">
        <v>433.73333333333323</v>
      </c>
      <c r="J180" s="38">
        <v>451.83333333333326</v>
      </c>
      <c r="K180" s="38">
        <v>457.41666666666663</v>
      </c>
      <c r="L180" s="38">
        <v>460.88333333333327</v>
      </c>
      <c r="M180" s="28">
        <v>453.95</v>
      </c>
      <c r="N180" s="28">
        <v>444.9</v>
      </c>
      <c r="O180" s="39">
        <v>8430000</v>
      </c>
      <c r="P180" s="40">
        <v>9.883198562443846E-3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694.85</v>
      </c>
      <c r="F181" s="37">
        <v>697.06666666666661</v>
      </c>
      <c r="G181" s="38">
        <v>690.28333333333319</v>
      </c>
      <c r="H181" s="38">
        <v>685.71666666666658</v>
      </c>
      <c r="I181" s="38">
        <v>678.93333333333317</v>
      </c>
      <c r="J181" s="38">
        <v>701.63333333333321</v>
      </c>
      <c r="K181" s="38">
        <v>708.41666666666652</v>
      </c>
      <c r="L181" s="38">
        <v>712.98333333333323</v>
      </c>
      <c r="M181" s="28">
        <v>703.85</v>
      </c>
      <c r="N181" s="28">
        <v>692.5</v>
      </c>
      <c r="O181" s="39">
        <v>2500000</v>
      </c>
      <c r="P181" s="40">
        <v>-4.8344118766653975E-2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975.3</v>
      </c>
      <c r="F182" s="37">
        <v>981.06666666666661</v>
      </c>
      <c r="G182" s="38">
        <v>965.83333333333326</v>
      </c>
      <c r="H182" s="38">
        <v>956.36666666666667</v>
      </c>
      <c r="I182" s="38">
        <v>941.13333333333333</v>
      </c>
      <c r="J182" s="38">
        <v>990.53333333333319</v>
      </c>
      <c r="K182" s="38">
        <v>1005.7666666666665</v>
      </c>
      <c r="L182" s="38">
        <v>1015.2333333333331</v>
      </c>
      <c r="M182" s="28">
        <v>996.3</v>
      </c>
      <c r="N182" s="28">
        <v>971.6</v>
      </c>
      <c r="O182" s="39">
        <v>5697700</v>
      </c>
      <c r="P182" s="40">
        <v>3.9574514669391332E-2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1247.05</v>
      </c>
      <c r="F183" s="37">
        <v>1251.3333333333333</v>
      </c>
      <c r="G183" s="38">
        <v>1239.1666666666665</v>
      </c>
      <c r="H183" s="38">
        <v>1231.2833333333333</v>
      </c>
      <c r="I183" s="38">
        <v>1219.1166666666666</v>
      </c>
      <c r="J183" s="38">
        <v>1259.2166666666665</v>
      </c>
      <c r="K183" s="38">
        <v>1271.383333333333</v>
      </c>
      <c r="L183" s="38">
        <v>1279.2666666666664</v>
      </c>
      <c r="M183" s="28">
        <v>1263.5</v>
      </c>
      <c r="N183" s="28">
        <v>1243.45</v>
      </c>
      <c r="O183" s="39">
        <v>2733500</v>
      </c>
      <c r="P183" s="40">
        <v>-2.2528160200250311E-2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779.25</v>
      </c>
      <c r="F184" s="37">
        <v>779.91666666666663</v>
      </c>
      <c r="G184" s="38">
        <v>776.5333333333333</v>
      </c>
      <c r="H184" s="38">
        <v>773.81666666666672</v>
      </c>
      <c r="I184" s="38">
        <v>770.43333333333339</v>
      </c>
      <c r="J184" s="38">
        <v>782.63333333333321</v>
      </c>
      <c r="K184" s="38">
        <v>786.01666666666665</v>
      </c>
      <c r="L184" s="38">
        <v>788.73333333333312</v>
      </c>
      <c r="M184" s="28">
        <v>783.3</v>
      </c>
      <c r="N184" s="28">
        <v>777.2</v>
      </c>
      <c r="O184" s="39">
        <v>11115000</v>
      </c>
      <c r="P184" s="40">
        <v>4.8820179007323028E-3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521.85</v>
      </c>
      <c r="F185" s="37">
        <v>526.11666666666667</v>
      </c>
      <c r="G185" s="38">
        <v>515.48333333333335</v>
      </c>
      <c r="H185" s="38">
        <v>509.11666666666667</v>
      </c>
      <c r="I185" s="38">
        <v>498.48333333333335</v>
      </c>
      <c r="J185" s="38">
        <v>532.48333333333335</v>
      </c>
      <c r="K185" s="38">
        <v>543.11666666666679</v>
      </c>
      <c r="L185" s="38">
        <v>549.48333333333335</v>
      </c>
      <c r="M185" s="28">
        <v>536.75</v>
      </c>
      <c r="N185" s="28">
        <v>519.75</v>
      </c>
      <c r="O185" s="39">
        <v>59919825</v>
      </c>
      <c r="P185" s="40">
        <v>-4.9654206029923612E-2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211.75</v>
      </c>
      <c r="F186" s="37">
        <v>211.88333333333333</v>
      </c>
      <c r="G186" s="38">
        <v>208.61666666666665</v>
      </c>
      <c r="H186" s="38">
        <v>205.48333333333332</v>
      </c>
      <c r="I186" s="38">
        <v>202.21666666666664</v>
      </c>
      <c r="J186" s="38">
        <v>215.01666666666665</v>
      </c>
      <c r="K186" s="38">
        <v>218.2833333333333</v>
      </c>
      <c r="L186" s="38">
        <v>221.41666666666666</v>
      </c>
      <c r="M186" s="28">
        <v>215.15</v>
      </c>
      <c r="N186" s="28">
        <v>208.75</v>
      </c>
      <c r="O186" s="39">
        <v>92805750</v>
      </c>
      <c r="P186" s="40">
        <v>-3.9974862968264496E-2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107.45</v>
      </c>
      <c r="F187" s="37">
        <v>107.86666666666667</v>
      </c>
      <c r="G187" s="38">
        <v>106.78333333333335</v>
      </c>
      <c r="H187" s="38">
        <v>106.11666666666667</v>
      </c>
      <c r="I187" s="38">
        <v>105.03333333333335</v>
      </c>
      <c r="J187" s="38">
        <v>108.53333333333335</v>
      </c>
      <c r="K187" s="38">
        <v>109.61666666666666</v>
      </c>
      <c r="L187" s="38">
        <v>110.28333333333335</v>
      </c>
      <c r="M187" s="28">
        <v>108.95</v>
      </c>
      <c r="N187" s="28">
        <v>107.2</v>
      </c>
      <c r="O187" s="39">
        <v>211282500</v>
      </c>
      <c r="P187" s="40">
        <v>9.2478259727294225E-3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3265.75</v>
      </c>
      <c r="F188" s="37">
        <v>3271.1166666666668</v>
      </c>
      <c r="G188" s="38">
        <v>3252.2833333333338</v>
      </c>
      <c r="H188" s="38">
        <v>3238.8166666666671</v>
      </c>
      <c r="I188" s="38">
        <v>3219.983333333334</v>
      </c>
      <c r="J188" s="38">
        <v>3284.5833333333335</v>
      </c>
      <c r="K188" s="38">
        <v>3303.4166666666665</v>
      </c>
      <c r="L188" s="38">
        <v>3316.8833333333332</v>
      </c>
      <c r="M188" s="28">
        <v>3289.95</v>
      </c>
      <c r="N188" s="28">
        <v>3257.65</v>
      </c>
      <c r="O188" s="39">
        <v>11449550</v>
      </c>
      <c r="P188" s="40">
        <v>3.7741638539429273E-3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1059.0999999999999</v>
      </c>
      <c r="F189" s="37">
        <v>1062.75</v>
      </c>
      <c r="G189" s="38">
        <v>1052.0999999999999</v>
      </c>
      <c r="H189" s="38">
        <v>1045.0999999999999</v>
      </c>
      <c r="I189" s="38">
        <v>1034.4499999999998</v>
      </c>
      <c r="J189" s="38">
        <v>1069.75</v>
      </c>
      <c r="K189" s="38">
        <v>1080.4000000000001</v>
      </c>
      <c r="L189" s="38">
        <v>1087.4000000000001</v>
      </c>
      <c r="M189" s="28">
        <v>1073.4000000000001</v>
      </c>
      <c r="N189" s="28">
        <v>1055.75</v>
      </c>
      <c r="O189" s="39">
        <v>10568400</v>
      </c>
      <c r="P189" s="40">
        <v>1.2240675823228551E-2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2792</v>
      </c>
      <c r="F190" s="37">
        <v>2792.6833333333329</v>
      </c>
      <c r="G190" s="38">
        <v>2780.9666666666658</v>
      </c>
      <c r="H190" s="38">
        <v>2769.9333333333329</v>
      </c>
      <c r="I190" s="38">
        <v>2758.2166666666658</v>
      </c>
      <c r="J190" s="38">
        <v>2803.7166666666658</v>
      </c>
      <c r="K190" s="38">
        <v>2815.4333333333329</v>
      </c>
      <c r="L190" s="38">
        <v>2826.4666666666658</v>
      </c>
      <c r="M190" s="28">
        <v>2804.4</v>
      </c>
      <c r="N190" s="28">
        <v>2781.65</v>
      </c>
      <c r="O190" s="39">
        <v>5371500</v>
      </c>
      <c r="P190" s="40">
        <v>2.6736434664181779E-2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1624.2</v>
      </c>
      <c r="F191" s="37">
        <v>1635.5333333333335</v>
      </c>
      <c r="G191" s="38">
        <v>1592.666666666667</v>
      </c>
      <c r="H191" s="38">
        <v>1561.1333333333334</v>
      </c>
      <c r="I191" s="38">
        <v>1518.2666666666669</v>
      </c>
      <c r="J191" s="38">
        <v>1667.0666666666671</v>
      </c>
      <c r="K191" s="38">
        <v>1709.9333333333334</v>
      </c>
      <c r="L191" s="38">
        <v>1741.4666666666672</v>
      </c>
      <c r="M191" s="28">
        <v>1678.4</v>
      </c>
      <c r="N191" s="28">
        <v>1604</v>
      </c>
      <c r="O191" s="39">
        <v>1446000</v>
      </c>
      <c r="P191" s="40">
        <v>2.7718550106609809E-2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1498.2</v>
      </c>
      <c r="F192" s="37">
        <v>1508.0166666666664</v>
      </c>
      <c r="G192" s="38">
        <v>1487.0333333333328</v>
      </c>
      <c r="H192" s="38">
        <v>1475.8666666666663</v>
      </c>
      <c r="I192" s="38">
        <v>1454.8833333333328</v>
      </c>
      <c r="J192" s="38">
        <v>1519.1833333333329</v>
      </c>
      <c r="K192" s="38">
        <v>1540.1666666666665</v>
      </c>
      <c r="L192" s="38">
        <v>1551.333333333333</v>
      </c>
      <c r="M192" s="28">
        <v>1529</v>
      </c>
      <c r="N192" s="28">
        <v>1496.85</v>
      </c>
      <c r="O192" s="39">
        <v>3289600</v>
      </c>
      <c r="P192" s="40">
        <v>-5.8027079303675051E-3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1240.45</v>
      </c>
      <c r="F193" s="37">
        <v>1242.4166666666667</v>
      </c>
      <c r="G193" s="38">
        <v>1232.6833333333334</v>
      </c>
      <c r="H193" s="38">
        <v>1224.9166666666667</v>
      </c>
      <c r="I193" s="38">
        <v>1215.1833333333334</v>
      </c>
      <c r="J193" s="38">
        <v>1250.1833333333334</v>
      </c>
      <c r="K193" s="38">
        <v>1259.9166666666665</v>
      </c>
      <c r="L193" s="38">
        <v>1267.6833333333334</v>
      </c>
      <c r="M193" s="28">
        <v>1252.1500000000001</v>
      </c>
      <c r="N193" s="28">
        <v>1234.6500000000001</v>
      </c>
      <c r="O193" s="39">
        <v>7595700</v>
      </c>
      <c r="P193" s="40">
        <v>-5.3167109725914385E-3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1445.1</v>
      </c>
      <c r="F194" s="37">
        <v>1438.8500000000001</v>
      </c>
      <c r="G194" s="38">
        <v>1428.8000000000002</v>
      </c>
      <c r="H194" s="38">
        <v>1412.5</v>
      </c>
      <c r="I194" s="38">
        <v>1402.45</v>
      </c>
      <c r="J194" s="38">
        <v>1455.1500000000003</v>
      </c>
      <c r="K194" s="38">
        <v>1465.2</v>
      </c>
      <c r="L194" s="38">
        <v>1481.5000000000005</v>
      </c>
      <c r="M194" s="28">
        <v>1448.9</v>
      </c>
      <c r="N194" s="28">
        <v>1422.55</v>
      </c>
      <c r="O194" s="39">
        <v>2070000</v>
      </c>
      <c r="P194" s="40">
        <v>-1.6533637400228049E-2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7704.4</v>
      </c>
      <c r="F195" s="37">
        <v>7737.7166666666662</v>
      </c>
      <c r="G195" s="38">
        <v>7660.4833333333327</v>
      </c>
      <c r="H195" s="38">
        <v>7616.5666666666666</v>
      </c>
      <c r="I195" s="38">
        <v>7539.333333333333</v>
      </c>
      <c r="J195" s="38">
        <v>7781.6333333333323</v>
      </c>
      <c r="K195" s="38">
        <v>7858.8666666666659</v>
      </c>
      <c r="L195" s="38">
        <v>7902.7833333333319</v>
      </c>
      <c r="M195" s="28">
        <v>7814.95</v>
      </c>
      <c r="N195" s="28">
        <v>7693.8</v>
      </c>
      <c r="O195" s="39">
        <v>1878900</v>
      </c>
      <c r="P195" s="40">
        <v>-6.8189026324135746E-3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675.1</v>
      </c>
      <c r="F196" s="37">
        <v>675.58333333333337</v>
      </c>
      <c r="G196" s="38">
        <v>671.86666666666679</v>
      </c>
      <c r="H196" s="38">
        <v>668.63333333333344</v>
      </c>
      <c r="I196" s="38">
        <v>664.91666666666686</v>
      </c>
      <c r="J196" s="38">
        <v>678.81666666666672</v>
      </c>
      <c r="K196" s="38">
        <v>682.53333333333319</v>
      </c>
      <c r="L196" s="38">
        <v>685.76666666666665</v>
      </c>
      <c r="M196" s="28">
        <v>679.3</v>
      </c>
      <c r="N196" s="28">
        <v>672.35</v>
      </c>
      <c r="O196" s="39">
        <v>23563800</v>
      </c>
      <c r="P196" s="40">
        <v>1.4779979845482029E-2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280.55</v>
      </c>
      <c r="F197" s="37">
        <v>279.91666666666669</v>
      </c>
      <c r="G197" s="38">
        <v>276.73333333333335</v>
      </c>
      <c r="H197" s="38">
        <v>272.91666666666669</v>
      </c>
      <c r="I197" s="38">
        <v>269.73333333333335</v>
      </c>
      <c r="J197" s="38">
        <v>283.73333333333335</v>
      </c>
      <c r="K197" s="38">
        <v>286.91666666666663</v>
      </c>
      <c r="L197" s="38">
        <v>290.73333333333335</v>
      </c>
      <c r="M197" s="28">
        <v>283.10000000000002</v>
      </c>
      <c r="N197" s="28">
        <v>276.10000000000002</v>
      </c>
      <c r="O197" s="39">
        <v>41510000</v>
      </c>
      <c r="P197" s="40">
        <v>-7.5076511094108647E-3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805.7</v>
      </c>
      <c r="F198" s="37">
        <v>809.6</v>
      </c>
      <c r="G198" s="38">
        <v>800.55000000000007</v>
      </c>
      <c r="H198" s="38">
        <v>795.40000000000009</v>
      </c>
      <c r="I198" s="38">
        <v>786.35000000000014</v>
      </c>
      <c r="J198" s="38">
        <v>814.75</v>
      </c>
      <c r="K198" s="38">
        <v>823.8</v>
      </c>
      <c r="L198" s="38">
        <v>828.94999999999993</v>
      </c>
      <c r="M198" s="28">
        <v>818.65</v>
      </c>
      <c r="N198" s="28">
        <v>804.45</v>
      </c>
      <c r="O198" s="39">
        <v>7395600</v>
      </c>
      <c r="P198" s="40">
        <v>1.7836498761354253E-2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1360.65</v>
      </c>
      <c r="F199" s="37">
        <v>1361.2166666666667</v>
      </c>
      <c r="G199" s="38">
        <v>1341.4333333333334</v>
      </c>
      <c r="H199" s="38">
        <v>1322.2166666666667</v>
      </c>
      <c r="I199" s="38">
        <v>1302.4333333333334</v>
      </c>
      <c r="J199" s="38">
        <v>1380.4333333333334</v>
      </c>
      <c r="K199" s="38">
        <v>1400.2166666666667</v>
      </c>
      <c r="L199" s="38">
        <v>1419.4333333333334</v>
      </c>
      <c r="M199" s="28">
        <v>1381</v>
      </c>
      <c r="N199" s="28">
        <v>1342</v>
      </c>
      <c r="O199" s="39">
        <v>608300</v>
      </c>
      <c r="P199" s="40">
        <v>-1.4739229024943311E-2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387.5</v>
      </c>
      <c r="F200" s="37">
        <v>388</v>
      </c>
      <c r="G200" s="38">
        <v>386.5</v>
      </c>
      <c r="H200" s="38">
        <v>385.5</v>
      </c>
      <c r="I200" s="38">
        <v>384</v>
      </c>
      <c r="J200" s="38">
        <v>389</v>
      </c>
      <c r="K200" s="38">
        <v>390.5</v>
      </c>
      <c r="L200" s="38">
        <v>391.5</v>
      </c>
      <c r="M200" s="28">
        <v>389.5</v>
      </c>
      <c r="N200" s="28">
        <v>387</v>
      </c>
      <c r="O200" s="39">
        <v>29334000</v>
      </c>
      <c r="P200" s="40">
        <v>-6.0482846251588311E-3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189.6</v>
      </c>
      <c r="F201" s="37">
        <v>190.2166666666667</v>
      </c>
      <c r="G201" s="38">
        <v>188.68333333333339</v>
      </c>
      <c r="H201" s="38">
        <v>187.76666666666671</v>
      </c>
      <c r="I201" s="38">
        <v>186.23333333333341</v>
      </c>
      <c r="J201" s="38">
        <v>191.13333333333338</v>
      </c>
      <c r="K201" s="38">
        <v>192.66666666666669</v>
      </c>
      <c r="L201" s="38">
        <v>193.58333333333337</v>
      </c>
      <c r="M201" s="28">
        <v>191.75</v>
      </c>
      <c r="N201" s="28">
        <v>189.3</v>
      </c>
      <c r="O201" s="39">
        <v>83571000</v>
      </c>
      <c r="P201" s="40">
        <v>1.3299784327821711E-3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517.20000000000005</v>
      </c>
      <c r="F202" s="37">
        <v>519.1</v>
      </c>
      <c r="G202" s="38">
        <v>514.70000000000005</v>
      </c>
      <c r="H202" s="38">
        <v>512.20000000000005</v>
      </c>
      <c r="I202" s="38">
        <v>507.80000000000007</v>
      </c>
      <c r="J202" s="38">
        <v>521.6</v>
      </c>
      <c r="K202" s="38">
        <v>525.99999999999989</v>
      </c>
      <c r="L202" s="38">
        <v>528.5</v>
      </c>
      <c r="M202" s="28">
        <v>523.5</v>
      </c>
      <c r="N202" s="28">
        <v>516.6</v>
      </c>
      <c r="O202" s="39">
        <v>7192800</v>
      </c>
      <c r="P202" s="40">
        <v>-3.9880358923230306E-3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18286.5</v>
      </c>
      <c r="D10" s="257">
        <v>18327.733333333334</v>
      </c>
      <c r="E10" s="257">
        <v>18223.116666666669</v>
      </c>
      <c r="F10" s="257">
        <v>18159.733333333334</v>
      </c>
      <c r="G10" s="257">
        <v>18055.116666666669</v>
      </c>
      <c r="H10" s="257">
        <v>18391.116666666669</v>
      </c>
      <c r="I10" s="257">
        <v>18495.73333333333</v>
      </c>
      <c r="J10" s="257">
        <v>18559.116666666669</v>
      </c>
      <c r="K10" s="257">
        <v>18432.349999999999</v>
      </c>
      <c r="L10" s="257">
        <v>18264.349999999999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43903.7</v>
      </c>
      <c r="D11" s="257">
        <v>43954.516666666663</v>
      </c>
      <c r="E11" s="257">
        <v>43764.883333333324</v>
      </c>
      <c r="F11" s="257">
        <v>43626.066666666658</v>
      </c>
      <c r="G11" s="257">
        <v>43436.43333333332</v>
      </c>
      <c r="H11" s="257">
        <v>44093.333333333328</v>
      </c>
      <c r="I11" s="257">
        <v>44282.96666666666</v>
      </c>
      <c r="J11" s="257">
        <v>44421.783333333333</v>
      </c>
      <c r="K11" s="257">
        <v>44144.15</v>
      </c>
      <c r="L11" s="257">
        <v>43815.7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3161.35</v>
      </c>
      <c r="D12" s="231">
        <v>3160.2333333333331</v>
      </c>
      <c r="E12" s="231">
        <v>3149.7666666666664</v>
      </c>
      <c r="F12" s="231">
        <v>3138.1833333333334</v>
      </c>
      <c r="G12" s="231">
        <v>3127.7166666666667</v>
      </c>
      <c r="H12" s="231">
        <v>3171.8166666666662</v>
      </c>
      <c r="I12" s="231">
        <v>3182.2833333333324</v>
      </c>
      <c r="J12" s="231">
        <v>3193.8666666666659</v>
      </c>
      <c r="K12" s="231">
        <v>3170.7</v>
      </c>
      <c r="L12" s="231">
        <v>3148.65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5411.65</v>
      </c>
      <c r="D13" s="231">
        <v>5425.75</v>
      </c>
      <c r="E13" s="231">
        <v>5393.6</v>
      </c>
      <c r="F13" s="231">
        <v>5375.55</v>
      </c>
      <c r="G13" s="231">
        <v>5343.4000000000005</v>
      </c>
      <c r="H13" s="231">
        <v>5443.8</v>
      </c>
      <c r="I13" s="231">
        <v>5475.95</v>
      </c>
      <c r="J13" s="231">
        <v>5494</v>
      </c>
      <c r="K13" s="231">
        <v>5457.9</v>
      </c>
      <c r="L13" s="231">
        <v>5407.7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28216</v>
      </c>
      <c r="D14" s="231">
        <v>28271.916666666668</v>
      </c>
      <c r="E14" s="231">
        <v>28122.783333333336</v>
      </c>
      <c r="F14" s="231">
        <v>28029.566666666669</v>
      </c>
      <c r="G14" s="231">
        <v>27880.433333333338</v>
      </c>
      <c r="H14" s="231">
        <v>28365.133333333335</v>
      </c>
      <c r="I14" s="231">
        <v>28514.266666666666</v>
      </c>
      <c r="J14" s="231">
        <v>28607.483333333334</v>
      </c>
      <c r="K14" s="231">
        <v>28421.05</v>
      </c>
      <c r="L14" s="231">
        <v>28178.7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4831.3500000000004</v>
      </c>
      <c r="D15" s="231">
        <v>4836.2166666666662</v>
      </c>
      <c r="E15" s="231">
        <v>4819.5333333333328</v>
      </c>
      <c r="F15" s="231">
        <v>4807.7166666666662</v>
      </c>
      <c r="G15" s="231">
        <v>4791.0333333333328</v>
      </c>
      <c r="H15" s="231">
        <v>4848.0333333333328</v>
      </c>
      <c r="I15" s="231">
        <v>4864.7166666666653</v>
      </c>
      <c r="J15" s="231">
        <v>4876.5333333333328</v>
      </c>
      <c r="K15" s="231">
        <v>4852.8999999999996</v>
      </c>
      <c r="L15" s="231">
        <v>4824.3999999999996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9269.7000000000007</v>
      </c>
      <c r="D16" s="231">
        <v>9287.5000000000018</v>
      </c>
      <c r="E16" s="231">
        <v>9243.4000000000033</v>
      </c>
      <c r="F16" s="231">
        <v>9217.1000000000022</v>
      </c>
      <c r="G16" s="231">
        <v>9173.0000000000036</v>
      </c>
      <c r="H16" s="231">
        <v>9313.8000000000029</v>
      </c>
      <c r="I16" s="231">
        <v>9357.9000000000015</v>
      </c>
      <c r="J16" s="231">
        <v>9384.2000000000025</v>
      </c>
      <c r="K16" s="231">
        <v>9331.6</v>
      </c>
      <c r="L16" s="231">
        <v>9261.2000000000007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3910.5</v>
      </c>
      <c r="D17" s="231">
        <v>3896.6166666666668</v>
      </c>
      <c r="E17" s="231">
        <v>3859.4833333333336</v>
      </c>
      <c r="F17" s="231">
        <v>3808.4666666666667</v>
      </c>
      <c r="G17" s="231">
        <v>3771.3333333333335</v>
      </c>
      <c r="H17" s="231">
        <v>3947.6333333333337</v>
      </c>
      <c r="I17" s="231">
        <v>3984.7666666666669</v>
      </c>
      <c r="J17" s="231">
        <v>4035.7833333333338</v>
      </c>
      <c r="K17" s="230">
        <v>3933.75</v>
      </c>
      <c r="L17" s="230">
        <v>3845.6</v>
      </c>
      <c r="M17" s="230">
        <v>2.6890999999999998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1783.5</v>
      </c>
      <c r="D18" s="231">
        <v>1792.05</v>
      </c>
      <c r="E18" s="231">
        <v>1771.6</v>
      </c>
      <c r="F18" s="231">
        <v>1759.7</v>
      </c>
      <c r="G18" s="231">
        <v>1739.25</v>
      </c>
      <c r="H18" s="231">
        <v>1803.9499999999998</v>
      </c>
      <c r="I18" s="231">
        <v>1824.4</v>
      </c>
      <c r="J18" s="231">
        <v>1836.2999999999997</v>
      </c>
      <c r="K18" s="230">
        <v>1812.5</v>
      </c>
      <c r="L18" s="230">
        <v>1780.15</v>
      </c>
      <c r="M18" s="230">
        <v>2.1909900000000002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728.9</v>
      </c>
      <c r="D19" s="231">
        <v>726.86666666666667</v>
      </c>
      <c r="E19" s="231">
        <v>716.88333333333333</v>
      </c>
      <c r="F19" s="231">
        <v>704.86666666666667</v>
      </c>
      <c r="G19" s="231">
        <v>694.88333333333333</v>
      </c>
      <c r="H19" s="231">
        <v>738.88333333333333</v>
      </c>
      <c r="I19" s="231">
        <v>748.86666666666667</v>
      </c>
      <c r="J19" s="231">
        <v>760.88333333333333</v>
      </c>
      <c r="K19" s="230">
        <v>736.85</v>
      </c>
      <c r="L19" s="230">
        <v>714.85</v>
      </c>
      <c r="M19" s="230">
        <v>26.221319999999999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21194.2</v>
      </c>
      <c r="D20" s="231">
        <v>21204.35</v>
      </c>
      <c r="E20" s="231">
        <v>21061.949999999997</v>
      </c>
      <c r="F20" s="231">
        <v>20929.699999999997</v>
      </c>
      <c r="G20" s="231">
        <v>20787.299999999996</v>
      </c>
      <c r="H20" s="231">
        <v>21336.6</v>
      </c>
      <c r="I20" s="231">
        <v>21479</v>
      </c>
      <c r="J20" s="231">
        <v>21611.25</v>
      </c>
      <c r="K20" s="230">
        <v>21346.75</v>
      </c>
      <c r="L20" s="230">
        <v>21072.1</v>
      </c>
      <c r="M20" s="230">
        <v>8.7370000000000003E-2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1889.15</v>
      </c>
      <c r="D21" s="231">
        <v>1901.7166666666665</v>
      </c>
      <c r="E21" s="231">
        <v>1868.4333333333329</v>
      </c>
      <c r="F21" s="231">
        <v>1847.7166666666665</v>
      </c>
      <c r="G21" s="231">
        <v>1814.4333333333329</v>
      </c>
      <c r="H21" s="231">
        <v>1922.4333333333329</v>
      </c>
      <c r="I21" s="231">
        <v>1955.7166666666662</v>
      </c>
      <c r="J21" s="231">
        <v>1976.4333333333329</v>
      </c>
      <c r="K21" s="230">
        <v>1935</v>
      </c>
      <c r="L21" s="230">
        <v>1881</v>
      </c>
      <c r="M21" s="230">
        <v>30.587990000000001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874.15</v>
      </c>
      <c r="D22" s="231">
        <v>880.69999999999993</v>
      </c>
      <c r="E22" s="231">
        <v>861.44999999999982</v>
      </c>
      <c r="F22" s="231">
        <v>848.74999999999989</v>
      </c>
      <c r="G22" s="231">
        <v>829.49999999999977</v>
      </c>
      <c r="H22" s="231">
        <v>893.39999999999986</v>
      </c>
      <c r="I22" s="231">
        <v>912.65000000000009</v>
      </c>
      <c r="J22" s="231">
        <v>925.34999999999991</v>
      </c>
      <c r="K22" s="230">
        <v>899.95</v>
      </c>
      <c r="L22" s="230">
        <v>868</v>
      </c>
      <c r="M22" s="230">
        <v>8.2242099999999994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687</v>
      </c>
      <c r="D23" s="231">
        <v>690.36666666666667</v>
      </c>
      <c r="E23" s="231">
        <v>681.93333333333339</v>
      </c>
      <c r="F23" s="231">
        <v>676.86666666666667</v>
      </c>
      <c r="G23" s="231">
        <v>668.43333333333339</v>
      </c>
      <c r="H23" s="231">
        <v>695.43333333333339</v>
      </c>
      <c r="I23" s="231">
        <v>703.86666666666656</v>
      </c>
      <c r="J23" s="231">
        <v>708.93333333333339</v>
      </c>
      <c r="K23" s="230">
        <v>698.8</v>
      </c>
      <c r="L23" s="230">
        <v>685.3</v>
      </c>
      <c r="M23" s="230">
        <v>14.03759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738.6</v>
      </c>
      <c r="D24" s="231">
        <v>751.55000000000007</v>
      </c>
      <c r="E24" s="231">
        <v>725.65000000000009</v>
      </c>
      <c r="F24" s="231">
        <v>712.7</v>
      </c>
      <c r="G24" s="231">
        <v>686.80000000000007</v>
      </c>
      <c r="H24" s="231">
        <v>764.50000000000011</v>
      </c>
      <c r="I24" s="231">
        <v>790.4</v>
      </c>
      <c r="J24" s="231">
        <v>803.35000000000014</v>
      </c>
      <c r="K24" s="230">
        <v>777.45</v>
      </c>
      <c r="L24" s="230">
        <v>738.6</v>
      </c>
      <c r="M24" s="230">
        <v>18.766030000000001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812.1</v>
      </c>
      <c r="D25" s="231">
        <v>825.5</v>
      </c>
      <c r="E25" s="231">
        <v>796.6</v>
      </c>
      <c r="F25" s="231">
        <v>781.1</v>
      </c>
      <c r="G25" s="231">
        <v>752.2</v>
      </c>
      <c r="H25" s="231">
        <v>841</v>
      </c>
      <c r="I25" s="231">
        <v>869.90000000000009</v>
      </c>
      <c r="J25" s="231">
        <v>885.4</v>
      </c>
      <c r="K25" s="230">
        <v>854.4</v>
      </c>
      <c r="L25" s="230">
        <v>810</v>
      </c>
      <c r="M25" s="230">
        <v>16.16433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383.15</v>
      </c>
      <c r="D26" s="231">
        <v>385.98333333333335</v>
      </c>
      <c r="E26" s="231">
        <v>379.4666666666667</v>
      </c>
      <c r="F26" s="231">
        <v>375.78333333333336</v>
      </c>
      <c r="G26" s="231">
        <v>369.26666666666671</v>
      </c>
      <c r="H26" s="231">
        <v>389.66666666666669</v>
      </c>
      <c r="I26" s="231">
        <v>396.18333333333334</v>
      </c>
      <c r="J26" s="231">
        <v>399.86666666666667</v>
      </c>
      <c r="K26" s="230">
        <v>392.5</v>
      </c>
      <c r="L26" s="230">
        <v>382.3</v>
      </c>
      <c r="M26" s="230">
        <v>9.0613600000000005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165.05</v>
      </c>
      <c r="D27" s="231">
        <v>166.65</v>
      </c>
      <c r="E27" s="231">
        <v>163</v>
      </c>
      <c r="F27" s="231">
        <v>160.94999999999999</v>
      </c>
      <c r="G27" s="231">
        <v>157.29999999999998</v>
      </c>
      <c r="H27" s="231">
        <v>168.70000000000002</v>
      </c>
      <c r="I27" s="231">
        <v>172.35000000000005</v>
      </c>
      <c r="J27" s="231">
        <v>174.40000000000003</v>
      </c>
      <c r="K27" s="230">
        <v>170.3</v>
      </c>
      <c r="L27" s="230">
        <v>164.6</v>
      </c>
      <c r="M27" s="230">
        <v>44.470140000000001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198.15</v>
      </c>
      <c r="D28" s="231">
        <v>200.28333333333333</v>
      </c>
      <c r="E28" s="231">
        <v>194.96666666666667</v>
      </c>
      <c r="F28" s="231">
        <v>191.78333333333333</v>
      </c>
      <c r="G28" s="231">
        <v>186.46666666666667</v>
      </c>
      <c r="H28" s="231">
        <v>203.46666666666667</v>
      </c>
      <c r="I28" s="231">
        <v>208.78333333333333</v>
      </c>
      <c r="J28" s="231">
        <v>211.96666666666667</v>
      </c>
      <c r="K28" s="230">
        <v>205.6</v>
      </c>
      <c r="L28" s="230">
        <v>197.1</v>
      </c>
      <c r="M28" s="230">
        <v>43.234380000000002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3413.65</v>
      </c>
      <c r="D29" s="231">
        <v>3430.1333333333332</v>
      </c>
      <c r="E29" s="231">
        <v>3385.2666666666664</v>
      </c>
      <c r="F29" s="231">
        <v>3356.8833333333332</v>
      </c>
      <c r="G29" s="231">
        <v>3312.0166666666664</v>
      </c>
      <c r="H29" s="231">
        <v>3458.5166666666664</v>
      </c>
      <c r="I29" s="231">
        <v>3503.3833333333332</v>
      </c>
      <c r="J29" s="231">
        <v>3531.7666666666664</v>
      </c>
      <c r="K29" s="230">
        <v>3475</v>
      </c>
      <c r="L29" s="230">
        <v>3401.75</v>
      </c>
      <c r="M29" s="230">
        <v>1.8148899999999999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400.9</v>
      </c>
      <c r="D30" s="231">
        <v>403.5</v>
      </c>
      <c r="E30" s="231">
        <v>397.2</v>
      </c>
      <c r="F30" s="231">
        <v>393.5</v>
      </c>
      <c r="G30" s="231">
        <v>387.2</v>
      </c>
      <c r="H30" s="231">
        <v>407.2</v>
      </c>
      <c r="I30" s="231">
        <v>413.49999999999994</v>
      </c>
      <c r="J30" s="231">
        <v>417.2</v>
      </c>
      <c r="K30" s="230">
        <v>409.8</v>
      </c>
      <c r="L30" s="230">
        <v>399.8</v>
      </c>
      <c r="M30" s="230">
        <v>31.891100000000002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4555.1000000000004</v>
      </c>
      <c r="D31" s="231">
        <v>4579.45</v>
      </c>
      <c r="E31" s="231">
        <v>4516.6499999999996</v>
      </c>
      <c r="F31" s="231">
        <v>4478.2</v>
      </c>
      <c r="G31" s="231">
        <v>4415.3999999999996</v>
      </c>
      <c r="H31" s="231">
        <v>4617.8999999999996</v>
      </c>
      <c r="I31" s="231">
        <v>4680.7000000000007</v>
      </c>
      <c r="J31" s="231">
        <v>4719.1499999999996</v>
      </c>
      <c r="K31" s="230">
        <v>4642.25</v>
      </c>
      <c r="L31" s="230">
        <v>4541</v>
      </c>
      <c r="M31" s="230">
        <v>3.1072500000000001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152.55000000000001</v>
      </c>
      <c r="D32" s="231">
        <v>152.86666666666667</v>
      </c>
      <c r="E32" s="231">
        <v>151.78333333333336</v>
      </c>
      <c r="F32" s="231">
        <v>151.01666666666668</v>
      </c>
      <c r="G32" s="231">
        <v>149.93333333333337</v>
      </c>
      <c r="H32" s="231">
        <v>153.63333333333335</v>
      </c>
      <c r="I32" s="231">
        <v>154.71666666666667</v>
      </c>
      <c r="J32" s="231">
        <v>155.48333333333335</v>
      </c>
      <c r="K32" s="230">
        <v>153.94999999999999</v>
      </c>
      <c r="L32" s="230">
        <v>152.1</v>
      </c>
      <c r="M32" s="230">
        <v>78.059719999999999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3138.1</v>
      </c>
      <c r="D33" s="231">
        <v>3142.0499999999997</v>
      </c>
      <c r="E33" s="231">
        <v>3118.3999999999996</v>
      </c>
      <c r="F33" s="231">
        <v>3098.7</v>
      </c>
      <c r="G33" s="231">
        <v>3075.0499999999997</v>
      </c>
      <c r="H33" s="231">
        <v>3161.7499999999995</v>
      </c>
      <c r="I33" s="231">
        <v>3185.4</v>
      </c>
      <c r="J33" s="231">
        <v>3205.0999999999995</v>
      </c>
      <c r="K33" s="230">
        <v>3165.7</v>
      </c>
      <c r="L33" s="230">
        <v>3122.35</v>
      </c>
      <c r="M33" s="230">
        <v>8.2240400000000005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1686.5</v>
      </c>
      <c r="D34" s="231">
        <v>1678.7333333333333</v>
      </c>
      <c r="E34" s="231">
        <v>1617.8166666666666</v>
      </c>
      <c r="F34" s="231">
        <v>1549.1333333333332</v>
      </c>
      <c r="G34" s="231">
        <v>1488.2166666666665</v>
      </c>
      <c r="H34" s="231">
        <v>1747.4166666666667</v>
      </c>
      <c r="I34" s="231">
        <v>1808.3333333333333</v>
      </c>
      <c r="J34" s="231">
        <v>1877.0166666666669</v>
      </c>
      <c r="K34" s="230">
        <v>1739.65</v>
      </c>
      <c r="L34" s="230">
        <v>1610.05</v>
      </c>
      <c r="M34" s="230">
        <v>60.407260000000001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641.45000000000005</v>
      </c>
      <c r="D35" s="231">
        <v>633.88333333333333</v>
      </c>
      <c r="E35" s="231">
        <v>619.56666666666661</v>
      </c>
      <c r="F35" s="231">
        <v>597.68333333333328</v>
      </c>
      <c r="G35" s="231">
        <v>583.36666666666656</v>
      </c>
      <c r="H35" s="231">
        <v>655.76666666666665</v>
      </c>
      <c r="I35" s="231">
        <v>670.08333333333348</v>
      </c>
      <c r="J35" s="231">
        <v>691.9666666666667</v>
      </c>
      <c r="K35" s="230">
        <v>648.20000000000005</v>
      </c>
      <c r="L35" s="230">
        <v>612</v>
      </c>
      <c r="M35" s="230">
        <v>47.760129999999997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3479.25</v>
      </c>
      <c r="D36" s="231">
        <v>3503.7666666666664</v>
      </c>
      <c r="E36" s="231">
        <v>3450.4833333333327</v>
      </c>
      <c r="F36" s="231">
        <v>3421.7166666666662</v>
      </c>
      <c r="G36" s="231">
        <v>3368.4333333333325</v>
      </c>
      <c r="H36" s="231">
        <v>3532.5333333333328</v>
      </c>
      <c r="I36" s="231">
        <v>3585.8166666666666</v>
      </c>
      <c r="J36" s="231">
        <v>3614.583333333333</v>
      </c>
      <c r="K36" s="230">
        <v>3557.05</v>
      </c>
      <c r="L36" s="230">
        <v>3475</v>
      </c>
      <c r="M36" s="230">
        <v>5.3628099999999996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917.8</v>
      </c>
      <c r="D37" s="231">
        <v>917.43333333333339</v>
      </c>
      <c r="E37" s="231">
        <v>912.36666666666679</v>
      </c>
      <c r="F37" s="231">
        <v>906.93333333333339</v>
      </c>
      <c r="G37" s="231">
        <v>901.86666666666679</v>
      </c>
      <c r="H37" s="231">
        <v>922.86666666666679</v>
      </c>
      <c r="I37" s="231">
        <v>927.93333333333339</v>
      </c>
      <c r="J37" s="231">
        <v>933.36666666666679</v>
      </c>
      <c r="K37" s="230">
        <v>922.5</v>
      </c>
      <c r="L37" s="230">
        <v>912</v>
      </c>
      <c r="M37" s="230">
        <v>125.67615000000001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4538.3500000000004</v>
      </c>
      <c r="D38" s="231">
        <v>4554.45</v>
      </c>
      <c r="E38" s="231">
        <v>4513.8999999999996</v>
      </c>
      <c r="F38" s="231">
        <v>4489.45</v>
      </c>
      <c r="G38" s="231">
        <v>4448.8999999999996</v>
      </c>
      <c r="H38" s="231">
        <v>4578.8999999999996</v>
      </c>
      <c r="I38" s="231">
        <v>4619.4500000000007</v>
      </c>
      <c r="J38" s="231">
        <v>4643.8999999999996</v>
      </c>
      <c r="K38" s="230">
        <v>4595</v>
      </c>
      <c r="L38" s="230">
        <v>4530</v>
      </c>
      <c r="M38" s="230">
        <v>3.2130800000000002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6784.6</v>
      </c>
      <c r="D39" s="231">
        <v>6777.8666666666659</v>
      </c>
      <c r="E39" s="231">
        <v>6706.7333333333318</v>
      </c>
      <c r="F39" s="231">
        <v>6628.8666666666659</v>
      </c>
      <c r="G39" s="231">
        <v>6557.7333333333318</v>
      </c>
      <c r="H39" s="231">
        <v>6855.7333333333318</v>
      </c>
      <c r="I39" s="231">
        <v>6926.866666666665</v>
      </c>
      <c r="J39" s="231">
        <v>7004.7333333333318</v>
      </c>
      <c r="K39" s="230">
        <v>6849</v>
      </c>
      <c r="L39" s="230">
        <v>6700</v>
      </c>
      <c r="M39" s="230">
        <v>12.65133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1428.35</v>
      </c>
      <c r="D40" s="231">
        <v>1429.1166666666668</v>
      </c>
      <c r="E40" s="231">
        <v>1420.2333333333336</v>
      </c>
      <c r="F40" s="231">
        <v>1412.1166666666668</v>
      </c>
      <c r="G40" s="231">
        <v>1403.2333333333336</v>
      </c>
      <c r="H40" s="231">
        <v>1437.2333333333336</v>
      </c>
      <c r="I40" s="231">
        <v>1446.1166666666668</v>
      </c>
      <c r="J40" s="231">
        <v>1454.2333333333336</v>
      </c>
      <c r="K40" s="230">
        <v>1438</v>
      </c>
      <c r="L40" s="230">
        <v>1421</v>
      </c>
      <c r="M40" s="230">
        <v>16.787459999999999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6632.7</v>
      </c>
      <c r="D41" s="231">
        <v>6659.083333333333</v>
      </c>
      <c r="E41" s="231">
        <v>6584.1666666666661</v>
      </c>
      <c r="F41" s="231">
        <v>6535.6333333333332</v>
      </c>
      <c r="G41" s="231">
        <v>6460.7166666666662</v>
      </c>
      <c r="H41" s="231">
        <v>6707.6166666666659</v>
      </c>
      <c r="I41" s="231">
        <v>6782.5333333333319</v>
      </c>
      <c r="J41" s="231">
        <v>6831.0666666666657</v>
      </c>
      <c r="K41" s="230">
        <v>6734</v>
      </c>
      <c r="L41" s="230">
        <v>6610.55</v>
      </c>
      <c r="M41" s="230">
        <v>0.25344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2222.85</v>
      </c>
      <c r="D42" s="231">
        <v>2221.6166666666668</v>
      </c>
      <c r="E42" s="231">
        <v>2203.2333333333336</v>
      </c>
      <c r="F42" s="231">
        <v>2183.6166666666668</v>
      </c>
      <c r="G42" s="231">
        <v>2165.2333333333336</v>
      </c>
      <c r="H42" s="231">
        <v>2241.2333333333336</v>
      </c>
      <c r="I42" s="231">
        <v>2259.6166666666668</v>
      </c>
      <c r="J42" s="231">
        <v>2279.2333333333336</v>
      </c>
      <c r="K42" s="230">
        <v>2240</v>
      </c>
      <c r="L42" s="230">
        <v>2202</v>
      </c>
      <c r="M42" s="230">
        <v>1.5762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244.3</v>
      </c>
      <c r="D43" s="231">
        <v>244.48333333333335</v>
      </c>
      <c r="E43" s="231">
        <v>242.31666666666669</v>
      </c>
      <c r="F43" s="231">
        <v>240.33333333333334</v>
      </c>
      <c r="G43" s="231">
        <v>238.16666666666669</v>
      </c>
      <c r="H43" s="231">
        <v>246.4666666666667</v>
      </c>
      <c r="I43" s="231">
        <v>248.63333333333333</v>
      </c>
      <c r="J43" s="231">
        <v>250.6166666666667</v>
      </c>
      <c r="K43" s="230">
        <v>246.65</v>
      </c>
      <c r="L43" s="230">
        <v>242.5</v>
      </c>
      <c r="M43" s="230">
        <v>61.85472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186.5</v>
      </c>
      <c r="D44" s="231">
        <v>186.29999999999998</v>
      </c>
      <c r="E44" s="231">
        <v>184.09999999999997</v>
      </c>
      <c r="F44" s="231">
        <v>181.7</v>
      </c>
      <c r="G44" s="231">
        <v>179.49999999999997</v>
      </c>
      <c r="H44" s="231">
        <v>188.69999999999996</v>
      </c>
      <c r="I44" s="231">
        <v>190.89999999999995</v>
      </c>
      <c r="J44" s="231">
        <v>193.29999999999995</v>
      </c>
      <c r="K44" s="230">
        <v>188.5</v>
      </c>
      <c r="L44" s="230">
        <v>183.9</v>
      </c>
      <c r="M44" s="230">
        <v>474.21816000000001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77.099999999999994</v>
      </c>
      <c r="D45" s="231">
        <v>78.11666666666666</v>
      </c>
      <c r="E45" s="231">
        <v>75.883333333333326</v>
      </c>
      <c r="F45" s="231">
        <v>74.666666666666671</v>
      </c>
      <c r="G45" s="231">
        <v>72.433333333333337</v>
      </c>
      <c r="H45" s="231">
        <v>79.333333333333314</v>
      </c>
      <c r="I45" s="231">
        <v>81.566666666666634</v>
      </c>
      <c r="J45" s="231">
        <v>82.783333333333303</v>
      </c>
      <c r="K45" s="230">
        <v>80.349999999999994</v>
      </c>
      <c r="L45" s="230">
        <v>76.900000000000006</v>
      </c>
      <c r="M45" s="230">
        <v>94.679429999999996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1543.2</v>
      </c>
      <c r="D46" s="231">
        <v>1543.55</v>
      </c>
      <c r="E46" s="231">
        <v>1534.6499999999999</v>
      </c>
      <c r="F46" s="231">
        <v>1526.1</v>
      </c>
      <c r="G46" s="231">
        <v>1517.1999999999998</v>
      </c>
      <c r="H46" s="231">
        <v>1552.1</v>
      </c>
      <c r="I46" s="231">
        <v>1561</v>
      </c>
      <c r="J46" s="231">
        <v>1569.55</v>
      </c>
      <c r="K46" s="230">
        <v>1552.45</v>
      </c>
      <c r="L46" s="230">
        <v>1535</v>
      </c>
      <c r="M46" s="230">
        <v>1.5217099999999999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612.1</v>
      </c>
      <c r="D47" s="231">
        <v>618.76666666666677</v>
      </c>
      <c r="E47" s="231">
        <v>603.93333333333351</v>
      </c>
      <c r="F47" s="231">
        <v>595.76666666666677</v>
      </c>
      <c r="G47" s="231">
        <v>580.93333333333351</v>
      </c>
      <c r="H47" s="231">
        <v>626.93333333333351</v>
      </c>
      <c r="I47" s="231">
        <v>641.76666666666677</v>
      </c>
      <c r="J47" s="231">
        <v>649.93333333333351</v>
      </c>
      <c r="K47" s="230">
        <v>633.6</v>
      </c>
      <c r="L47" s="230">
        <v>610.6</v>
      </c>
      <c r="M47" s="230">
        <v>24.24663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108.45</v>
      </c>
      <c r="D48" s="231">
        <v>108.31666666666668</v>
      </c>
      <c r="E48" s="231">
        <v>107.53333333333336</v>
      </c>
      <c r="F48" s="231">
        <v>106.61666666666669</v>
      </c>
      <c r="G48" s="231">
        <v>105.83333333333337</v>
      </c>
      <c r="H48" s="231">
        <v>109.23333333333335</v>
      </c>
      <c r="I48" s="231">
        <v>110.01666666666668</v>
      </c>
      <c r="J48" s="231">
        <v>110.93333333333334</v>
      </c>
      <c r="K48" s="230">
        <v>109.1</v>
      </c>
      <c r="L48" s="230">
        <v>107.4</v>
      </c>
      <c r="M48" s="230">
        <v>90.515770000000003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769.3</v>
      </c>
      <c r="D49" s="231">
        <v>769.0333333333333</v>
      </c>
      <c r="E49" s="231">
        <v>764.26666666666665</v>
      </c>
      <c r="F49" s="231">
        <v>759.23333333333335</v>
      </c>
      <c r="G49" s="231">
        <v>754.4666666666667</v>
      </c>
      <c r="H49" s="231">
        <v>774.06666666666661</v>
      </c>
      <c r="I49" s="231">
        <v>778.83333333333326</v>
      </c>
      <c r="J49" s="231">
        <v>783.86666666666656</v>
      </c>
      <c r="K49" s="230">
        <v>773.8</v>
      </c>
      <c r="L49" s="230">
        <v>764</v>
      </c>
      <c r="M49" s="230">
        <v>12.045030000000001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81.599999999999994</v>
      </c>
      <c r="D50" s="231">
        <v>81.533333333333346</v>
      </c>
      <c r="E50" s="231">
        <v>80.616666666666688</v>
      </c>
      <c r="F50" s="231">
        <v>79.63333333333334</v>
      </c>
      <c r="G50" s="231">
        <v>78.716666666666683</v>
      </c>
      <c r="H50" s="231">
        <v>82.516666666666694</v>
      </c>
      <c r="I50" s="231">
        <v>83.433333333333351</v>
      </c>
      <c r="J50" s="231">
        <v>84.4166666666667</v>
      </c>
      <c r="K50" s="230">
        <v>82.45</v>
      </c>
      <c r="L50" s="230">
        <v>80.55</v>
      </c>
      <c r="M50" s="230">
        <v>173.97846000000001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362.3</v>
      </c>
      <c r="D51" s="231">
        <v>361.86666666666662</v>
      </c>
      <c r="E51" s="231">
        <v>357.43333333333322</v>
      </c>
      <c r="F51" s="231">
        <v>352.56666666666661</v>
      </c>
      <c r="G51" s="231">
        <v>348.13333333333321</v>
      </c>
      <c r="H51" s="231">
        <v>366.73333333333323</v>
      </c>
      <c r="I51" s="231">
        <v>371.16666666666663</v>
      </c>
      <c r="J51" s="231">
        <v>376.03333333333325</v>
      </c>
      <c r="K51" s="230">
        <v>366.3</v>
      </c>
      <c r="L51" s="230">
        <v>357</v>
      </c>
      <c r="M51" s="230">
        <v>37.863709999999998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787.35</v>
      </c>
      <c r="D52" s="231">
        <v>790.86666666666667</v>
      </c>
      <c r="E52" s="231">
        <v>780.48333333333335</v>
      </c>
      <c r="F52" s="231">
        <v>773.61666666666667</v>
      </c>
      <c r="G52" s="231">
        <v>763.23333333333335</v>
      </c>
      <c r="H52" s="231">
        <v>797.73333333333335</v>
      </c>
      <c r="I52" s="231">
        <v>808.11666666666679</v>
      </c>
      <c r="J52" s="231">
        <v>814.98333333333335</v>
      </c>
      <c r="K52" s="230">
        <v>801.25</v>
      </c>
      <c r="L52" s="230">
        <v>784</v>
      </c>
      <c r="M52" s="230">
        <v>48.46217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246.25</v>
      </c>
      <c r="D53" s="231">
        <v>247.11666666666667</v>
      </c>
      <c r="E53" s="231">
        <v>244.73333333333335</v>
      </c>
      <c r="F53" s="231">
        <v>243.21666666666667</v>
      </c>
      <c r="G53" s="231">
        <v>240.83333333333334</v>
      </c>
      <c r="H53" s="231">
        <v>248.63333333333335</v>
      </c>
      <c r="I53" s="231">
        <v>251.01666666666668</v>
      </c>
      <c r="J53" s="231">
        <v>252.53333333333336</v>
      </c>
      <c r="K53" s="230">
        <v>249.5</v>
      </c>
      <c r="L53" s="230">
        <v>245.6</v>
      </c>
      <c r="M53" s="230">
        <v>13.193809999999999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19007.7</v>
      </c>
      <c r="D54" s="231">
        <v>19056.933333333331</v>
      </c>
      <c r="E54" s="231">
        <v>18814.866666666661</v>
      </c>
      <c r="F54" s="231">
        <v>18622.033333333329</v>
      </c>
      <c r="G54" s="231">
        <v>18379.96666666666</v>
      </c>
      <c r="H54" s="231">
        <v>19249.766666666663</v>
      </c>
      <c r="I54" s="231">
        <v>19491.833333333336</v>
      </c>
      <c r="J54" s="231">
        <v>19684.666666666664</v>
      </c>
      <c r="K54" s="230">
        <v>19299</v>
      </c>
      <c r="L54" s="230">
        <v>18864.099999999999</v>
      </c>
      <c r="M54" s="230">
        <v>0.41811999999999999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4606.8999999999996</v>
      </c>
      <c r="D55" s="231">
        <v>4610.7</v>
      </c>
      <c r="E55" s="231">
        <v>4561.2</v>
      </c>
      <c r="F55" s="231">
        <v>4515.5</v>
      </c>
      <c r="G55" s="231">
        <v>4466</v>
      </c>
      <c r="H55" s="231">
        <v>4656.3999999999996</v>
      </c>
      <c r="I55" s="231">
        <v>4705.8999999999996</v>
      </c>
      <c r="J55" s="231">
        <v>4751.5999999999995</v>
      </c>
      <c r="K55" s="230">
        <v>4660.2</v>
      </c>
      <c r="L55" s="230">
        <v>4565</v>
      </c>
      <c r="M55" s="230">
        <v>2.6311900000000001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305.14999999999998</v>
      </c>
      <c r="D56" s="231">
        <v>306.81666666666666</v>
      </c>
      <c r="E56" s="231">
        <v>302.68333333333334</v>
      </c>
      <c r="F56" s="231">
        <v>300.2166666666667</v>
      </c>
      <c r="G56" s="231">
        <v>296.08333333333337</v>
      </c>
      <c r="H56" s="231">
        <v>309.2833333333333</v>
      </c>
      <c r="I56" s="231">
        <v>313.41666666666663</v>
      </c>
      <c r="J56" s="231">
        <v>315.88333333333327</v>
      </c>
      <c r="K56" s="230">
        <v>310.95</v>
      </c>
      <c r="L56" s="230">
        <v>304.35000000000002</v>
      </c>
      <c r="M56" s="230">
        <v>108.87626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1020.4</v>
      </c>
      <c r="D57" s="231">
        <v>1016.1500000000001</v>
      </c>
      <c r="E57" s="231">
        <v>1007.4000000000001</v>
      </c>
      <c r="F57" s="231">
        <v>994.4</v>
      </c>
      <c r="G57" s="231">
        <v>985.65</v>
      </c>
      <c r="H57" s="231">
        <v>1029.1500000000001</v>
      </c>
      <c r="I57" s="231">
        <v>1037.9000000000001</v>
      </c>
      <c r="J57" s="231">
        <v>1050.9000000000003</v>
      </c>
      <c r="K57" s="230">
        <v>1024.9000000000001</v>
      </c>
      <c r="L57" s="230">
        <v>1003.15</v>
      </c>
      <c r="M57" s="230">
        <v>23.14978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922.1</v>
      </c>
      <c r="D58" s="231">
        <v>927.7166666666667</v>
      </c>
      <c r="E58" s="231">
        <v>912.78333333333342</v>
      </c>
      <c r="F58" s="231">
        <v>903.4666666666667</v>
      </c>
      <c r="G58" s="231">
        <v>888.53333333333342</v>
      </c>
      <c r="H58" s="231">
        <v>937.03333333333342</v>
      </c>
      <c r="I58" s="231">
        <v>951.96666666666681</v>
      </c>
      <c r="J58" s="231">
        <v>961.28333333333342</v>
      </c>
      <c r="K58" s="230">
        <v>942.65</v>
      </c>
      <c r="L58" s="230">
        <v>918.4</v>
      </c>
      <c r="M58" s="230">
        <v>29.64696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1524.45</v>
      </c>
      <c r="D59" s="231">
        <v>1536.4833333333333</v>
      </c>
      <c r="E59" s="231">
        <v>1508.0166666666667</v>
      </c>
      <c r="F59" s="231">
        <v>1491.5833333333333</v>
      </c>
      <c r="G59" s="231">
        <v>1463.1166666666666</v>
      </c>
      <c r="H59" s="231">
        <v>1552.9166666666667</v>
      </c>
      <c r="I59" s="231">
        <v>1581.3833333333334</v>
      </c>
      <c r="J59" s="231">
        <v>1597.8166666666668</v>
      </c>
      <c r="K59" s="230">
        <v>1564.95</v>
      </c>
      <c r="L59" s="230">
        <v>1520.05</v>
      </c>
      <c r="M59" s="230">
        <v>0.72879000000000005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240.95</v>
      </c>
      <c r="D60" s="231">
        <v>240.0333333333333</v>
      </c>
      <c r="E60" s="231">
        <v>238.36666666666662</v>
      </c>
      <c r="F60" s="231">
        <v>235.7833333333333</v>
      </c>
      <c r="G60" s="231">
        <v>234.11666666666662</v>
      </c>
      <c r="H60" s="231">
        <v>242.61666666666662</v>
      </c>
      <c r="I60" s="231">
        <v>244.2833333333333</v>
      </c>
      <c r="J60" s="231">
        <v>246.86666666666662</v>
      </c>
      <c r="K60" s="230">
        <v>241.7</v>
      </c>
      <c r="L60" s="230">
        <v>237.45</v>
      </c>
      <c r="M60" s="230">
        <v>60.164839999999998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4204</v>
      </c>
      <c r="D61" s="231">
        <v>4195.6166666666668</v>
      </c>
      <c r="E61" s="231">
        <v>4138.3833333333332</v>
      </c>
      <c r="F61" s="231">
        <v>4072.7666666666664</v>
      </c>
      <c r="G61" s="231">
        <v>4015.5333333333328</v>
      </c>
      <c r="H61" s="231">
        <v>4261.2333333333336</v>
      </c>
      <c r="I61" s="231">
        <v>4318.4666666666672</v>
      </c>
      <c r="J61" s="231">
        <v>4384.0833333333339</v>
      </c>
      <c r="K61" s="230">
        <v>4252.8500000000004</v>
      </c>
      <c r="L61" s="230">
        <v>4130</v>
      </c>
      <c r="M61" s="230">
        <v>4.9742800000000003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1660.95</v>
      </c>
      <c r="D62" s="231">
        <v>1672.3166666666666</v>
      </c>
      <c r="E62" s="231">
        <v>1645.6833333333332</v>
      </c>
      <c r="F62" s="231">
        <v>1630.4166666666665</v>
      </c>
      <c r="G62" s="231">
        <v>1603.7833333333331</v>
      </c>
      <c r="H62" s="231">
        <v>1687.5833333333333</v>
      </c>
      <c r="I62" s="231">
        <v>1714.2166666666665</v>
      </c>
      <c r="J62" s="231">
        <v>1729.4833333333333</v>
      </c>
      <c r="K62" s="230">
        <v>1698.95</v>
      </c>
      <c r="L62" s="230">
        <v>1657.05</v>
      </c>
      <c r="M62" s="230">
        <v>4.6568199999999997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643.20000000000005</v>
      </c>
      <c r="D63" s="231">
        <v>644.31666666666672</v>
      </c>
      <c r="E63" s="231">
        <v>639.03333333333342</v>
      </c>
      <c r="F63" s="231">
        <v>634.86666666666667</v>
      </c>
      <c r="G63" s="231">
        <v>629.58333333333337</v>
      </c>
      <c r="H63" s="231">
        <v>648.48333333333346</v>
      </c>
      <c r="I63" s="231">
        <v>653.76666666666677</v>
      </c>
      <c r="J63" s="231">
        <v>657.93333333333351</v>
      </c>
      <c r="K63" s="230">
        <v>649.6</v>
      </c>
      <c r="L63" s="230">
        <v>640.15</v>
      </c>
      <c r="M63" s="230">
        <v>9.0395199999999996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962.15</v>
      </c>
      <c r="D64" s="231">
        <v>963.01666666666677</v>
      </c>
      <c r="E64" s="231">
        <v>939.03333333333353</v>
      </c>
      <c r="F64" s="231">
        <v>915.91666666666674</v>
      </c>
      <c r="G64" s="231">
        <v>891.93333333333351</v>
      </c>
      <c r="H64" s="231">
        <v>986.13333333333355</v>
      </c>
      <c r="I64" s="231">
        <v>1010.1166666666669</v>
      </c>
      <c r="J64" s="231">
        <v>1033.2333333333336</v>
      </c>
      <c r="K64" s="230">
        <v>987</v>
      </c>
      <c r="L64" s="230">
        <v>939.9</v>
      </c>
      <c r="M64" s="230">
        <v>9.6526999999999994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254.55</v>
      </c>
      <c r="D65" s="231">
        <v>255.4</v>
      </c>
      <c r="E65" s="231">
        <v>253.25</v>
      </c>
      <c r="F65" s="231">
        <v>251.95</v>
      </c>
      <c r="G65" s="231">
        <v>249.79999999999998</v>
      </c>
      <c r="H65" s="231">
        <v>256.70000000000005</v>
      </c>
      <c r="I65" s="231">
        <v>258.85000000000002</v>
      </c>
      <c r="J65" s="231">
        <v>260.15000000000003</v>
      </c>
      <c r="K65" s="230">
        <v>257.55</v>
      </c>
      <c r="L65" s="230">
        <v>254.1</v>
      </c>
      <c r="M65" s="230">
        <v>21.593630000000001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1649.2</v>
      </c>
      <c r="D66" s="231">
        <v>1649.5833333333333</v>
      </c>
      <c r="E66" s="231">
        <v>1633.1666666666665</v>
      </c>
      <c r="F66" s="231">
        <v>1617.1333333333332</v>
      </c>
      <c r="G66" s="231">
        <v>1600.7166666666665</v>
      </c>
      <c r="H66" s="231">
        <v>1665.6166666666666</v>
      </c>
      <c r="I66" s="231">
        <v>1682.0333333333331</v>
      </c>
      <c r="J66" s="231">
        <v>1698.0666666666666</v>
      </c>
      <c r="K66" s="230">
        <v>1666</v>
      </c>
      <c r="L66" s="230">
        <v>1633.55</v>
      </c>
      <c r="M66" s="230">
        <v>4.8352000000000004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471.75</v>
      </c>
      <c r="D67" s="231">
        <v>473.5</v>
      </c>
      <c r="E67" s="231">
        <v>468.3</v>
      </c>
      <c r="F67" s="231">
        <v>464.85</v>
      </c>
      <c r="G67" s="231">
        <v>459.65000000000003</v>
      </c>
      <c r="H67" s="231">
        <v>476.95</v>
      </c>
      <c r="I67" s="231">
        <v>482.15000000000003</v>
      </c>
      <c r="J67" s="231">
        <v>485.59999999999997</v>
      </c>
      <c r="K67" s="230">
        <v>478.7</v>
      </c>
      <c r="L67" s="230">
        <v>470.05</v>
      </c>
      <c r="M67" s="230">
        <v>144.23428000000001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530.75</v>
      </c>
      <c r="D68" s="231">
        <v>532.19999999999993</v>
      </c>
      <c r="E68" s="231">
        <v>528.54999999999984</v>
      </c>
      <c r="F68" s="231">
        <v>526.34999999999991</v>
      </c>
      <c r="G68" s="231">
        <v>522.69999999999982</v>
      </c>
      <c r="H68" s="231">
        <v>534.39999999999986</v>
      </c>
      <c r="I68" s="231">
        <v>538.04999999999995</v>
      </c>
      <c r="J68" s="231">
        <v>540.24999999999989</v>
      </c>
      <c r="K68" s="230">
        <v>535.85</v>
      </c>
      <c r="L68" s="230">
        <v>530</v>
      </c>
      <c r="M68" s="230">
        <v>15.30503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2079.0500000000002</v>
      </c>
      <c r="D69" s="231">
        <v>2080.6833333333334</v>
      </c>
      <c r="E69" s="231">
        <v>2066.3666666666668</v>
      </c>
      <c r="F69" s="231">
        <v>2053.6833333333334</v>
      </c>
      <c r="G69" s="231">
        <v>2039.3666666666668</v>
      </c>
      <c r="H69" s="231">
        <v>2093.3666666666668</v>
      </c>
      <c r="I69" s="231">
        <v>2107.6833333333334</v>
      </c>
      <c r="J69" s="231">
        <v>2120.3666666666668</v>
      </c>
      <c r="K69" s="230">
        <v>2095</v>
      </c>
      <c r="L69" s="230">
        <v>2068</v>
      </c>
      <c r="M69" s="230">
        <v>2.62296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1929.2</v>
      </c>
      <c r="D70" s="231">
        <v>1937.1666666666667</v>
      </c>
      <c r="E70" s="231">
        <v>1915.4833333333336</v>
      </c>
      <c r="F70" s="231">
        <v>1901.7666666666669</v>
      </c>
      <c r="G70" s="231">
        <v>1880.0833333333337</v>
      </c>
      <c r="H70" s="231">
        <v>1950.8833333333334</v>
      </c>
      <c r="I70" s="231">
        <v>1972.5666666666664</v>
      </c>
      <c r="J70" s="231">
        <v>1986.2833333333333</v>
      </c>
      <c r="K70" s="230">
        <v>1958.85</v>
      </c>
      <c r="L70" s="230">
        <v>1923.45</v>
      </c>
      <c r="M70" s="230">
        <v>1.9631700000000001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367.05</v>
      </c>
      <c r="D71" s="231">
        <v>369.18333333333334</v>
      </c>
      <c r="E71" s="231">
        <v>360.86666666666667</v>
      </c>
      <c r="F71" s="231">
        <v>354.68333333333334</v>
      </c>
      <c r="G71" s="231">
        <v>346.36666666666667</v>
      </c>
      <c r="H71" s="231">
        <v>375.36666666666667</v>
      </c>
      <c r="I71" s="231">
        <v>383.68333333333339</v>
      </c>
      <c r="J71" s="231">
        <v>389.86666666666667</v>
      </c>
      <c r="K71" s="230">
        <v>377.5</v>
      </c>
      <c r="L71" s="230">
        <v>363</v>
      </c>
      <c r="M71" s="230">
        <v>19.85596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3279.45</v>
      </c>
      <c r="D72" s="231">
        <v>3294.6999999999994</v>
      </c>
      <c r="E72" s="231">
        <v>3256.7999999999988</v>
      </c>
      <c r="F72" s="231">
        <v>3234.1499999999996</v>
      </c>
      <c r="G72" s="231">
        <v>3196.2499999999991</v>
      </c>
      <c r="H72" s="231">
        <v>3317.3499999999985</v>
      </c>
      <c r="I72" s="231">
        <v>3355.2499999999991</v>
      </c>
      <c r="J72" s="231">
        <v>3377.8999999999983</v>
      </c>
      <c r="K72" s="230">
        <v>3332.6</v>
      </c>
      <c r="L72" s="230">
        <v>3272.05</v>
      </c>
      <c r="M72" s="230">
        <v>3.0199500000000001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2912.55</v>
      </c>
      <c r="D73" s="231">
        <v>2927.6833333333329</v>
      </c>
      <c r="E73" s="231">
        <v>2890.3666666666659</v>
      </c>
      <c r="F73" s="231">
        <v>2868.1833333333329</v>
      </c>
      <c r="G73" s="231">
        <v>2830.8666666666659</v>
      </c>
      <c r="H73" s="231">
        <v>2949.8666666666659</v>
      </c>
      <c r="I73" s="231">
        <v>2987.1833333333325</v>
      </c>
      <c r="J73" s="231">
        <v>3009.3666666666659</v>
      </c>
      <c r="K73" s="230">
        <v>2965</v>
      </c>
      <c r="L73" s="230">
        <v>2905.5</v>
      </c>
      <c r="M73" s="230">
        <v>1.60225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2033.35</v>
      </c>
      <c r="D74" s="231">
        <v>2032.3666666666668</v>
      </c>
      <c r="E74" s="231">
        <v>2010.9833333333336</v>
      </c>
      <c r="F74" s="231">
        <v>1988.6166666666668</v>
      </c>
      <c r="G74" s="231">
        <v>1967.2333333333336</v>
      </c>
      <c r="H74" s="231">
        <v>2054.7333333333336</v>
      </c>
      <c r="I74" s="231">
        <v>2076.1166666666668</v>
      </c>
      <c r="J74" s="231">
        <v>2098.4833333333336</v>
      </c>
      <c r="K74" s="230">
        <v>2053.75</v>
      </c>
      <c r="L74" s="230">
        <v>2010</v>
      </c>
      <c r="M74" s="230">
        <v>3.2049400000000001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4515.05</v>
      </c>
      <c r="D75" s="231">
        <v>4522.5</v>
      </c>
      <c r="E75" s="231">
        <v>4497.1000000000004</v>
      </c>
      <c r="F75" s="231">
        <v>4479.1500000000005</v>
      </c>
      <c r="G75" s="231">
        <v>4453.7500000000009</v>
      </c>
      <c r="H75" s="231">
        <v>4540.45</v>
      </c>
      <c r="I75" s="231">
        <v>4565.8499999999995</v>
      </c>
      <c r="J75" s="231">
        <v>4583.7999999999993</v>
      </c>
      <c r="K75" s="230">
        <v>4547.8999999999996</v>
      </c>
      <c r="L75" s="230">
        <v>4504.55</v>
      </c>
      <c r="M75" s="230">
        <v>2.8604699999999998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3633.2</v>
      </c>
      <c r="D76" s="231">
        <v>3642.7333333333336</v>
      </c>
      <c r="E76" s="231">
        <v>3600.4666666666672</v>
      </c>
      <c r="F76" s="231">
        <v>3567.7333333333336</v>
      </c>
      <c r="G76" s="231">
        <v>3525.4666666666672</v>
      </c>
      <c r="H76" s="231">
        <v>3675.4666666666672</v>
      </c>
      <c r="I76" s="231">
        <v>3717.7333333333336</v>
      </c>
      <c r="J76" s="231">
        <v>3750.4666666666672</v>
      </c>
      <c r="K76" s="230">
        <v>3685</v>
      </c>
      <c r="L76" s="230">
        <v>3610</v>
      </c>
      <c r="M76" s="230">
        <v>10.35562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386.9</v>
      </c>
      <c r="D77" s="231">
        <v>388.43333333333334</v>
      </c>
      <c r="E77" s="231">
        <v>384.4666666666667</v>
      </c>
      <c r="F77" s="231">
        <v>382.03333333333336</v>
      </c>
      <c r="G77" s="231">
        <v>378.06666666666672</v>
      </c>
      <c r="H77" s="231">
        <v>390.86666666666667</v>
      </c>
      <c r="I77" s="231">
        <v>394.83333333333326</v>
      </c>
      <c r="J77" s="231">
        <v>397.26666666666665</v>
      </c>
      <c r="K77" s="230">
        <v>392.4</v>
      </c>
      <c r="L77" s="230">
        <v>386</v>
      </c>
      <c r="M77" s="230">
        <v>1.8650599999999999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2068.4</v>
      </c>
      <c r="D78" s="231">
        <v>2076.1666666666665</v>
      </c>
      <c r="E78" s="231">
        <v>2054.3833333333332</v>
      </c>
      <c r="F78" s="231">
        <v>2040.3666666666668</v>
      </c>
      <c r="G78" s="231">
        <v>2018.5833333333335</v>
      </c>
      <c r="H78" s="231">
        <v>2090.1833333333329</v>
      </c>
      <c r="I78" s="231">
        <v>2111.9666666666667</v>
      </c>
      <c r="J78" s="231">
        <v>2125.9833333333327</v>
      </c>
      <c r="K78" s="230">
        <v>2097.9499999999998</v>
      </c>
      <c r="L78" s="230">
        <v>2062.15</v>
      </c>
      <c r="M78" s="230">
        <v>1.10084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127.2</v>
      </c>
      <c r="D79" s="231">
        <v>127.11666666666667</v>
      </c>
      <c r="E79" s="231">
        <v>124.88333333333335</v>
      </c>
      <c r="F79" s="231">
        <v>122.56666666666668</v>
      </c>
      <c r="G79" s="231">
        <v>120.33333333333336</v>
      </c>
      <c r="H79" s="231">
        <v>129.43333333333334</v>
      </c>
      <c r="I79" s="231">
        <v>131.66666666666669</v>
      </c>
      <c r="J79" s="231">
        <v>133.98333333333335</v>
      </c>
      <c r="K79" s="230">
        <v>129.35</v>
      </c>
      <c r="L79" s="230">
        <v>124.8</v>
      </c>
      <c r="M79" s="230">
        <v>49.615450000000003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126.95</v>
      </c>
      <c r="D80" s="231">
        <v>127.33333333333333</v>
      </c>
      <c r="E80" s="231">
        <v>126.21666666666667</v>
      </c>
      <c r="F80" s="231">
        <v>125.48333333333333</v>
      </c>
      <c r="G80" s="231">
        <v>124.36666666666667</v>
      </c>
      <c r="H80" s="231">
        <v>128.06666666666666</v>
      </c>
      <c r="I80" s="231">
        <v>129.18333333333331</v>
      </c>
      <c r="J80" s="231">
        <v>129.91666666666666</v>
      </c>
      <c r="K80" s="230">
        <v>128.44999999999999</v>
      </c>
      <c r="L80" s="230">
        <v>126.6</v>
      </c>
      <c r="M80" s="230">
        <v>110.03684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275.55</v>
      </c>
      <c r="D81" s="231">
        <v>278.16666666666669</v>
      </c>
      <c r="E81" s="231">
        <v>272.38333333333338</v>
      </c>
      <c r="F81" s="231">
        <v>269.2166666666667</v>
      </c>
      <c r="G81" s="231">
        <v>263.43333333333339</v>
      </c>
      <c r="H81" s="231">
        <v>281.33333333333337</v>
      </c>
      <c r="I81" s="231">
        <v>287.11666666666667</v>
      </c>
      <c r="J81" s="231">
        <v>290.28333333333336</v>
      </c>
      <c r="K81" s="230">
        <v>283.95</v>
      </c>
      <c r="L81" s="230">
        <v>275</v>
      </c>
      <c r="M81" s="230">
        <v>8.0161200000000008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111.7</v>
      </c>
      <c r="D82" s="231">
        <v>112.38333333333333</v>
      </c>
      <c r="E82" s="231">
        <v>110.81666666666665</v>
      </c>
      <c r="F82" s="231">
        <v>109.93333333333332</v>
      </c>
      <c r="G82" s="231">
        <v>108.36666666666665</v>
      </c>
      <c r="H82" s="231">
        <v>113.26666666666665</v>
      </c>
      <c r="I82" s="231">
        <v>114.83333333333331</v>
      </c>
      <c r="J82" s="231">
        <v>115.71666666666665</v>
      </c>
      <c r="K82" s="230">
        <v>113.95</v>
      </c>
      <c r="L82" s="230">
        <v>111.5</v>
      </c>
      <c r="M82" s="230">
        <v>189.37352000000001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1354.7</v>
      </c>
      <c r="D83" s="231">
        <v>1364.3166666666666</v>
      </c>
      <c r="E83" s="231">
        <v>1340.6333333333332</v>
      </c>
      <c r="F83" s="231">
        <v>1326.5666666666666</v>
      </c>
      <c r="G83" s="231">
        <v>1302.8833333333332</v>
      </c>
      <c r="H83" s="231">
        <v>1378.3833333333332</v>
      </c>
      <c r="I83" s="231">
        <v>1402.0666666666666</v>
      </c>
      <c r="J83" s="231">
        <v>1416.1333333333332</v>
      </c>
      <c r="K83" s="230">
        <v>1388</v>
      </c>
      <c r="L83" s="230">
        <v>1350.25</v>
      </c>
      <c r="M83" s="230">
        <v>2.6890000000000001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1012.25</v>
      </c>
      <c r="D84" s="231">
        <v>1015.4166666666666</v>
      </c>
      <c r="E84" s="231">
        <v>1005.8333333333333</v>
      </c>
      <c r="F84" s="231">
        <v>999.41666666666663</v>
      </c>
      <c r="G84" s="231">
        <v>989.83333333333326</v>
      </c>
      <c r="H84" s="231">
        <v>1021.8333333333333</v>
      </c>
      <c r="I84" s="231">
        <v>1031.4166666666665</v>
      </c>
      <c r="J84" s="231">
        <v>1037.8333333333333</v>
      </c>
      <c r="K84" s="230">
        <v>1025</v>
      </c>
      <c r="L84" s="230">
        <v>1009</v>
      </c>
      <c r="M84" s="230">
        <v>13.59065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1389.7</v>
      </c>
      <c r="D85" s="231">
        <v>1399.6666666666667</v>
      </c>
      <c r="E85" s="231">
        <v>1375.3333333333335</v>
      </c>
      <c r="F85" s="231">
        <v>1360.9666666666667</v>
      </c>
      <c r="G85" s="231">
        <v>1336.6333333333334</v>
      </c>
      <c r="H85" s="231">
        <v>1414.0333333333335</v>
      </c>
      <c r="I85" s="231">
        <v>1438.366666666667</v>
      </c>
      <c r="J85" s="231">
        <v>1452.7333333333336</v>
      </c>
      <c r="K85" s="230">
        <v>1424</v>
      </c>
      <c r="L85" s="230">
        <v>1385.3</v>
      </c>
      <c r="M85" s="230">
        <v>11.57296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1727.15</v>
      </c>
      <c r="D86" s="231">
        <v>1731.6833333333332</v>
      </c>
      <c r="E86" s="231">
        <v>1718.3166666666664</v>
      </c>
      <c r="F86" s="231">
        <v>1709.4833333333331</v>
      </c>
      <c r="G86" s="231">
        <v>1696.1166666666663</v>
      </c>
      <c r="H86" s="231">
        <v>1740.5166666666664</v>
      </c>
      <c r="I86" s="231">
        <v>1753.8833333333332</v>
      </c>
      <c r="J86" s="231">
        <v>1762.7166666666665</v>
      </c>
      <c r="K86" s="230">
        <v>1745.05</v>
      </c>
      <c r="L86" s="230">
        <v>1722.85</v>
      </c>
      <c r="M86" s="230">
        <v>2.0905499999999999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486.45</v>
      </c>
      <c r="D87" s="231">
        <v>485.98333333333335</v>
      </c>
      <c r="E87" s="231">
        <v>480.41666666666669</v>
      </c>
      <c r="F87" s="231">
        <v>474.38333333333333</v>
      </c>
      <c r="G87" s="231">
        <v>468.81666666666666</v>
      </c>
      <c r="H87" s="231">
        <v>492.01666666666671</v>
      </c>
      <c r="I87" s="231">
        <v>497.58333333333331</v>
      </c>
      <c r="J87" s="231">
        <v>503.61666666666673</v>
      </c>
      <c r="K87" s="230">
        <v>491.55</v>
      </c>
      <c r="L87" s="230">
        <v>479.95</v>
      </c>
      <c r="M87" s="230">
        <v>16.933509999999998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280.25</v>
      </c>
      <c r="D88" s="231">
        <v>281.63333333333333</v>
      </c>
      <c r="E88" s="231">
        <v>277.11666666666667</v>
      </c>
      <c r="F88" s="231">
        <v>273.98333333333335</v>
      </c>
      <c r="G88" s="231">
        <v>269.4666666666667</v>
      </c>
      <c r="H88" s="231">
        <v>284.76666666666665</v>
      </c>
      <c r="I88" s="231">
        <v>289.2833333333333</v>
      </c>
      <c r="J88" s="231">
        <v>292.41666666666663</v>
      </c>
      <c r="K88" s="230">
        <v>286.14999999999998</v>
      </c>
      <c r="L88" s="230">
        <v>278.5</v>
      </c>
      <c r="M88" s="230">
        <v>13.10769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1090.7</v>
      </c>
      <c r="D89" s="231">
        <v>1094.7</v>
      </c>
      <c r="E89" s="231">
        <v>1084.1000000000001</v>
      </c>
      <c r="F89" s="231">
        <v>1077.5</v>
      </c>
      <c r="G89" s="231">
        <v>1066.9000000000001</v>
      </c>
      <c r="H89" s="231">
        <v>1101.3000000000002</v>
      </c>
      <c r="I89" s="231">
        <v>1111.9000000000001</v>
      </c>
      <c r="J89" s="231">
        <v>1118.5000000000002</v>
      </c>
      <c r="K89" s="230">
        <v>1105.3</v>
      </c>
      <c r="L89" s="230">
        <v>1088.0999999999999</v>
      </c>
      <c r="M89" s="230">
        <v>11.66324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1841.5</v>
      </c>
      <c r="D90" s="231">
        <v>1846.8333333333333</v>
      </c>
      <c r="E90" s="231">
        <v>1833.6666666666665</v>
      </c>
      <c r="F90" s="231">
        <v>1825.8333333333333</v>
      </c>
      <c r="G90" s="231">
        <v>1812.6666666666665</v>
      </c>
      <c r="H90" s="231">
        <v>1854.6666666666665</v>
      </c>
      <c r="I90" s="231">
        <v>1867.833333333333</v>
      </c>
      <c r="J90" s="231">
        <v>1875.6666666666665</v>
      </c>
      <c r="K90" s="230">
        <v>1860</v>
      </c>
      <c r="L90" s="230">
        <v>1839</v>
      </c>
      <c r="M90" s="230">
        <v>2.07708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1647.3</v>
      </c>
      <c r="D91" s="231">
        <v>1654.3666666666668</v>
      </c>
      <c r="E91" s="231">
        <v>1636.9333333333336</v>
      </c>
      <c r="F91" s="231">
        <v>1626.5666666666668</v>
      </c>
      <c r="G91" s="231">
        <v>1609.1333333333337</v>
      </c>
      <c r="H91" s="231">
        <v>1664.7333333333336</v>
      </c>
      <c r="I91" s="231">
        <v>1682.166666666667</v>
      </c>
      <c r="J91" s="231">
        <v>1692.5333333333335</v>
      </c>
      <c r="K91" s="230">
        <v>1671.8</v>
      </c>
      <c r="L91" s="230">
        <v>1644</v>
      </c>
      <c r="M91" s="230">
        <v>163.61043000000001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559.5</v>
      </c>
      <c r="D92" s="231">
        <v>559</v>
      </c>
      <c r="E92" s="231">
        <v>554.5</v>
      </c>
      <c r="F92" s="231">
        <v>549.5</v>
      </c>
      <c r="G92" s="231">
        <v>545</v>
      </c>
      <c r="H92" s="231">
        <v>564</v>
      </c>
      <c r="I92" s="231">
        <v>568.5</v>
      </c>
      <c r="J92" s="231">
        <v>573.5</v>
      </c>
      <c r="K92" s="230">
        <v>563.5</v>
      </c>
      <c r="L92" s="230">
        <v>554</v>
      </c>
      <c r="M92" s="230">
        <v>30.27008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1291.1500000000001</v>
      </c>
      <c r="D93" s="231">
        <v>1294.0833333333333</v>
      </c>
      <c r="E93" s="231">
        <v>1285.0166666666664</v>
      </c>
      <c r="F93" s="231">
        <v>1278.8833333333332</v>
      </c>
      <c r="G93" s="231">
        <v>1269.8166666666664</v>
      </c>
      <c r="H93" s="231">
        <v>1300.2166666666665</v>
      </c>
      <c r="I93" s="231">
        <v>1309.2833333333335</v>
      </c>
      <c r="J93" s="231">
        <v>1315.4166666666665</v>
      </c>
      <c r="K93" s="230">
        <v>1303.1500000000001</v>
      </c>
      <c r="L93" s="230">
        <v>1287.95</v>
      </c>
      <c r="M93" s="230">
        <v>3.7873199999999998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2686</v>
      </c>
      <c r="D94" s="231">
        <v>2694.7000000000003</v>
      </c>
      <c r="E94" s="231">
        <v>2671.8500000000004</v>
      </c>
      <c r="F94" s="231">
        <v>2657.7000000000003</v>
      </c>
      <c r="G94" s="231">
        <v>2634.8500000000004</v>
      </c>
      <c r="H94" s="231">
        <v>2708.8500000000004</v>
      </c>
      <c r="I94" s="231">
        <v>2731.7</v>
      </c>
      <c r="J94" s="231">
        <v>2745.8500000000004</v>
      </c>
      <c r="K94" s="230">
        <v>2717.55</v>
      </c>
      <c r="L94" s="230">
        <v>2680.55</v>
      </c>
      <c r="M94" s="230">
        <v>6.0217700000000001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412.45</v>
      </c>
      <c r="D95" s="231">
        <v>413.7166666666667</v>
      </c>
      <c r="E95" s="231">
        <v>409.73333333333341</v>
      </c>
      <c r="F95" s="231">
        <v>407.01666666666671</v>
      </c>
      <c r="G95" s="231">
        <v>403.03333333333342</v>
      </c>
      <c r="H95" s="231">
        <v>416.43333333333339</v>
      </c>
      <c r="I95" s="231">
        <v>420.41666666666674</v>
      </c>
      <c r="J95" s="231">
        <v>423.13333333333338</v>
      </c>
      <c r="K95" s="230">
        <v>417.7</v>
      </c>
      <c r="L95" s="230">
        <v>411</v>
      </c>
      <c r="M95" s="230">
        <v>40.106920000000002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3096.75</v>
      </c>
      <c r="D96" s="231">
        <v>3084.3000000000006</v>
      </c>
      <c r="E96" s="231">
        <v>3045.5000000000014</v>
      </c>
      <c r="F96" s="231">
        <v>2994.2500000000009</v>
      </c>
      <c r="G96" s="231">
        <v>2955.4500000000016</v>
      </c>
      <c r="H96" s="231">
        <v>3135.5500000000011</v>
      </c>
      <c r="I96" s="231">
        <v>3174.3500000000004</v>
      </c>
      <c r="J96" s="231">
        <v>3225.6000000000008</v>
      </c>
      <c r="K96" s="230">
        <v>3123.1</v>
      </c>
      <c r="L96" s="230">
        <v>3033.05</v>
      </c>
      <c r="M96" s="230">
        <v>15.33333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261.14999999999998</v>
      </c>
      <c r="D97" s="231">
        <v>262.09999999999997</v>
      </c>
      <c r="E97" s="231">
        <v>258.19999999999993</v>
      </c>
      <c r="F97" s="231">
        <v>255.24999999999994</v>
      </c>
      <c r="G97" s="231">
        <v>251.34999999999991</v>
      </c>
      <c r="H97" s="231">
        <v>265.04999999999995</v>
      </c>
      <c r="I97" s="231">
        <v>268.94999999999993</v>
      </c>
      <c r="J97" s="231">
        <v>271.89999999999998</v>
      </c>
      <c r="K97" s="230">
        <v>266</v>
      </c>
      <c r="L97" s="230">
        <v>259.14999999999998</v>
      </c>
      <c r="M97" s="230">
        <v>41.354199999999999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2675.9</v>
      </c>
      <c r="D98" s="231">
        <v>2668.2999999999997</v>
      </c>
      <c r="E98" s="231">
        <v>2658.1999999999994</v>
      </c>
      <c r="F98" s="231">
        <v>2640.4999999999995</v>
      </c>
      <c r="G98" s="231">
        <v>2630.3999999999992</v>
      </c>
      <c r="H98" s="231">
        <v>2685.9999999999995</v>
      </c>
      <c r="I98" s="231">
        <v>2696.1</v>
      </c>
      <c r="J98" s="231">
        <v>2713.7999999999997</v>
      </c>
      <c r="K98" s="230">
        <v>2678.4</v>
      </c>
      <c r="L98" s="230">
        <v>2650.6</v>
      </c>
      <c r="M98" s="230">
        <v>14.77905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310.55</v>
      </c>
      <c r="D99" s="231">
        <v>311.13333333333338</v>
      </c>
      <c r="E99" s="231">
        <v>309.41666666666674</v>
      </c>
      <c r="F99" s="231">
        <v>308.28333333333336</v>
      </c>
      <c r="G99" s="231">
        <v>306.56666666666672</v>
      </c>
      <c r="H99" s="231">
        <v>312.26666666666677</v>
      </c>
      <c r="I99" s="231">
        <v>313.98333333333335</v>
      </c>
      <c r="J99" s="231">
        <v>315.11666666666679</v>
      </c>
      <c r="K99" s="230">
        <v>312.85000000000002</v>
      </c>
      <c r="L99" s="230">
        <v>310</v>
      </c>
      <c r="M99" s="230">
        <v>2.4269599999999998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37847.699999999997</v>
      </c>
      <c r="D100" s="231">
        <v>37891.033333333333</v>
      </c>
      <c r="E100" s="231">
        <v>37436.666666666664</v>
      </c>
      <c r="F100" s="231">
        <v>37025.633333333331</v>
      </c>
      <c r="G100" s="231">
        <v>36571.266666666663</v>
      </c>
      <c r="H100" s="231">
        <v>38302.066666666666</v>
      </c>
      <c r="I100" s="231">
        <v>38756.433333333334</v>
      </c>
      <c r="J100" s="231">
        <v>39167.466666666667</v>
      </c>
      <c r="K100" s="230">
        <v>38345.4</v>
      </c>
      <c r="L100" s="230">
        <v>37480</v>
      </c>
      <c r="M100" s="230">
        <v>4.2799999999999998E-2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2722.65</v>
      </c>
      <c r="D101" s="231">
        <v>2734.1666666666665</v>
      </c>
      <c r="E101" s="231">
        <v>2703.4833333333331</v>
      </c>
      <c r="F101" s="231">
        <v>2684.3166666666666</v>
      </c>
      <c r="G101" s="231">
        <v>2653.6333333333332</v>
      </c>
      <c r="H101" s="231">
        <v>2753.333333333333</v>
      </c>
      <c r="I101" s="231">
        <v>2784.0166666666664</v>
      </c>
      <c r="J101" s="231">
        <v>2803.1833333333329</v>
      </c>
      <c r="K101" s="230">
        <v>2764.85</v>
      </c>
      <c r="L101" s="230">
        <v>2715</v>
      </c>
      <c r="M101" s="230">
        <v>46.778619999999997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946.35</v>
      </c>
      <c r="D102" s="231">
        <v>947.18333333333339</v>
      </c>
      <c r="E102" s="231">
        <v>942.16666666666674</v>
      </c>
      <c r="F102" s="231">
        <v>937.98333333333335</v>
      </c>
      <c r="G102" s="231">
        <v>932.9666666666667</v>
      </c>
      <c r="H102" s="231">
        <v>951.36666666666679</v>
      </c>
      <c r="I102" s="231">
        <v>956.38333333333344</v>
      </c>
      <c r="J102" s="231">
        <v>960.56666666666683</v>
      </c>
      <c r="K102" s="230">
        <v>952.2</v>
      </c>
      <c r="L102" s="230">
        <v>943</v>
      </c>
      <c r="M102" s="230">
        <v>196.12293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1117.25</v>
      </c>
      <c r="D103" s="231">
        <v>1118.2333333333333</v>
      </c>
      <c r="E103" s="231">
        <v>1109.5166666666667</v>
      </c>
      <c r="F103" s="231">
        <v>1101.7833333333333</v>
      </c>
      <c r="G103" s="231">
        <v>1093.0666666666666</v>
      </c>
      <c r="H103" s="231">
        <v>1125.9666666666667</v>
      </c>
      <c r="I103" s="231">
        <v>1134.6833333333334</v>
      </c>
      <c r="J103" s="231">
        <v>1142.4166666666667</v>
      </c>
      <c r="K103" s="230">
        <v>1126.95</v>
      </c>
      <c r="L103" s="230">
        <v>1110.5</v>
      </c>
      <c r="M103" s="230">
        <v>5.0292300000000001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434.25</v>
      </c>
      <c r="D104" s="231">
        <v>435.45</v>
      </c>
      <c r="E104" s="231">
        <v>430.75</v>
      </c>
      <c r="F104" s="231">
        <v>427.25</v>
      </c>
      <c r="G104" s="231">
        <v>422.55</v>
      </c>
      <c r="H104" s="231">
        <v>438.95</v>
      </c>
      <c r="I104" s="231">
        <v>443.64999999999992</v>
      </c>
      <c r="J104" s="231">
        <v>447.15</v>
      </c>
      <c r="K104" s="230">
        <v>440.15</v>
      </c>
      <c r="L104" s="230">
        <v>431.95</v>
      </c>
      <c r="M104" s="230">
        <v>9.3279200000000007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495.55</v>
      </c>
      <c r="D105" s="231">
        <v>497.86666666666662</v>
      </c>
      <c r="E105" s="231">
        <v>492.68333333333322</v>
      </c>
      <c r="F105" s="231">
        <v>489.81666666666661</v>
      </c>
      <c r="G105" s="231">
        <v>484.63333333333321</v>
      </c>
      <c r="H105" s="231">
        <v>500.73333333333323</v>
      </c>
      <c r="I105" s="231">
        <v>505.91666666666663</v>
      </c>
      <c r="J105" s="231">
        <v>508.78333333333325</v>
      </c>
      <c r="K105" s="230">
        <v>503.05</v>
      </c>
      <c r="L105" s="230">
        <v>495</v>
      </c>
      <c r="M105" s="230">
        <v>1.09039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67.400000000000006</v>
      </c>
      <c r="D106" s="231">
        <v>67.500000000000014</v>
      </c>
      <c r="E106" s="231">
        <v>66.800000000000026</v>
      </c>
      <c r="F106" s="231">
        <v>66.200000000000017</v>
      </c>
      <c r="G106" s="231">
        <v>65.500000000000028</v>
      </c>
      <c r="H106" s="231">
        <v>68.100000000000023</v>
      </c>
      <c r="I106" s="231">
        <v>68.800000000000011</v>
      </c>
      <c r="J106" s="231">
        <v>69.40000000000002</v>
      </c>
      <c r="K106" s="230">
        <v>68.2</v>
      </c>
      <c r="L106" s="230">
        <v>66.900000000000006</v>
      </c>
      <c r="M106" s="230">
        <v>428.36802999999998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423.95</v>
      </c>
      <c r="D107" s="231">
        <v>425.81666666666666</v>
      </c>
      <c r="E107" s="231">
        <v>421.63333333333333</v>
      </c>
      <c r="F107" s="231">
        <v>419.31666666666666</v>
      </c>
      <c r="G107" s="231">
        <v>415.13333333333333</v>
      </c>
      <c r="H107" s="231">
        <v>428.13333333333333</v>
      </c>
      <c r="I107" s="231">
        <v>432.31666666666661</v>
      </c>
      <c r="J107" s="231">
        <v>434.63333333333333</v>
      </c>
      <c r="K107" s="230">
        <v>430</v>
      </c>
      <c r="L107" s="230">
        <v>423.5</v>
      </c>
      <c r="M107" s="230">
        <v>79.941969999999998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5851.35</v>
      </c>
      <c r="D108" s="231">
        <v>5892.1333333333341</v>
      </c>
      <c r="E108" s="231">
        <v>5794.2166666666681</v>
      </c>
      <c r="F108" s="231">
        <v>5737.0833333333339</v>
      </c>
      <c r="G108" s="231">
        <v>5639.1666666666679</v>
      </c>
      <c r="H108" s="231">
        <v>5949.2666666666682</v>
      </c>
      <c r="I108" s="231">
        <v>6047.1833333333343</v>
      </c>
      <c r="J108" s="231">
        <v>6104.3166666666684</v>
      </c>
      <c r="K108" s="230">
        <v>5990.05</v>
      </c>
      <c r="L108" s="230">
        <v>5835</v>
      </c>
      <c r="M108" s="230">
        <v>0.74851000000000001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293.95</v>
      </c>
      <c r="D109" s="231">
        <v>294.65000000000003</v>
      </c>
      <c r="E109" s="231">
        <v>291.30000000000007</v>
      </c>
      <c r="F109" s="231">
        <v>288.65000000000003</v>
      </c>
      <c r="G109" s="231">
        <v>285.30000000000007</v>
      </c>
      <c r="H109" s="231">
        <v>297.30000000000007</v>
      </c>
      <c r="I109" s="231">
        <v>300.65000000000009</v>
      </c>
      <c r="J109" s="231">
        <v>303.30000000000007</v>
      </c>
      <c r="K109" s="230">
        <v>298</v>
      </c>
      <c r="L109" s="230">
        <v>292</v>
      </c>
      <c r="M109" s="230">
        <v>14.702999999999999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159.19999999999999</v>
      </c>
      <c r="D110" s="231">
        <v>158.73333333333332</v>
      </c>
      <c r="E110" s="231">
        <v>155.46666666666664</v>
      </c>
      <c r="F110" s="231">
        <v>151.73333333333332</v>
      </c>
      <c r="G110" s="231">
        <v>148.46666666666664</v>
      </c>
      <c r="H110" s="231">
        <v>162.46666666666664</v>
      </c>
      <c r="I110" s="231">
        <v>165.73333333333335</v>
      </c>
      <c r="J110" s="231">
        <v>169.46666666666664</v>
      </c>
      <c r="K110" s="230">
        <v>162</v>
      </c>
      <c r="L110" s="230">
        <v>155</v>
      </c>
      <c r="M110" s="230">
        <v>82.24221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363.75</v>
      </c>
      <c r="D111" s="231">
        <v>363.45</v>
      </c>
      <c r="E111" s="231">
        <v>355.29999999999995</v>
      </c>
      <c r="F111" s="231">
        <v>346.84999999999997</v>
      </c>
      <c r="G111" s="231">
        <v>338.69999999999993</v>
      </c>
      <c r="H111" s="231">
        <v>371.9</v>
      </c>
      <c r="I111" s="231">
        <v>380.04999999999995</v>
      </c>
      <c r="J111" s="231">
        <v>388.5</v>
      </c>
      <c r="K111" s="230">
        <v>371.6</v>
      </c>
      <c r="L111" s="230">
        <v>355</v>
      </c>
      <c r="M111" s="230">
        <v>102.41549999999999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87</v>
      </c>
      <c r="D112" s="231">
        <v>86.55</v>
      </c>
      <c r="E112" s="231">
        <v>85.449999999999989</v>
      </c>
      <c r="F112" s="231">
        <v>83.899999999999991</v>
      </c>
      <c r="G112" s="231">
        <v>82.799999999999983</v>
      </c>
      <c r="H112" s="231">
        <v>88.1</v>
      </c>
      <c r="I112" s="231">
        <v>89.199999999999989</v>
      </c>
      <c r="J112" s="231">
        <v>90.75</v>
      </c>
      <c r="K112" s="230">
        <v>87.65</v>
      </c>
      <c r="L112" s="230">
        <v>85</v>
      </c>
      <c r="M112" s="230">
        <v>442.98430999999999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626.15</v>
      </c>
      <c r="D113" s="231">
        <v>629.04999999999995</v>
      </c>
      <c r="E113" s="231">
        <v>621.39999999999986</v>
      </c>
      <c r="F113" s="231">
        <v>616.64999999999986</v>
      </c>
      <c r="G113" s="231">
        <v>608.99999999999977</v>
      </c>
      <c r="H113" s="231">
        <v>633.79999999999995</v>
      </c>
      <c r="I113" s="231">
        <v>641.45000000000005</v>
      </c>
      <c r="J113" s="231">
        <v>646.20000000000005</v>
      </c>
      <c r="K113" s="230">
        <v>636.70000000000005</v>
      </c>
      <c r="L113" s="230">
        <v>624.29999999999995</v>
      </c>
      <c r="M113" s="230">
        <v>6.7672100000000004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485.4</v>
      </c>
      <c r="D114" s="231">
        <v>488.41666666666669</v>
      </c>
      <c r="E114" s="231">
        <v>481.23333333333335</v>
      </c>
      <c r="F114" s="231">
        <v>477.06666666666666</v>
      </c>
      <c r="G114" s="231">
        <v>469.88333333333333</v>
      </c>
      <c r="H114" s="231">
        <v>492.58333333333337</v>
      </c>
      <c r="I114" s="231">
        <v>499.76666666666665</v>
      </c>
      <c r="J114" s="231">
        <v>503.93333333333339</v>
      </c>
      <c r="K114" s="230">
        <v>495.6</v>
      </c>
      <c r="L114" s="230">
        <v>484.25</v>
      </c>
      <c r="M114" s="230">
        <v>19.199259999999999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154.6</v>
      </c>
      <c r="D115" s="231">
        <v>153.73333333333332</v>
      </c>
      <c r="E115" s="231">
        <v>151.31666666666663</v>
      </c>
      <c r="F115" s="231">
        <v>148.0333333333333</v>
      </c>
      <c r="G115" s="231">
        <v>145.61666666666662</v>
      </c>
      <c r="H115" s="231">
        <v>157.01666666666665</v>
      </c>
      <c r="I115" s="231">
        <v>159.43333333333334</v>
      </c>
      <c r="J115" s="231">
        <v>162.71666666666667</v>
      </c>
      <c r="K115" s="230">
        <v>156.15</v>
      </c>
      <c r="L115" s="230">
        <v>150.44999999999999</v>
      </c>
      <c r="M115" s="230">
        <v>73.457179999999994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1220.3</v>
      </c>
      <c r="D116" s="231">
        <v>1218.3499999999999</v>
      </c>
      <c r="E116" s="231">
        <v>1210.5999999999999</v>
      </c>
      <c r="F116" s="231">
        <v>1200.9000000000001</v>
      </c>
      <c r="G116" s="231">
        <v>1193.1500000000001</v>
      </c>
      <c r="H116" s="231">
        <v>1228.0499999999997</v>
      </c>
      <c r="I116" s="231">
        <v>1235.7999999999997</v>
      </c>
      <c r="J116" s="231">
        <v>1245.4999999999995</v>
      </c>
      <c r="K116" s="230">
        <v>1226.0999999999999</v>
      </c>
      <c r="L116" s="230">
        <v>1208.6500000000001</v>
      </c>
      <c r="M116" s="230">
        <v>28.886980000000001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3933.3</v>
      </c>
      <c r="D117" s="231">
        <v>3944.2833333333333</v>
      </c>
      <c r="E117" s="231">
        <v>3909.0166666666664</v>
      </c>
      <c r="F117" s="231">
        <v>3884.7333333333331</v>
      </c>
      <c r="G117" s="231">
        <v>3849.4666666666662</v>
      </c>
      <c r="H117" s="231">
        <v>3968.5666666666666</v>
      </c>
      <c r="I117" s="231">
        <v>4003.8333333333339</v>
      </c>
      <c r="J117" s="231">
        <v>4028.1166666666668</v>
      </c>
      <c r="K117" s="230">
        <v>3979.55</v>
      </c>
      <c r="L117" s="230">
        <v>3920</v>
      </c>
      <c r="M117" s="230">
        <v>1.34002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1264.3</v>
      </c>
      <c r="D118" s="231">
        <v>1267</v>
      </c>
      <c r="E118" s="231">
        <v>1260.05</v>
      </c>
      <c r="F118" s="231">
        <v>1255.8</v>
      </c>
      <c r="G118" s="231">
        <v>1248.8499999999999</v>
      </c>
      <c r="H118" s="231">
        <v>1271.25</v>
      </c>
      <c r="I118" s="231">
        <v>1278.1999999999998</v>
      </c>
      <c r="J118" s="231">
        <v>1282.45</v>
      </c>
      <c r="K118" s="230">
        <v>1273.95</v>
      </c>
      <c r="L118" s="230">
        <v>1262.75</v>
      </c>
      <c r="M118" s="230">
        <v>52.364690000000003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2281</v>
      </c>
      <c r="D119" s="231">
        <v>2273.9166666666665</v>
      </c>
      <c r="E119" s="231">
        <v>2252.833333333333</v>
      </c>
      <c r="F119" s="231">
        <v>2224.6666666666665</v>
      </c>
      <c r="G119" s="231">
        <v>2203.583333333333</v>
      </c>
      <c r="H119" s="231">
        <v>2302.083333333333</v>
      </c>
      <c r="I119" s="231">
        <v>2323.1666666666661</v>
      </c>
      <c r="J119" s="231">
        <v>2351.333333333333</v>
      </c>
      <c r="K119" s="230">
        <v>2295</v>
      </c>
      <c r="L119" s="230">
        <v>2245.75</v>
      </c>
      <c r="M119" s="230">
        <v>4.7730300000000003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690.65</v>
      </c>
      <c r="D120" s="231">
        <v>693.58333333333337</v>
      </c>
      <c r="E120" s="231">
        <v>687.06666666666672</v>
      </c>
      <c r="F120" s="231">
        <v>683.48333333333335</v>
      </c>
      <c r="G120" s="231">
        <v>676.9666666666667</v>
      </c>
      <c r="H120" s="231">
        <v>697.16666666666674</v>
      </c>
      <c r="I120" s="231">
        <v>703.68333333333339</v>
      </c>
      <c r="J120" s="231">
        <v>707.26666666666677</v>
      </c>
      <c r="K120" s="230">
        <v>700.1</v>
      </c>
      <c r="L120" s="230">
        <v>690</v>
      </c>
      <c r="M120" s="230">
        <v>3.1995200000000001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254.9</v>
      </c>
      <c r="D121" s="231">
        <v>256.11666666666667</v>
      </c>
      <c r="E121" s="231">
        <v>252.63333333333333</v>
      </c>
      <c r="F121" s="231">
        <v>250.36666666666665</v>
      </c>
      <c r="G121" s="231">
        <v>246.8833333333333</v>
      </c>
      <c r="H121" s="231">
        <v>258.38333333333333</v>
      </c>
      <c r="I121" s="231">
        <v>261.86666666666667</v>
      </c>
      <c r="J121" s="231">
        <v>264.13333333333338</v>
      </c>
      <c r="K121" s="230">
        <v>259.60000000000002</v>
      </c>
      <c r="L121" s="230">
        <v>253.85</v>
      </c>
      <c r="M121" s="230">
        <v>5.6580199999999996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702.75</v>
      </c>
      <c r="D122" s="231">
        <v>704.7833333333333</v>
      </c>
      <c r="E122" s="231">
        <v>698.51666666666665</v>
      </c>
      <c r="F122" s="231">
        <v>694.2833333333333</v>
      </c>
      <c r="G122" s="231">
        <v>688.01666666666665</v>
      </c>
      <c r="H122" s="231">
        <v>709.01666666666665</v>
      </c>
      <c r="I122" s="231">
        <v>715.2833333333333</v>
      </c>
      <c r="J122" s="231">
        <v>719.51666666666665</v>
      </c>
      <c r="K122" s="230">
        <v>711.05</v>
      </c>
      <c r="L122" s="230">
        <v>700.55</v>
      </c>
      <c r="M122" s="230">
        <v>8.7491299999999992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560.4</v>
      </c>
      <c r="D123" s="231">
        <v>566.54999999999995</v>
      </c>
      <c r="E123" s="231">
        <v>552.29999999999995</v>
      </c>
      <c r="F123" s="231">
        <v>544.20000000000005</v>
      </c>
      <c r="G123" s="231">
        <v>529.95000000000005</v>
      </c>
      <c r="H123" s="231">
        <v>574.64999999999986</v>
      </c>
      <c r="I123" s="231">
        <v>588.89999999999986</v>
      </c>
      <c r="J123" s="231">
        <v>596.99999999999977</v>
      </c>
      <c r="K123" s="230">
        <v>580.79999999999995</v>
      </c>
      <c r="L123" s="230">
        <v>558.45000000000005</v>
      </c>
      <c r="M123" s="230">
        <v>28.949300000000001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466.7</v>
      </c>
      <c r="D124" s="231">
        <v>469.16666666666669</v>
      </c>
      <c r="E124" s="231">
        <v>461.38333333333338</v>
      </c>
      <c r="F124" s="231">
        <v>456.06666666666672</v>
      </c>
      <c r="G124" s="231">
        <v>448.28333333333342</v>
      </c>
      <c r="H124" s="231">
        <v>474.48333333333335</v>
      </c>
      <c r="I124" s="231">
        <v>482.26666666666665</v>
      </c>
      <c r="J124" s="231">
        <v>487.58333333333331</v>
      </c>
      <c r="K124" s="230">
        <v>476.95</v>
      </c>
      <c r="L124" s="230">
        <v>463.85</v>
      </c>
      <c r="M124" s="230">
        <v>56.207380000000001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1947.05</v>
      </c>
      <c r="D125" s="231">
        <v>1954.3500000000001</v>
      </c>
      <c r="E125" s="231">
        <v>1930.7000000000003</v>
      </c>
      <c r="F125" s="231">
        <v>1914.3500000000001</v>
      </c>
      <c r="G125" s="231">
        <v>1890.7000000000003</v>
      </c>
      <c r="H125" s="231">
        <v>1970.7000000000003</v>
      </c>
      <c r="I125" s="231">
        <v>1994.3500000000004</v>
      </c>
      <c r="J125" s="231">
        <v>2010.7000000000003</v>
      </c>
      <c r="K125" s="230">
        <v>1978</v>
      </c>
      <c r="L125" s="230">
        <v>1938</v>
      </c>
      <c r="M125" s="230">
        <v>45.694969999999998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99</v>
      </c>
      <c r="D126" s="231">
        <v>99.283333333333346</v>
      </c>
      <c r="E126" s="231">
        <v>97.766666666666694</v>
      </c>
      <c r="F126" s="231">
        <v>96.533333333333346</v>
      </c>
      <c r="G126" s="231">
        <v>95.016666666666694</v>
      </c>
      <c r="H126" s="231">
        <v>100.51666666666669</v>
      </c>
      <c r="I126" s="231">
        <v>102.03333333333335</v>
      </c>
      <c r="J126" s="231">
        <v>103.26666666666669</v>
      </c>
      <c r="K126" s="230">
        <v>100.8</v>
      </c>
      <c r="L126" s="230">
        <v>98.05</v>
      </c>
      <c r="M126" s="230">
        <v>159.91575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3847.9</v>
      </c>
      <c r="D127" s="231">
        <v>3860.3166666666671</v>
      </c>
      <c r="E127" s="231">
        <v>3827.5833333333339</v>
      </c>
      <c r="F127" s="231">
        <v>3807.2666666666669</v>
      </c>
      <c r="G127" s="231">
        <v>3774.5333333333338</v>
      </c>
      <c r="H127" s="231">
        <v>3880.6333333333341</v>
      </c>
      <c r="I127" s="231">
        <v>3913.3666666666668</v>
      </c>
      <c r="J127" s="231">
        <v>3933.6833333333343</v>
      </c>
      <c r="K127" s="230">
        <v>3893.05</v>
      </c>
      <c r="L127" s="230">
        <v>3840</v>
      </c>
      <c r="M127" s="230">
        <v>1.5566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394.7</v>
      </c>
      <c r="D128" s="231">
        <v>391.65000000000003</v>
      </c>
      <c r="E128" s="231">
        <v>385.30000000000007</v>
      </c>
      <c r="F128" s="231">
        <v>375.90000000000003</v>
      </c>
      <c r="G128" s="231">
        <v>369.55000000000007</v>
      </c>
      <c r="H128" s="231">
        <v>401.05000000000007</v>
      </c>
      <c r="I128" s="231">
        <v>407.40000000000009</v>
      </c>
      <c r="J128" s="231">
        <v>416.80000000000007</v>
      </c>
      <c r="K128" s="230">
        <v>398</v>
      </c>
      <c r="L128" s="230">
        <v>382.25</v>
      </c>
      <c r="M128" s="230">
        <v>72.904079999999993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4736.05</v>
      </c>
      <c r="D129" s="231">
        <v>4747.0166666666664</v>
      </c>
      <c r="E129" s="231">
        <v>4704.0333333333328</v>
      </c>
      <c r="F129" s="231">
        <v>4672.0166666666664</v>
      </c>
      <c r="G129" s="231">
        <v>4629.0333333333328</v>
      </c>
      <c r="H129" s="231">
        <v>4779.0333333333328</v>
      </c>
      <c r="I129" s="231">
        <v>4822.0166666666664</v>
      </c>
      <c r="J129" s="231">
        <v>4854.0333333333328</v>
      </c>
      <c r="K129" s="230">
        <v>4790</v>
      </c>
      <c r="L129" s="230">
        <v>4715</v>
      </c>
      <c r="M129" s="230">
        <v>2.5402100000000001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2227.1999999999998</v>
      </c>
      <c r="D130" s="231">
        <v>2235.1</v>
      </c>
      <c r="E130" s="231">
        <v>2215.1999999999998</v>
      </c>
      <c r="F130" s="231">
        <v>2203.1999999999998</v>
      </c>
      <c r="G130" s="231">
        <v>2183.2999999999997</v>
      </c>
      <c r="H130" s="231">
        <v>2247.1</v>
      </c>
      <c r="I130" s="231">
        <v>2267.0000000000005</v>
      </c>
      <c r="J130" s="231">
        <v>2279</v>
      </c>
      <c r="K130" s="230">
        <v>2255</v>
      </c>
      <c r="L130" s="230">
        <v>2223.1</v>
      </c>
      <c r="M130" s="230">
        <v>25.288550000000001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315</v>
      </c>
      <c r="D131" s="231">
        <v>315.61666666666667</v>
      </c>
      <c r="E131" s="231">
        <v>311.38333333333333</v>
      </c>
      <c r="F131" s="231">
        <v>307.76666666666665</v>
      </c>
      <c r="G131" s="231">
        <v>303.5333333333333</v>
      </c>
      <c r="H131" s="231">
        <v>319.23333333333335</v>
      </c>
      <c r="I131" s="231">
        <v>323.4666666666667</v>
      </c>
      <c r="J131" s="231">
        <v>327.08333333333337</v>
      </c>
      <c r="K131" s="230">
        <v>319.85000000000002</v>
      </c>
      <c r="L131" s="230">
        <v>312</v>
      </c>
      <c r="M131" s="230">
        <v>20.959520000000001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567.5</v>
      </c>
      <c r="D132" s="231">
        <v>569.48333333333323</v>
      </c>
      <c r="E132" s="231">
        <v>564.41666666666652</v>
      </c>
      <c r="F132" s="231">
        <v>561.33333333333326</v>
      </c>
      <c r="G132" s="231">
        <v>556.26666666666654</v>
      </c>
      <c r="H132" s="231">
        <v>572.56666666666649</v>
      </c>
      <c r="I132" s="231">
        <v>577.63333333333333</v>
      </c>
      <c r="J132" s="231">
        <v>580.71666666666647</v>
      </c>
      <c r="K132" s="230">
        <v>574.54999999999995</v>
      </c>
      <c r="L132" s="230">
        <v>566.4</v>
      </c>
      <c r="M132" s="230">
        <v>9.0215499999999995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3907.15</v>
      </c>
      <c r="D133" s="231">
        <v>3929</v>
      </c>
      <c r="E133" s="231">
        <v>3868.15</v>
      </c>
      <c r="F133" s="231">
        <v>3829.15</v>
      </c>
      <c r="G133" s="231">
        <v>3768.3</v>
      </c>
      <c r="H133" s="231">
        <v>3968</v>
      </c>
      <c r="I133" s="231">
        <v>4028.8500000000004</v>
      </c>
      <c r="J133" s="231">
        <v>4067.85</v>
      </c>
      <c r="K133" s="230">
        <v>3989.85</v>
      </c>
      <c r="L133" s="230">
        <v>3890</v>
      </c>
      <c r="M133" s="230">
        <v>0.24833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790.75</v>
      </c>
      <c r="D134" s="231">
        <v>788.91666666666663</v>
      </c>
      <c r="E134" s="231">
        <v>781.08333333333326</v>
      </c>
      <c r="F134" s="231">
        <v>771.41666666666663</v>
      </c>
      <c r="G134" s="231">
        <v>763.58333333333326</v>
      </c>
      <c r="H134" s="231">
        <v>798.58333333333326</v>
      </c>
      <c r="I134" s="231">
        <v>806.41666666666652</v>
      </c>
      <c r="J134" s="231">
        <v>816.08333333333326</v>
      </c>
      <c r="K134" s="230">
        <v>796.75</v>
      </c>
      <c r="L134" s="230">
        <v>779.25</v>
      </c>
      <c r="M134" s="230">
        <v>12.31878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96551.85</v>
      </c>
      <c r="D135" s="231">
        <v>96850.616666666654</v>
      </c>
      <c r="E135" s="231">
        <v>96101.233333333308</v>
      </c>
      <c r="F135" s="231">
        <v>95650.616666666654</v>
      </c>
      <c r="G135" s="231">
        <v>94901.233333333308</v>
      </c>
      <c r="H135" s="231">
        <v>97301.233333333308</v>
      </c>
      <c r="I135" s="231">
        <v>98050.61666666664</v>
      </c>
      <c r="J135" s="231">
        <v>98501.233333333308</v>
      </c>
      <c r="K135" s="230">
        <v>97600</v>
      </c>
      <c r="L135" s="230">
        <v>96400</v>
      </c>
      <c r="M135" s="230">
        <v>9.357E-2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283.89999999999998</v>
      </c>
      <c r="D136" s="231">
        <v>284.41666666666669</v>
      </c>
      <c r="E136" s="231">
        <v>282.03333333333336</v>
      </c>
      <c r="F136" s="231">
        <v>280.16666666666669</v>
      </c>
      <c r="G136" s="231">
        <v>277.78333333333336</v>
      </c>
      <c r="H136" s="231">
        <v>286.28333333333336</v>
      </c>
      <c r="I136" s="231">
        <v>288.66666666666669</v>
      </c>
      <c r="J136" s="231">
        <v>290.53333333333336</v>
      </c>
      <c r="K136" s="230">
        <v>286.8</v>
      </c>
      <c r="L136" s="230">
        <v>282.55</v>
      </c>
      <c r="M136" s="230">
        <v>36.986020000000003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1262.45</v>
      </c>
      <c r="D137" s="231">
        <v>1271</v>
      </c>
      <c r="E137" s="231">
        <v>1250.3</v>
      </c>
      <c r="F137" s="231">
        <v>1238.1499999999999</v>
      </c>
      <c r="G137" s="231">
        <v>1217.4499999999998</v>
      </c>
      <c r="H137" s="231">
        <v>1283.1500000000001</v>
      </c>
      <c r="I137" s="231">
        <v>1303.8499999999999</v>
      </c>
      <c r="J137" s="231">
        <v>1316.0000000000002</v>
      </c>
      <c r="K137" s="230">
        <v>1291.7</v>
      </c>
      <c r="L137" s="230">
        <v>1258.8499999999999</v>
      </c>
      <c r="M137" s="230">
        <v>15.713710000000001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536.15</v>
      </c>
      <c r="D138" s="231">
        <v>535.45000000000005</v>
      </c>
      <c r="E138" s="231">
        <v>532.15000000000009</v>
      </c>
      <c r="F138" s="231">
        <v>528.15000000000009</v>
      </c>
      <c r="G138" s="231">
        <v>524.85000000000014</v>
      </c>
      <c r="H138" s="231">
        <v>539.45000000000005</v>
      </c>
      <c r="I138" s="231">
        <v>542.75</v>
      </c>
      <c r="J138" s="231">
        <v>546.75</v>
      </c>
      <c r="K138" s="230">
        <v>538.75</v>
      </c>
      <c r="L138" s="230">
        <v>531.45000000000005</v>
      </c>
      <c r="M138" s="230">
        <v>10.243399999999999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9071.35</v>
      </c>
      <c r="D139" s="231">
        <v>9119.25</v>
      </c>
      <c r="E139" s="231">
        <v>9009.2000000000007</v>
      </c>
      <c r="F139" s="231">
        <v>8947.0500000000011</v>
      </c>
      <c r="G139" s="231">
        <v>8837.0000000000018</v>
      </c>
      <c r="H139" s="231">
        <v>9181.4</v>
      </c>
      <c r="I139" s="231">
        <v>9291.4499999999989</v>
      </c>
      <c r="J139" s="231">
        <v>9353.5999999999985</v>
      </c>
      <c r="K139" s="230">
        <v>9229.2999999999993</v>
      </c>
      <c r="L139" s="230">
        <v>9057.1</v>
      </c>
      <c r="M139" s="230">
        <v>4.4898100000000003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681.6</v>
      </c>
      <c r="D140" s="231">
        <v>681.68333333333328</v>
      </c>
      <c r="E140" s="231">
        <v>673.46666666666658</v>
      </c>
      <c r="F140" s="231">
        <v>665.33333333333326</v>
      </c>
      <c r="G140" s="231">
        <v>657.11666666666656</v>
      </c>
      <c r="H140" s="231">
        <v>689.81666666666661</v>
      </c>
      <c r="I140" s="231">
        <v>698.0333333333333</v>
      </c>
      <c r="J140" s="231">
        <v>706.16666666666663</v>
      </c>
      <c r="K140" s="230">
        <v>689.9</v>
      </c>
      <c r="L140" s="230">
        <v>673.55</v>
      </c>
      <c r="M140" s="230">
        <v>22.957380000000001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507.75</v>
      </c>
      <c r="D141" s="231">
        <v>511.58333333333331</v>
      </c>
      <c r="E141" s="231">
        <v>498.16666666666663</v>
      </c>
      <c r="F141" s="231">
        <v>488.58333333333331</v>
      </c>
      <c r="G141" s="231">
        <v>475.16666666666663</v>
      </c>
      <c r="H141" s="231">
        <v>521.16666666666663</v>
      </c>
      <c r="I141" s="231">
        <v>534.58333333333326</v>
      </c>
      <c r="J141" s="231">
        <v>544.16666666666663</v>
      </c>
      <c r="K141" s="230">
        <v>525</v>
      </c>
      <c r="L141" s="230">
        <v>502</v>
      </c>
      <c r="M141" s="230">
        <v>56.504669999999997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55.05</v>
      </c>
      <c r="D142" s="231">
        <v>55.283333333333331</v>
      </c>
      <c r="E142" s="231">
        <v>54.666666666666664</v>
      </c>
      <c r="F142" s="231">
        <v>54.283333333333331</v>
      </c>
      <c r="G142" s="231">
        <v>53.666666666666664</v>
      </c>
      <c r="H142" s="231">
        <v>55.666666666666664</v>
      </c>
      <c r="I142" s="231">
        <v>56.283333333333339</v>
      </c>
      <c r="J142" s="231">
        <v>56.666666666666664</v>
      </c>
      <c r="K142" s="230">
        <v>55.9</v>
      </c>
      <c r="L142" s="230">
        <v>54.9</v>
      </c>
      <c r="M142" s="230">
        <v>16.37884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1880.15</v>
      </c>
      <c r="D143" s="231">
        <v>1880.2166666666665</v>
      </c>
      <c r="E143" s="231">
        <v>1861.1833333333329</v>
      </c>
      <c r="F143" s="231">
        <v>1842.2166666666665</v>
      </c>
      <c r="G143" s="231">
        <v>1823.1833333333329</v>
      </c>
      <c r="H143" s="231">
        <v>1899.1833333333329</v>
      </c>
      <c r="I143" s="231">
        <v>1918.2166666666662</v>
      </c>
      <c r="J143" s="231">
        <v>1937.1833333333329</v>
      </c>
      <c r="K143" s="230">
        <v>1899.25</v>
      </c>
      <c r="L143" s="230">
        <v>1861.25</v>
      </c>
      <c r="M143" s="230">
        <v>2.99566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1062.95</v>
      </c>
      <c r="D144" s="231">
        <v>1067.6833333333334</v>
      </c>
      <c r="E144" s="231">
        <v>1055.8166666666668</v>
      </c>
      <c r="F144" s="231">
        <v>1048.6833333333334</v>
      </c>
      <c r="G144" s="231">
        <v>1036.8166666666668</v>
      </c>
      <c r="H144" s="231">
        <v>1074.8166666666668</v>
      </c>
      <c r="I144" s="231">
        <v>1086.6833333333336</v>
      </c>
      <c r="J144" s="231">
        <v>1093.8166666666668</v>
      </c>
      <c r="K144" s="230">
        <v>1079.55</v>
      </c>
      <c r="L144" s="230">
        <v>1060.55</v>
      </c>
      <c r="M144" s="230">
        <v>3.9447199999999998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177.45</v>
      </c>
      <c r="D145" s="231">
        <v>176.98333333333335</v>
      </c>
      <c r="E145" s="231">
        <v>175.9666666666667</v>
      </c>
      <c r="F145" s="231">
        <v>174.48333333333335</v>
      </c>
      <c r="G145" s="231">
        <v>173.4666666666667</v>
      </c>
      <c r="H145" s="231">
        <v>178.4666666666667</v>
      </c>
      <c r="I145" s="231">
        <v>179.48333333333335</v>
      </c>
      <c r="J145" s="231">
        <v>180.9666666666667</v>
      </c>
      <c r="K145" s="230">
        <v>178</v>
      </c>
      <c r="L145" s="230">
        <v>175.5</v>
      </c>
      <c r="M145" s="230">
        <v>78.749229999999997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81.25</v>
      </c>
      <c r="D146" s="231">
        <v>81.683333333333323</v>
      </c>
      <c r="E146" s="231">
        <v>80.416666666666643</v>
      </c>
      <c r="F146" s="231">
        <v>79.583333333333314</v>
      </c>
      <c r="G146" s="231">
        <v>78.316666666666634</v>
      </c>
      <c r="H146" s="231">
        <v>82.516666666666652</v>
      </c>
      <c r="I146" s="231">
        <v>83.783333333333331</v>
      </c>
      <c r="J146" s="231">
        <v>84.61666666666666</v>
      </c>
      <c r="K146" s="230">
        <v>82.95</v>
      </c>
      <c r="L146" s="230">
        <v>80.849999999999994</v>
      </c>
      <c r="M146" s="230">
        <v>76.946370000000002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4680</v>
      </c>
      <c r="D147" s="231">
        <v>4700.7</v>
      </c>
      <c r="E147" s="231">
        <v>4639.3999999999996</v>
      </c>
      <c r="F147" s="231">
        <v>4598.8</v>
      </c>
      <c r="G147" s="231">
        <v>4537.5</v>
      </c>
      <c r="H147" s="231">
        <v>4741.2999999999993</v>
      </c>
      <c r="I147" s="231">
        <v>4802.6000000000004</v>
      </c>
      <c r="J147" s="231">
        <v>4843.1999999999989</v>
      </c>
      <c r="K147" s="230">
        <v>4762</v>
      </c>
      <c r="L147" s="230">
        <v>4660.1000000000004</v>
      </c>
      <c r="M147" s="230">
        <v>1.9595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21780.400000000001</v>
      </c>
      <c r="D148" s="231">
        <v>21829.8</v>
      </c>
      <c r="E148" s="231">
        <v>21670.6</v>
      </c>
      <c r="F148" s="231">
        <v>21560.799999999999</v>
      </c>
      <c r="G148" s="231">
        <v>21401.599999999999</v>
      </c>
      <c r="H148" s="231">
        <v>21939.599999999999</v>
      </c>
      <c r="I148" s="231">
        <v>22098.800000000003</v>
      </c>
      <c r="J148" s="231">
        <v>22208.6</v>
      </c>
      <c r="K148" s="230">
        <v>21989</v>
      </c>
      <c r="L148" s="230">
        <v>21720</v>
      </c>
      <c r="M148" s="230">
        <v>0.77256999999999998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237.5</v>
      </c>
      <c r="D149" s="231">
        <v>238.35</v>
      </c>
      <c r="E149" s="231">
        <v>236.14999999999998</v>
      </c>
      <c r="F149" s="231">
        <v>234.79999999999998</v>
      </c>
      <c r="G149" s="231">
        <v>232.59999999999997</v>
      </c>
      <c r="H149" s="231">
        <v>239.7</v>
      </c>
      <c r="I149" s="231">
        <v>241.89999999999998</v>
      </c>
      <c r="J149" s="231">
        <v>243.25</v>
      </c>
      <c r="K149" s="230">
        <v>240.55</v>
      </c>
      <c r="L149" s="230">
        <v>237</v>
      </c>
      <c r="M149" s="230">
        <v>1.64866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975.15</v>
      </c>
      <c r="D150" s="231">
        <v>983.31666666666661</v>
      </c>
      <c r="E150" s="231">
        <v>964.08333333333326</v>
      </c>
      <c r="F150" s="231">
        <v>953.01666666666665</v>
      </c>
      <c r="G150" s="231">
        <v>933.7833333333333</v>
      </c>
      <c r="H150" s="231">
        <v>994.38333333333321</v>
      </c>
      <c r="I150" s="231">
        <v>1013.6166666666666</v>
      </c>
      <c r="J150" s="231">
        <v>1024.6833333333332</v>
      </c>
      <c r="K150" s="230">
        <v>1002.55</v>
      </c>
      <c r="L150" s="230">
        <v>972.25</v>
      </c>
      <c r="M150" s="230">
        <v>7.2814899999999998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168</v>
      </c>
      <c r="D151" s="231">
        <v>167.75</v>
      </c>
      <c r="E151" s="231">
        <v>167</v>
      </c>
      <c r="F151" s="231">
        <v>166</v>
      </c>
      <c r="G151" s="231">
        <v>165.25</v>
      </c>
      <c r="H151" s="231">
        <v>168.75</v>
      </c>
      <c r="I151" s="231">
        <v>169.5</v>
      </c>
      <c r="J151" s="231">
        <v>170.5</v>
      </c>
      <c r="K151" s="230">
        <v>168.5</v>
      </c>
      <c r="L151" s="230">
        <v>166.75</v>
      </c>
      <c r="M151" s="230">
        <v>122.49266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261.05</v>
      </c>
      <c r="D152" s="231">
        <v>262.40000000000003</v>
      </c>
      <c r="E152" s="231">
        <v>258.70000000000005</v>
      </c>
      <c r="F152" s="231">
        <v>256.35000000000002</v>
      </c>
      <c r="G152" s="231">
        <v>252.65000000000003</v>
      </c>
      <c r="H152" s="231">
        <v>264.75000000000006</v>
      </c>
      <c r="I152" s="231">
        <v>268.45</v>
      </c>
      <c r="J152" s="231">
        <v>270.80000000000007</v>
      </c>
      <c r="K152" s="230">
        <v>266.10000000000002</v>
      </c>
      <c r="L152" s="230">
        <v>260.05</v>
      </c>
      <c r="M152" s="230">
        <v>25.741710000000001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722.8</v>
      </c>
      <c r="D153" s="231">
        <v>720.15</v>
      </c>
      <c r="E153" s="231">
        <v>713.8</v>
      </c>
      <c r="F153" s="231">
        <v>704.8</v>
      </c>
      <c r="G153" s="231">
        <v>698.44999999999993</v>
      </c>
      <c r="H153" s="231">
        <v>729.15</v>
      </c>
      <c r="I153" s="231">
        <v>735.50000000000011</v>
      </c>
      <c r="J153" s="231">
        <v>744.5</v>
      </c>
      <c r="K153" s="230">
        <v>726.5</v>
      </c>
      <c r="L153" s="230">
        <v>711.15</v>
      </c>
      <c r="M153" s="230">
        <v>31.68234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3549.65</v>
      </c>
      <c r="D154" s="231">
        <v>3544.8666666666668</v>
      </c>
      <c r="E154" s="231">
        <v>3524.7833333333338</v>
      </c>
      <c r="F154" s="231">
        <v>3499.916666666667</v>
      </c>
      <c r="G154" s="231">
        <v>3479.8333333333339</v>
      </c>
      <c r="H154" s="231">
        <v>3569.7333333333336</v>
      </c>
      <c r="I154" s="231">
        <v>3589.8166666666666</v>
      </c>
      <c r="J154" s="231">
        <v>3614.6833333333334</v>
      </c>
      <c r="K154" s="230">
        <v>3564.95</v>
      </c>
      <c r="L154" s="230">
        <v>3520</v>
      </c>
      <c r="M154" s="230">
        <v>0.68413999999999997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627.5</v>
      </c>
      <c r="D155" s="231">
        <v>619.2166666666667</v>
      </c>
      <c r="E155" s="231">
        <v>607.28333333333342</v>
      </c>
      <c r="F155" s="231">
        <v>587.06666666666672</v>
      </c>
      <c r="G155" s="231">
        <v>575.13333333333344</v>
      </c>
      <c r="H155" s="231">
        <v>639.43333333333339</v>
      </c>
      <c r="I155" s="231">
        <v>651.36666666666679</v>
      </c>
      <c r="J155" s="231">
        <v>671.58333333333337</v>
      </c>
      <c r="K155" s="230">
        <v>631.15</v>
      </c>
      <c r="L155" s="230">
        <v>599</v>
      </c>
      <c r="M155" s="230">
        <v>19.706859999999999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3352.55</v>
      </c>
      <c r="D156" s="231">
        <v>3363.1333333333332</v>
      </c>
      <c r="E156" s="231">
        <v>3337.9166666666665</v>
      </c>
      <c r="F156" s="231">
        <v>3323.2833333333333</v>
      </c>
      <c r="G156" s="231">
        <v>3298.0666666666666</v>
      </c>
      <c r="H156" s="231">
        <v>3377.7666666666664</v>
      </c>
      <c r="I156" s="231">
        <v>3402.9833333333336</v>
      </c>
      <c r="J156" s="231">
        <v>3417.6166666666663</v>
      </c>
      <c r="K156" s="230">
        <v>3388.35</v>
      </c>
      <c r="L156" s="230">
        <v>3348.5</v>
      </c>
      <c r="M156" s="230">
        <v>2.4152200000000001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43010.400000000001</v>
      </c>
      <c r="D157" s="231">
        <v>42943.466666666667</v>
      </c>
      <c r="E157" s="231">
        <v>42316.933333333334</v>
      </c>
      <c r="F157" s="231">
        <v>41623.466666666667</v>
      </c>
      <c r="G157" s="231">
        <v>40996.933333333334</v>
      </c>
      <c r="H157" s="231">
        <v>43636.933333333334</v>
      </c>
      <c r="I157" s="231">
        <v>44263.466666666674</v>
      </c>
      <c r="J157" s="231">
        <v>44956.933333333334</v>
      </c>
      <c r="K157" s="230">
        <v>43570</v>
      </c>
      <c r="L157" s="230">
        <v>42250</v>
      </c>
      <c r="M157" s="230">
        <v>0.29596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958</v>
      </c>
      <c r="D158" s="231">
        <v>951.13333333333333</v>
      </c>
      <c r="E158" s="231">
        <v>938.26666666666665</v>
      </c>
      <c r="F158" s="231">
        <v>918.5333333333333</v>
      </c>
      <c r="G158" s="231">
        <v>905.66666666666663</v>
      </c>
      <c r="H158" s="231">
        <v>970.86666666666667</v>
      </c>
      <c r="I158" s="231">
        <v>983.73333333333323</v>
      </c>
      <c r="J158" s="231">
        <v>1003.4666666666667</v>
      </c>
      <c r="K158" s="230">
        <v>964</v>
      </c>
      <c r="L158" s="230">
        <v>931.4</v>
      </c>
      <c r="M158" s="230">
        <v>1.3606199999999999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4718</v>
      </c>
      <c r="D159" s="231">
        <v>4735.666666666667</v>
      </c>
      <c r="E159" s="231">
        <v>4657.3333333333339</v>
      </c>
      <c r="F159" s="231">
        <v>4596.666666666667</v>
      </c>
      <c r="G159" s="231">
        <v>4518.3333333333339</v>
      </c>
      <c r="H159" s="231">
        <v>4796.3333333333339</v>
      </c>
      <c r="I159" s="231">
        <v>4874.6666666666679</v>
      </c>
      <c r="J159" s="231">
        <v>4935.3333333333339</v>
      </c>
      <c r="K159" s="230">
        <v>4814</v>
      </c>
      <c r="L159" s="230">
        <v>4675</v>
      </c>
      <c r="M159" s="230">
        <v>3.3032300000000001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229.45</v>
      </c>
      <c r="D160" s="231">
        <v>230</v>
      </c>
      <c r="E160" s="231">
        <v>227.7</v>
      </c>
      <c r="F160" s="231">
        <v>225.95</v>
      </c>
      <c r="G160" s="231">
        <v>223.64999999999998</v>
      </c>
      <c r="H160" s="231">
        <v>231.75</v>
      </c>
      <c r="I160" s="231">
        <v>234.05</v>
      </c>
      <c r="J160" s="231">
        <v>235.8</v>
      </c>
      <c r="K160" s="230">
        <v>232.3</v>
      </c>
      <c r="L160" s="230">
        <v>228.25</v>
      </c>
      <c r="M160" s="230">
        <v>11.48185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2544.1999999999998</v>
      </c>
      <c r="D161" s="231">
        <v>2554.7333333333331</v>
      </c>
      <c r="E161" s="231">
        <v>2529.4666666666662</v>
      </c>
      <c r="F161" s="231">
        <v>2514.7333333333331</v>
      </c>
      <c r="G161" s="231">
        <v>2489.4666666666662</v>
      </c>
      <c r="H161" s="231">
        <v>2569.4666666666662</v>
      </c>
      <c r="I161" s="231">
        <v>2594.7333333333336</v>
      </c>
      <c r="J161" s="231">
        <v>2609.4666666666662</v>
      </c>
      <c r="K161" s="230">
        <v>2580</v>
      </c>
      <c r="L161" s="230">
        <v>2540</v>
      </c>
      <c r="M161" s="230">
        <v>2.02738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3426.3</v>
      </c>
      <c r="D162" s="231">
        <v>3399.4666666666667</v>
      </c>
      <c r="E162" s="231">
        <v>3362.9333333333334</v>
      </c>
      <c r="F162" s="231">
        <v>3299.5666666666666</v>
      </c>
      <c r="G162" s="231">
        <v>3263.0333333333333</v>
      </c>
      <c r="H162" s="231">
        <v>3462.8333333333335</v>
      </c>
      <c r="I162" s="231">
        <v>3499.3666666666672</v>
      </c>
      <c r="J162" s="231">
        <v>3562.7333333333336</v>
      </c>
      <c r="K162" s="230">
        <v>3436</v>
      </c>
      <c r="L162" s="230">
        <v>3336.1</v>
      </c>
      <c r="M162" s="230">
        <v>4.6003600000000002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325.3</v>
      </c>
      <c r="D163" s="231">
        <v>328.26666666666665</v>
      </c>
      <c r="E163" s="231">
        <v>321.83333333333331</v>
      </c>
      <c r="F163" s="231">
        <v>318.36666666666667</v>
      </c>
      <c r="G163" s="231">
        <v>311.93333333333334</v>
      </c>
      <c r="H163" s="231">
        <v>331.73333333333329</v>
      </c>
      <c r="I163" s="231">
        <v>338.16666666666669</v>
      </c>
      <c r="J163" s="231">
        <v>341.63333333333327</v>
      </c>
      <c r="K163" s="230">
        <v>334.7</v>
      </c>
      <c r="L163" s="230">
        <v>324.8</v>
      </c>
      <c r="M163" s="230">
        <v>13.38533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167.3</v>
      </c>
      <c r="D164" s="231">
        <v>169.43333333333331</v>
      </c>
      <c r="E164" s="231">
        <v>164.51666666666662</v>
      </c>
      <c r="F164" s="231">
        <v>161.73333333333332</v>
      </c>
      <c r="G164" s="231">
        <v>156.81666666666663</v>
      </c>
      <c r="H164" s="231">
        <v>172.21666666666661</v>
      </c>
      <c r="I164" s="231">
        <v>177.1333333333333</v>
      </c>
      <c r="J164" s="231">
        <v>179.9166666666666</v>
      </c>
      <c r="K164" s="230">
        <v>174.35</v>
      </c>
      <c r="L164" s="230">
        <v>166.65</v>
      </c>
      <c r="M164" s="230">
        <v>186.04245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240.6</v>
      </c>
      <c r="D165" s="231">
        <v>241.71666666666667</v>
      </c>
      <c r="E165" s="231">
        <v>238.88333333333333</v>
      </c>
      <c r="F165" s="231">
        <v>237.16666666666666</v>
      </c>
      <c r="G165" s="231">
        <v>234.33333333333331</v>
      </c>
      <c r="H165" s="231">
        <v>243.43333333333334</v>
      </c>
      <c r="I165" s="231">
        <v>246.26666666666665</v>
      </c>
      <c r="J165" s="231">
        <v>247.98333333333335</v>
      </c>
      <c r="K165" s="230">
        <v>244.55</v>
      </c>
      <c r="L165" s="230">
        <v>240</v>
      </c>
      <c r="M165" s="230">
        <v>85.638819999999996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503.75</v>
      </c>
      <c r="D166" s="231">
        <v>508.01666666666665</v>
      </c>
      <c r="E166" s="231">
        <v>496.0333333333333</v>
      </c>
      <c r="F166" s="231">
        <v>488.31666666666666</v>
      </c>
      <c r="G166" s="231">
        <v>476.33333333333331</v>
      </c>
      <c r="H166" s="231">
        <v>515.73333333333335</v>
      </c>
      <c r="I166" s="231">
        <v>527.7166666666667</v>
      </c>
      <c r="J166" s="231">
        <v>535.43333333333328</v>
      </c>
      <c r="K166" s="230">
        <v>520</v>
      </c>
      <c r="L166" s="230">
        <v>500.3</v>
      </c>
      <c r="M166" s="230">
        <v>6.86557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13847.3</v>
      </c>
      <c r="D167" s="231">
        <v>13920.65</v>
      </c>
      <c r="E167" s="231">
        <v>13743.349999999999</v>
      </c>
      <c r="F167" s="231">
        <v>13639.4</v>
      </c>
      <c r="G167" s="231">
        <v>13462.099999999999</v>
      </c>
      <c r="H167" s="231">
        <v>14024.599999999999</v>
      </c>
      <c r="I167" s="231">
        <v>14201.899999999998</v>
      </c>
      <c r="J167" s="231">
        <v>14305.849999999999</v>
      </c>
      <c r="K167" s="230">
        <v>14097.95</v>
      </c>
      <c r="L167" s="230">
        <v>13816.7</v>
      </c>
      <c r="M167" s="230">
        <v>3.805E-2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</v>
      </c>
      <c r="D168" s="231">
        <v>49.216666666666661</v>
      </c>
      <c r="E168" s="231">
        <v>48.583333333333321</v>
      </c>
      <c r="F168" s="231">
        <v>48.166666666666657</v>
      </c>
      <c r="G168" s="231">
        <v>47.533333333333317</v>
      </c>
      <c r="H168" s="231">
        <v>49.633333333333326</v>
      </c>
      <c r="I168" s="231">
        <v>50.266666666666666</v>
      </c>
      <c r="J168" s="231">
        <v>50.68333333333333</v>
      </c>
      <c r="K168" s="230">
        <v>49.85</v>
      </c>
      <c r="L168" s="230">
        <v>48.8</v>
      </c>
      <c r="M168" s="230">
        <v>342.88934999999998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132.65</v>
      </c>
      <c r="D169" s="231">
        <v>134.15</v>
      </c>
      <c r="E169" s="231">
        <v>130.75</v>
      </c>
      <c r="F169" s="231">
        <v>128.85</v>
      </c>
      <c r="G169" s="231">
        <v>125.44999999999999</v>
      </c>
      <c r="H169" s="231">
        <v>136.05000000000001</v>
      </c>
      <c r="I169" s="231">
        <v>139.45000000000005</v>
      </c>
      <c r="J169" s="231">
        <v>141.35000000000002</v>
      </c>
      <c r="K169" s="230">
        <v>137.55000000000001</v>
      </c>
      <c r="L169" s="230">
        <v>132.25</v>
      </c>
      <c r="M169" s="230">
        <v>188.4879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2453.8000000000002</v>
      </c>
      <c r="D170" s="231">
        <v>2467.85</v>
      </c>
      <c r="E170" s="231">
        <v>2436.1</v>
      </c>
      <c r="F170" s="231">
        <v>2418.4</v>
      </c>
      <c r="G170" s="231">
        <v>2386.65</v>
      </c>
      <c r="H170" s="231">
        <v>2485.5499999999997</v>
      </c>
      <c r="I170" s="231">
        <v>2517.2999999999997</v>
      </c>
      <c r="J170" s="231">
        <v>2534.9999999999995</v>
      </c>
      <c r="K170" s="230">
        <v>2499.6</v>
      </c>
      <c r="L170" s="230">
        <v>2450.15</v>
      </c>
      <c r="M170" s="230">
        <v>40.229999999999997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877.5</v>
      </c>
      <c r="D171" s="231">
        <v>883.66666666666663</v>
      </c>
      <c r="E171" s="231">
        <v>868.83333333333326</v>
      </c>
      <c r="F171" s="231">
        <v>860.16666666666663</v>
      </c>
      <c r="G171" s="231">
        <v>845.33333333333326</v>
      </c>
      <c r="H171" s="231">
        <v>892.33333333333326</v>
      </c>
      <c r="I171" s="231">
        <v>907.16666666666652</v>
      </c>
      <c r="J171" s="231">
        <v>915.83333333333326</v>
      </c>
      <c r="K171" s="230">
        <v>898.5</v>
      </c>
      <c r="L171" s="230">
        <v>875</v>
      </c>
      <c r="M171" s="230">
        <v>15.1571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1180.75</v>
      </c>
      <c r="D172" s="231">
        <v>1185.5833333333333</v>
      </c>
      <c r="E172" s="231">
        <v>1169.3666666666666</v>
      </c>
      <c r="F172" s="231">
        <v>1157.9833333333333</v>
      </c>
      <c r="G172" s="231">
        <v>1141.7666666666667</v>
      </c>
      <c r="H172" s="231">
        <v>1196.9666666666665</v>
      </c>
      <c r="I172" s="231">
        <v>1213.1833333333332</v>
      </c>
      <c r="J172" s="231">
        <v>1224.5666666666664</v>
      </c>
      <c r="K172" s="230">
        <v>1201.8</v>
      </c>
      <c r="L172" s="230">
        <v>1174.2</v>
      </c>
      <c r="M172" s="230">
        <v>9.2617200000000004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2542.65</v>
      </c>
      <c r="D173" s="231">
        <v>2542.5666666666671</v>
      </c>
      <c r="E173" s="231">
        <v>2528.1833333333343</v>
      </c>
      <c r="F173" s="231">
        <v>2513.7166666666672</v>
      </c>
      <c r="G173" s="231">
        <v>2499.3333333333344</v>
      </c>
      <c r="H173" s="231">
        <v>2557.0333333333342</v>
      </c>
      <c r="I173" s="231">
        <v>2571.4166666666665</v>
      </c>
      <c r="J173" s="231">
        <v>2585.8833333333341</v>
      </c>
      <c r="K173" s="230">
        <v>2556.9499999999998</v>
      </c>
      <c r="L173" s="230">
        <v>2528.1</v>
      </c>
      <c r="M173" s="230">
        <v>2.7271899999999998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78.400000000000006</v>
      </c>
      <c r="D174" s="231">
        <v>78.650000000000006</v>
      </c>
      <c r="E174" s="231">
        <v>77.650000000000006</v>
      </c>
      <c r="F174" s="231">
        <v>76.900000000000006</v>
      </c>
      <c r="G174" s="231">
        <v>75.900000000000006</v>
      </c>
      <c r="H174" s="231">
        <v>79.400000000000006</v>
      </c>
      <c r="I174" s="231">
        <v>80.400000000000006</v>
      </c>
      <c r="J174" s="231">
        <v>81.150000000000006</v>
      </c>
      <c r="K174" s="230">
        <v>79.650000000000006</v>
      </c>
      <c r="L174" s="230">
        <v>77.900000000000006</v>
      </c>
      <c r="M174" s="230">
        <v>64.359260000000006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24398.35</v>
      </c>
      <c r="D175" s="231">
        <v>24494.099999999995</v>
      </c>
      <c r="E175" s="231">
        <v>24239.349999999991</v>
      </c>
      <c r="F175" s="231">
        <v>24080.349999999995</v>
      </c>
      <c r="G175" s="231">
        <v>23825.599999999991</v>
      </c>
      <c r="H175" s="231">
        <v>24653.099999999991</v>
      </c>
      <c r="I175" s="231">
        <v>24907.85</v>
      </c>
      <c r="J175" s="231">
        <v>25066.849999999991</v>
      </c>
      <c r="K175" s="230">
        <v>24748.85</v>
      </c>
      <c r="L175" s="230">
        <v>24335.1</v>
      </c>
      <c r="M175" s="230">
        <v>0.12024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1328.6</v>
      </c>
      <c r="D176" s="276">
        <v>1337.9666666666665</v>
      </c>
      <c r="E176" s="276">
        <v>1315.633333333333</v>
      </c>
      <c r="F176" s="276">
        <v>1302.6666666666665</v>
      </c>
      <c r="G176" s="276">
        <v>1280.333333333333</v>
      </c>
      <c r="H176" s="276">
        <v>1350.9333333333329</v>
      </c>
      <c r="I176" s="276">
        <v>1373.2666666666664</v>
      </c>
      <c r="J176" s="276">
        <v>1386.2333333333329</v>
      </c>
      <c r="K176" s="275">
        <v>1360.3</v>
      </c>
      <c r="L176" s="275">
        <v>1325</v>
      </c>
      <c r="M176" s="275">
        <v>10.074260000000001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3872</v>
      </c>
      <c r="D177" s="231">
        <v>3877.65</v>
      </c>
      <c r="E177" s="231">
        <v>3840.3500000000004</v>
      </c>
      <c r="F177" s="231">
        <v>3808.7000000000003</v>
      </c>
      <c r="G177" s="231">
        <v>3771.4000000000005</v>
      </c>
      <c r="H177" s="231">
        <v>3909.3</v>
      </c>
      <c r="I177" s="231">
        <v>3946.6000000000004</v>
      </c>
      <c r="J177" s="231">
        <v>3978.25</v>
      </c>
      <c r="K177" s="230">
        <v>3914.95</v>
      </c>
      <c r="L177" s="230">
        <v>3846</v>
      </c>
      <c r="M177" s="230">
        <v>3.6284200000000002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542.9</v>
      </c>
      <c r="D178" s="231">
        <v>546.13333333333333</v>
      </c>
      <c r="E178" s="231">
        <v>537.76666666666665</v>
      </c>
      <c r="F178" s="231">
        <v>532.63333333333333</v>
      </c>
      <c r="G178" s="231">
        <v>524.26666666666665</v>
      </c>
      <c r="H178" s="231">
        <v>551.26666666666665</v>
      </c>
      <c r="I178" s="231">
        <v>559.63333333333321</v>
      </c>
      <c r="J178" s="231">
        <v>564.76666666666665</v>
      </c>
      <c r="K178" s="230">
        <v>554.5</v>
      </c>
      <c r="L178" s="230">
        <v>541</v>
      </c>
      <c r="M178" s="230">
        <v>30.25986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586.29999999999995</v>
      </c>
      <c r="D179" s="231">
        <v>586.23333333333323</v>
      </c>
      <c r="E179" s="231">
        <v>582.06666666666649</v>
      </c>
      <c r="F179" s="231">
        <v>577.83333333333326</v>
      </c>
      <c r="G179" s="231">
        <v>573.66666666666652</v>
      </c>
      <c r="H179" s="231">
        <v>590.46666666666647</v>
      </c>
      <c r="I179" s="231">
        <v>594.63333333333321</v>
      </c>
      <c r="J179" s="231">
        <v>598.86666666666645</v>
      </c>
      <c r="K179" s="230">
        <v>590.4</v>
      </c>
      <c r="L179" s="230">
        <v>582</v>
      </c>
      <c r="M179" s="230">
        <v>221.78228999999999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84.05</v>
      </c>
      <c r="D180" s="231">
        <v>84.216666666666669</v>
      </c>
      <c r="E180" s="231">
        <v>83.483333333333334</v>
      </c>
      <c r="F180" s="231">
        <v>82.916666666666671</v>
      </c>
      <c r="G180" s="231">
        <v>82.183333333333337</v>
      </c>
      <c r="H180" s="231">
        <v>84.783333333333331</v>
      </c>
      <c r="I180" s="231">
        <v>85.51666666666668</v>
      </c>
      <c r="J180" s="231">
        <v>86.083333333333329</v>
      </c>
      <c r="K180" s="230">
        <v>84.95</v>
      </c>
      <c r="L180" s="230">
        <v>83.65</v>
      </c>
      <c r="M180" s="230">
        <v>73.768410000000003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940.95</v>
      </c>
      <c r="D181" s="231">
        <v>947.16666666666663</v>
      </c>
      <c r="E181" s="231">
        <v>931.7833333333333</v>
      </c>
      <c r="F181" s="231">
        <v>922.61666666666667</v>
      </c>
      <c r="G181" s="231">
        <v>907.23333333333335</v>
      </c>
      <c r="H181" s="231">
        <v>956.33333333333326</v>
      </c>
      <c r="I181" s="231">
        <v>971.7166666666667</v>
      </c>
      <c r="J181" s="231">
        <v>980.88333333333321</v>
      </c>
      <c r="K181" s="230">
        <v>962.55</v>
      </c>
      <c r="L181" s="230">
        <v>938</v>
      </c>
      <c r="M181" s="230">
        <v>26.251629999999999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445.55</v>
      </c>
      <c r="D182" s="231">
        <v>447.64999999999992</v>
      </c>
      <c r="E182" s="231">
        <v>442.29999999999984</v>
      </c>
      <c r="F182" s="231">
        <v>439.0499999999999</v>
      </c>
      <c r="G182" s="231">
        <v>433.69999999999982</v>
      </c>
      <c r="H182" s="231">
        <v>450.89999999999986</v>
      </c>
      <c r="I182" s="231">
        <v>456.24999999999989</v>
      </c>
      <c r="J182" s="231">
        <v>459.49999999999989</v>
      </c>
      <c r="K182" s="230">
        <v>453</v>
      </c>
      <c r="L182" s="230">
        <v>444.4</v>
      </c>
      <c r="M182" s="230">
        <v>4.2153700000000001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695.4</v>
      </c>
      <c r="D183" s="231">
        <v>696.01666666666677</v>
      </c>
      <c r="E183" s="231">
        <v>691.33333333333348</v>
      </c>
      <c r="F183" s="231">
        <v>687.26666666666677</v>
      </c>
      <c r="G183" s="231">
        <v>682.58333333333348</v>
      </c>
      <c r="H183" s="231">
        <v>700.08333333333348</v>
      </c>
      <c r="I183" s="231">
        <v>704.76666666666665</v>
      </c>
      <c r="J183" s="231">
        <v>708.83333333333348</v>
      </c>
      <c r="K183" s="230">
        <v>700.7</v>
      </c>
      <c r="L183" s="230">
        <v>691.95</v>
      </c>
      <c r="M183" s="230">
        <v>3.0131399999999999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1244.0999999999999</v>
      </c>
      <c r="D184" s="231">
        <v>1243.8999999999999</v>
      </c>
      <c r="E184" s="231">
        <v>1235.1999999999998</v>
      </c>
      <c r="F184" s="231">
        <v>1226.3</v>
      </c>
      <c r="G184" s="231">
        <v>1217.5999999999999</v>
      </c>
      <c r="H184" s="231">
        <v>1252.7999999999997</v>
      </c>
      <c r="I184" s="231">
        <v>1261.5</v>
      </c>
      <c r="J184" s="231">
        <v>1270.3999999999996</v>
      </c>
      <c r="K184" s="230">
        <v>1252.5999999999999</v>
      </c>
      <c r="L184" s="230">
        <v>1235</v>
      </c>
      <c r="M184" s="230">
        <v>6.7313200000000002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976.8</v>
      </c>
      <c r="D185" s="231">
        <v>982.58333333333337</v>
      </c>
      <c r="E185" s="231">
        <v>969.2166666666667</v>
      </c>
      <c r="F185" s="231">
        <v>961.63333333333333</v>
      </c>
      <c r="G185" s="231">
        <v>948.26666666666665</v>
      </c>
      <c r="H185" s="231">
        <v>990.16666666666674</v>
      </c>
      <c r="I185" s="231">
        <v>1003.5333333333333</v>
      </c>
      <c r="J185" s="231">
        <v>1011.1166666666668</v>
      </c>
      <c r="K185" s="230">
        <v>995.95</v>
      </c>
      <c r="L185" s="230">
        <v>975</v>
      </c>
      <c r="M185" s="230">
        <v>4.5254200000000004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1245.6500000000001</v>
      </c>
      <c r="D186" s="231">
        <v>1248.5833333333333</v>
      </c>
      <c r="E186" s="231">
        <v>1237.1666666666665</v>
      </c>
      <c r="F186" s="231">
        <v>1228.6833333333332</v>
      </c>
      <c r="G186" s="231">
        <v>1217.2666666666664</v>
      </c>
      <c r="H186" s="231">
        <v>1257.0666666666666</v>
      </c>
      <c r="I186" s="231">
        <v>1268.4833333333331</v>
      </c>
      <c r="J186" s="231">
        <v>1276.9666666666667</v>
      </c>
      <c r="K186" s="230">
        <v>1260</v>
      </c>
      <c r="L186" s="230">
        <v>1240.0999999999999</v>
      </c>
      <c r="M186" s="230">
        <v>3.1327699999999998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3258.15</v>
      </c>
      <c r="D187" s="231">
        <v>3264.5333333333328</v>
      </c>
      <c r="E187" s="231">
        <v>3244.0666666666657</v>
      </c>
      <c r="F187" s="231">
        <v>3229.9833333333327</v>
      </c>
      <c r="G187" s="231">
        <v>3209.5166666666655</v>
      </c>
      <c r="H187" s="231">
        <v>3278.6166666666659</v>
      </c>
      <c r="I187" s="231">
        <v>3299.083333333333</v>
      </c>
      <c r="J187" s="231">
        <v>3313.1666666666661</v>
      </c>
      <c r="K187" s="230">
        <v>3285</v>
      </c>
      <c r="L187" s="230">
        <v>3250.45</v>
      </c>
      <c r="M187" s="230">
        <v>9.8630600000000008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786.25</v>
      </c>
      <c r="D188" s="231">
        <v>786.91666666666663</v>
      </c>
      <c r="E188" s="231">
        <v>784.13333333333321</v>
      </c>
      <c r="F188" s="231">
        <v>782.01666666666654</v>
      </c>
      <c r="G188" s="231">
        <v>779.23333333333312</v>
      </c>
      <c r="H188" s="231">
        <v>789.0333333333333</v>
      </c>
      <c r="I188" s="231">
        <v>791.81666666666683</v>
      </c>
      <c r="J188" s="231">
        <v>793.93333333333339</v>
      </c>
      <c r="K188" s="230">
        <v>789.7</v>
      </c>
      <c r="L188" s="230">
        <v>784.8</v>
      </c>
      <c r="M188" s="230">
        <v>6.5817300000000003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7115.7</v>
      </c>
      <c r="D189" s="231">
        <v>7113.5666666666666</v>
      </c>
      <c r="E189" s="231">
        <v>7052.1333333333332</v>
      </c>
      <c r="F189" s="231">
        <v>6988.5666666666666</v>
      </c>
      <c r="G189" s="231">
        <v>6927.1333333333332</v>
      </c>
      <c r="H189" s="231">
        <v>7177.1333333333332</v>
      </c>
      <c r="I189" s="231">
        <v>7238.5666666666657</v>
      </c>
      <c r="J189" s="231">
        <v>7302.1333333333332</v>
      </c>
      <c r="K189" s="230">
        <v>7175</v>
      </c>
      <c r="L189" s="230">
        <v>7050</v>
      </c>
      <c r="M189" s="230">
        <v>1.5466200000000001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521.15</v>
      </c>
      <c r="D190" s="231">
        <v>525.31666666666661</v>
      </c>
      <c r="E190" s="231">
        <v>514.68333333333317</v>
      </c>
      <c r="F190" s="231">
        <v>508.21666666666658</v>
      </c>
      <c r="G190" s="231">
        <v>497.58333333333314</v>
      </c>
      <c r="H190" s="231">
        <v>531.78333333333319</v>
      </c>
      <c r="I190" s="231">
        <v>542.41666666666663</v>
      </c>
      <c r="J190" s="231">
        <v>548.88333333333321</v>
      </c>
      <c r="K190" s="230">
        <v>535.95000000000005</v>
      </c>
      <c r="L190" s="230">
        <v>518.85</v>
      </c>
      <c r="M190" s="230">
        <v>165.14882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211.35</v>
      </c>
      <c r="D191" s="231">
        <v>211.51666666666665</v>
      </c>
      <c r="E191" s="231">
        <v>208.0333333333333</v>
      </c>
      <c r="F191" s="231">
        <v>204.71666666666664</v>
      </c>
      <c r="G191" s="231">
        <v>201.23333333333329</v>
      </c>
      <c r="H191" s="231">
        <v>214.83333333333331</v>
      </c>
      <c r="I191" s="231">
        <v>218.31666666666666</v>
      </c>
      <c r="J191" s="231">
        <v>221.63333333333333</v>
      </c>
      <c r="K191" s="230">
        <v>215</v>
      </c>
      <c r="L191" s="230">
        <v>208.2</v>
      </c>
      <c r="M191" s="230">
        <v>181.96503000000001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107.4</v>
      </c>
      <c r="D192" s="231">
        <v>107.75</v>
      </c>
      <c r="E192" s="231">
        <v>106.85</v>
      </c>
      <c r="F192" s="231">
        <v>106.3</v>
      </c>
      <c r="G192" s="231">
        <v>105.39999999999999</v>
      </c>
      <c r="H192" s="231">
        <v>108.3</v>
      </c>
      <c r="I192" s="231">
        <v>109.2</v>
      </c>
      <c r="J192" s="231">
        <v>109.75</v>
      </c>
      <c r="K192" s="230">
        <v>108.65</v>
      </c>
      <c r="L192" s="230">
        <v>107.2</v>
      </c>
      <c r="M192" s="230">
        <v>185.87657999999999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62.5</v>
      </c>
      <c r="D193" s="231">
        <v>62.733333333333327</v>
      </c>
      <c r="E193" s="231">
        <v>62.016666666666652</v>
      </c>
      <c r="F193" s="231">
        <v>61.533333333333324</v>
      </c>
      <c r="G193" s="231">
        <v>60.816666666666649</v>
      </c>
      <c r="H193" s="231">
        <v>63.216666666666654</v>
      </c>
      <c r="I193" s="231">
        <v>63.933333333333337</v>
      </c>
      <c r="J193" s="231">
        <v>64.416666666666657</v>
      </c>
      <c r="K193" s="230">
        <v>63.45</v>
      </c>
      <c r="L193" s="230">
        <v>62.25</v>
      </c>
      <c r="M193" s="230">
        <v>13.475070000000001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1057.2</v>
      </c>
      <c r="D194" s="231">
        <v>1060.6666666666667</v>
      </c>
      <c r="E194" s="231">
        <v>1049.5333333333335</v>
      </c>
      <c r="F194" s="231">
        <v>1041.8666666666668</v>
      </c>
      <c r="G194" s="231">
        <v>1030.7333333333336</v>
      </c>
      <c r="H194" s="231">
        <v>1068.3333333333335</v>
      </c>
      <c r="I194" s="231">
        <v>1079.4666666666667</v>
      </c>
      <c r="J194" s="231">
        <v>1087.1333333333334</v>
      </c>
      <c r="K194" s="230">
        <v>1071.8</v>
      </c>
      <c r="L194" s="230">
        <v>1053</v>
      </c>
      <c r="M194" s="230">
        <v>13.439109999999999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771.05</v>
      </c>
      <c r="D195" s="231">
        <v>768.7833333333333</v>
      </c>
      <c r="E195" s="231">
        <v>760.86666666666656</v>
      </c>
      <c r="F195" s="231">
        <v>750.68333333333328</v>
      </c>
      <c r="G195" s="231">
        <v>742.76666666666654</v>
      </c>
      <c r="H195" s="231">
        <v>778.96666666666658</v>
      </c>
      <c r="I195" s="231">
        <v>786.88333333333333</v>
      </c>
      <c r="J195" s="231">
        <v>797.06666666666661</v>
      </c>
      <c r="K195" s="230">
        <v>776.7</v>
      </c>
      <c r="L195" s="230">
        <v>758.6</v>
      </c>
      <c r="M195" s="230">
        <v>2.5657700000000001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2790.25</v>
      </c>
      <c r="D196" s="231">
        <v>2788.5333333333333</v>
      </c>
      <c r="E196" s="231">
        <v>2776.2666666666664</v>
      </c>
      <c r="F196" s="231">
        <v>2762.2833333333333</v>
      </c>
      <c r="G196" s="231">
        <v>2750.0166666666664</v>
      </c>
      <c r="H196" s="231">
        <v>2802.5166666666664</v>
      </c>
      <c r="I196" s="231">
        <v>2814.7833333333338</v>
      </c>
      <c r="J196" s="231">
        <v>2828.7666666666664</v>
      </c>
      <c r="K196" s="230">
        <v>2800.8</v>
      </c>
      <c r="L196" s="230">
        <v>2774.55</v>
      </c>
      <c r="M196" s="230">
        <v>5.4888500000000002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1622.85</v>
      </c>
      <c r="D197" s="231">
        <v>1632.05</v>
      </c>
      <c r="E197" s="231">
        <v>1589.25</v>
      </c>
      <c r="F197" s="231">
        <v>1555.65</v>
      </c>
      <c r="G197" s="231">
        <v>1512.8500000000001</v>
      </c>
      <c r="H197" s="231">
        <v>1665.6499999999999</v>
      </c>
      <c r="I197" s="231">
        <v>1708.4499999999996</v>
      </c>
      <c r="J197" s="231">
        <v>1742.0499999999997</v>
      </c>
      <c r="K197" s="230">
        <v>1674.85</v>
      </c>
      <c r="L197" s="230">
        <v>1598.45</v>
      </c>
      <c r="M197" s="230">
        <v>5.4476399999999998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529.6</v>
      </c>
      <c r="D198" s="231">
        <v>529.83333333333337</v>
      </c>
      <c r="E198" s="231">
        <v>523.31666666666672</v>
      </c>
      <c r="F198" s="231">
        <v>517.0333333333333</v>
      </c>
      <c r="G198" s="231">
        <v>510.51666666666665</v>
      </c>
      <c r="H198" s="231">
        <v>536.11666666666679</v>
      </c>
      <c r="I198" s="231">
        <v>542.63333333333344</v>
      </c>
      <c r="J198" s="231">
        <v>548.91666666666686</v>
      </c>
      <c r="K198" s="230">
        <v>536.35</v>
      </c>
      <c r="L198" s="230">
        <v>523.54999999999995</v>
      </c>
      <c r="M198" s="230">
        <v>2.4722400000000002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1500.2</v>
      </c>
      <c r="D199" s="231">
        <v>1508.5833333333333</v>
      </c>
      <c r="E199" s="231">
        <v>1488.1666666666665</v>
      </c>
      <c r="F199" s="231">
        <v>1476.1333333333332</v>
      </c>
      <c r="G199" s="231">
        <v>1455.7166666666665</v>
      </c>
      <c r="H199" s="231">
        <v>1520.6166666666666</v>
      </c>
      <c r="I199" s="231">
        <v>1541.0333333333331</v>
      </c>
      <c r="J199" s="231">
        <v>1553.0666666666666</v>
      </c>
      <c r="K199" s="230">
        <v>1529</v>
      </c>
      <c r="L199" s="230">
        <v>1496.55</v>
      </c>
      <c r="M199" s="230">
        <v>4.8141600000000002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35.200000000000003</v>
      </c>
      <c r="D200" s="231">
        <v>34.633333333333333</v>
      </c>
      <c r="E200" s="231">
        <v>33.516666666666666</v>
      </c>
      <c r="F200" s="231">
        <v>31.833333333333336</v>
      </c>
      <c r="G200" s="231">
        <v>30.716666666666669</v>
      </c>
      <c r="H200" s="231">
        <v>36.316666666666663</v>
      </c>
      <c r="I200" s="231">
        <v>37.433333333333323</v>
      </c>
      <c r="J200" s="231">
        <v>39.11666666666666</v>
      </c>
      <c r="K200" s="230">
        <v>35.75</v>
      </c>
      <c r="L200" s="230">
        <v>32.950000000000003</v>
      </c>
      <c r="M200" s="230">
        <v>521.33306000000005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2681.25</v>
      </c>
      <c r="D201" s="231">
        <v>2719.4</v>
      </c>
      <c r="E201" s="231">
        <v>2628.8500000000004</v>
      </c>
      <c r="F201" s="231">
        <v>2576.4500000000003</v>
      </c>
      <c r="G201" s="231">
        <v>2485.9000000000005</v>
      </c>
      <c r="H201" s="231">
        <v>2771.8</v>
      </c>
      <c r="I201" s="231">
        <v>2862.3500000000004</v>
      </c>
      <c r="J201" s="231">
        <v>2914.75</v>
      </c>
      <c r="K201" s="230">
        <v>2809.95</v>
      </c>
      <c r="L201" s="230">
        <v>2667</v>
      </c>
      <c r="M201" s="230">
        <v>5.2659200000000004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672.85</v>
      </c>
      <c r="D202" s="231">
        <v>673.9</v>
      </c>
      <c r="E202" s="231">
        <v>669.94999999999993</v>
      </c>
      <c r="F202" s="231">
        <v>667.05</v>
      </c>
      <c r="G202" s="231">
        <v>663.09999999999991</v>
      </c>
      <c r="H202" s="231">
        <v>676.8</v>
      </c>
      <c r="I202" s="231">
        <v>680.75</v>
      </c>
      <c r="J202" s="231">
        <v>683.65</v>
      </c>
      <c r="K202" s="230">
        <v>677.85</v>
      </c>
      <c r="L202" s="230">
        <v>671</v>
      </c>
      <c r="M202" s="230">
        <v>18.662980000000001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7698.7</v>
      </c>
      <c r="D203" s="231">
        <v>7729.6833333333334</v>
      </c>
      <c r="E203" s="231">
        <v>7654.0166666666664</v>
      </c>
      <c r="F203" s="231">
        <v>7609.333333333333</v>
      </c>
      <c r="G203" s="231">
        <v>7533.6666666666661</v>
      </c>
      <c r="H203" s="231">
        <v>7774.3666666666668</v>
      </c>
      <c r="I203" s="231">
        <v>7850.0333333333328</v>
      </c>
      <c r="J203" s="231">
        <v>7894.7166666666672</v>
      </c>
      <c r="K203" s="230">
        <v>7805.35</v>
      </c>
      <c r="L203" s="230">
        <v>7685</v>
      </c>
      <c r="M203" s="230">
        <v>2.5049000000000001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71.599999999999994</v>
      </c>
      <c r="D204" s="231">
        <v>71.683333333333323</v>
      </c>
      <c r="E204" s="231">
        <v>70.816666666666649</v>
      </c>
      <c r="F204" s="231">
        <v>70.033333333333331</v>
      </c>
      <c r="G204" s="231">
        <v>69.166666666666657</v>
      </c>
      <c r="H204" s="231">
        <v>72.46666666666664</v>
      </c>
      <c r="I204" s="231">
        <v>73.333333333333314</v>
      </c>
      <c r="J204" s="231">
        <v>74.116666666666632</v>
      </c>
      <c r="K204" s="230">
        <v>72.55</v>
      </c>
      <c r="L204" s="230">
        <v>70.900000000000006</v>
      </c>
      <c r="M204" s="230">
        <v>106.03016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1448.95</v>
      </c>
      <c r="D205" s="231">
        <v>1441.1166666666668</v>
      </c>
      <c r="E205" s="231">
        <v>1429.1333333333337</v>
      </c>
      <c r="F205" s="231">
        <v>1409.3166666666668</v>
      </c>
      <c r="G205" s="231">
        <v>1397.3333333333337</v>
      </c>
      <c r="H205" s="231">
        <v>1460.9333333333336</v>
      </c>
      <c r="I205" s="231">
        <v>1472.9166666666667</v>
      </c>
      <c r="J205" s="231">
        <v>1492.7333333333336</v>
      </c>
      <c r="K205" s="230">
        <v>1453.1</v>
      </c>
      <c r="L205" s="230">
        <v>1421.3</v>
      </c>
      <c r="M205" s="230">
        <v>1.8834299999999999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802.45</v>
      </c>
      <c r="D206" s="231">
        <v>804.55000000000007</v>
      </c>
      <c r="E206" s="231">
        <v>798.10000000000014</v>
      </c>
      <c r="F206" s="231">
        <v>793.75000000000011</v>
      </c>
      <c r="G206" s="231">
        <v>787.30000000000018</v>
      </c>
      <c r="H206" s="231">
        <v>808.90000000000009</v>
      </c>
      <c r="I206" s="231">
        <v>815.35000000000014</v>
      </c>
      <c r="J206" s="231">
        <v>819.7</v>
      </c>
      <c r="K206" s="230">
        <v>811</v>
      </c>
      <c r="L206" s="230">
        <v>800.2</v>
      </c>
      <c r="M206" s="230">
        <v>4.8314500000000002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1574.05</v>
      </c>
      <c r="D207" s="231">
        <v>1582.0333333333335</v>
      </c>
      <c r="E207" s="231">
        <v>1554.0666666666671</v>
      </c>
      <c r="F207" s="231">
        <v>1534.0833333333335</v>
      </c>
      <c r="G207" s="231">
        <v>1506.116666666667</v>
      </c>
      <c r="H207" s="231">
        <v>1602.0166666666671</v>
      </c>
      <c r="I207" s="231">
        <v>1629.9833333333338</v>
      </c>
      <c r="J207" s="231">
        <v>1649.9666666666672</v>
      </c>
      <c r="K207" s="230">
        <v>1610</v>
      </c>
      <c r="L207" s="230">
        <v>1562.05</v>
      </c>
      <c r="M207" s="230">
        <v>7.9840600000000004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279.85000000000002</v>
      </c>
      <c r="D208" s="231">
        <v>279.68333333333334</v>
      </c>
      <c r="E208" s="231">
        <v>277.26666666666665</v>
      </c>
      <c r="F208" s="231">
        <v>274.68333333333334</v>
      </c>
      <c r="G208" s="231">
        <v>272.26666666666665</v>
      </c>
      <c r="H208" s="231">
        <v>282.26666666666665</v>
      </c>
      <c r="I208" s="231">
        <v>284.68333333333328</v>
      </c>
      <c r="J208" s="231">
        <v>287.26666666666665</v>
      </c>
      <c r="K208" s="230">
        <v>282.10000000000002</v>
      </c>
      <c r="L208" s="230">
        <v>277.10000000000002</v>
      </c>
      <c r="M208" s="230">
        <v>53.747399999999999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7.35</v>
      </c>
      <c r="D209" s="231">
        <v>7.2666666666666666</v>
      </c>
      <c r="E209" s="231">
        <v>7.083333333333333</v>
      </c>
      <c r="F209" s="231">
        <v>6.8166666666666664</v>
      </c>
      <c r="G209" s="231">
        <v>6.6333333333333329</v>
      </c>
      <c r="H209" s="231">
        <v>7.5333333333333332</v>
      </c>
      <c r="I209" s="231">
        <v>7.7166666666666668</v>
      </c>
      <c r="J209" s="231">
        <v>7.9833333333333334</v>
      </c>
      <c r="K209" s="230">
        <v>7.45</v>
      </c>
      <c r="L209" s="230">
        <v>7</v>
      </c>
      <c r="M209" s="230">
        <v>1824.66634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804.55</v>
      </c>
      <c r="D210" s="231">
        <v>807.86666666666667</v>
      </c>
      <c r="E210" s="231">
        <v>799.73333333333335</v>
      </c>
      <c r="F210" s="231">
        <v>794.91666666666663</v>
      </c>
      <c r="G210" s="231">
        <v>786.7833333333333</v>
      </c>
      <c r="H210" s="231">
        <v>812.68333333333339</v>
      </c>
      <c r="I210" s="231">
        <v>820.81666666666683</v>
      </c>
      <c r="J210" s="231">
        <v>825.63333333333344</v>
      </c>
      <c r="K210" s="230">
        <v>816</v>
      </c>
      <c r="L210" s="230">
        <v>803.05</v>
      </c>
      <c r="M210" s="230">
        <v>5.1112299999999999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1366.55</v>
      </c>
      <c r="D211" s="231">
        <v>1361.5666666666666</v>
      </c>
      <c r="E211" s="231">
        <v>1346.5333333333333</v>
      </c>
      <c r="F211" s="231">
        <v>1326.5166666666667</v>
      </c>
      <c r="G211" s="231">
        <v>1311.4833333333333</v>
      </c>
      <c r="H211" s="231">
        <v>1381.5833333333333</v>
      </c>
      <c r="I211" s="231">
        <v>1396.6166666666666</v>
      </c>
      <c r="J211" s="231">
        <v>1416.6333333333332</v>
      </c>
      <c r="K211" s="230">
        <v>1376.6</v>
      </c>
      <c r="L211" s="230">
        <v>1341.55</v>
      </c>
      <c r="M211" s="230">
        <v>2.1325699999999999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386.95</v>
      </c>
      <c r="D212" s="231">
        <v>387.41666666666669</v>
      </c>
      <c r="E212" s="231">
        <v>386.03333333333336</v>
      </c>
      <c r="F212" s="231">
        <v>385.11666666666667</v>
      </c>
      <c r="G212" s="231">
        <v>383.73333333333335</v>
      </c>
      <c r="H212" s="231">
        <v>388.33333333333337</v>
      </c>
      <c r="I212" s="231">
        <v>389.7166666666667</v>
      </c>
      <c r="J212" s="231">
        <v>390.63333333333338</v>
      </c>
      <c r="K212" s="230">
        <v>388.8</v>
      </c>
      <c r="L212" s="230">
        <v>386.5</v>
      </c>
      <c r="M212" s="230">
        <v>20.296759999999999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15.9</v>
      </c>
      <c r="D213" s="231">
        <v>15.949999999999998</v>
      </c>
      <c r="E213" s="231">
        <v>15.749999999999996</v>
      </c>
      <c r="F213" s="231">
        <v>15.6</v>
      </c>
      <c r="G213" s="231">
        <v>15.399999999999999</v>
      </c>
      <c r="H213" s="231">
        <v>16.099999999999994</v>
      </c>
      <c r="I213" s="231">
        <v>16.299999999999994</v>
      </c>
      <c r="J213" s="231">
        <v>16.449999999999992</v>
      </c>
      <c r="K213" s="230">
        <v>16.149999999999999</v>
      </c>
      <c r="L213" s="230">
        <v>15.8</v>
      </c>
      <c r="M213" s="230">
        <v>958.93602999999996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189.1</v>
      </c>
      <c r="D214" s="231">
        <v>189.75</v>
      </c>
      <c r="E214" s="231">
        <v>187.9</v>
      </c>
      <c r="F214" s="231">
        <v>186.70000000000002</v>
      </c>
      <c r="G214" s="231">
        <v>184.85000000000002</v>
      </c>
      <c r="H214" s="231">
        <v>190.95</v>
      </c>
      <c r="I214" s="231">
        <v>192.8</v>
      </c>
      <c r="J214" s="231">
        <v>193.99999999999997</v>
      </c>
      <c r="K214" s="230">
        <v>191.6</v>
      </c>
      <c r="L214" s="230">
        <v>188.55</v>
      </c>
      <c r="M214" s="230">
        <v>37.575699999999998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</v>
      </c>
      <c r="D215" s="231">
        <v>63.466666666666669</v>
      </c>
      <c r="E215" s="231">
        <v>61.933333333333337</v>
      </c>
      <c r="F215" s="231">
        <v>60.866666666666667</v>
      </c>
      <c r="G215" s="231">
        <v>59.333333333333336</v>
      </c>
      <c r="H215" s="231">
        <v>64.533333333333331</v>
      </c>
      <c r="I215" s="231">
        <v>66.066666666666663</v>
      </c>
      <c r="J215" s="231">
        <v>67.13333333333334</v>
      </c>
      <c r="K215" s="230">
        <v>65</v>
      </c>
      <c r="L215" s="230">
        <v>62.4</v>
      </c>
      <c r="M215" s="230">
        <v>593.11532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516.1</v>
      </c>
      <c r="D216" s="231">
        <v>517.69999999999993</v>
      </c>
      <c r="E216" s="231">
        <v>513.39999999999986</v>
      </c>
      <c r="F216" s="231">
        <v>510.69999999999993</v>
      </c>
      <c r="G216" s="231">
        <v>506.39999999999986</v>
      </c>
      <c r="H216" s="231">
        <v>520.39999999999986</v>
      </c>
      <c r="I216" s="231">
        <v>524.69999999999982</v>
      </c>
      <c r="J216" s="231">
        <v>527.39999999999986</v>
      </c>
      <c r="K216" s="230">
        <v>522</v>
      </c>
      <c r="L216" s="230">
        <v>515</v>
      </c>
      <c r="M216" s="230">
        <v>3.52447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20" sqref="I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45063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402.65</v>
      </c>
      <c r="D11" s="231">
        <v>405.15000000000003</v>
      </c>
      <c r="E11" s="231">
        <v>395.50000000000006</v>
      </c>
      <c r="F11" s="231">
        <v>388.35</v>
      </c>
      <c r="G11" s="231">
        <v>378.70000000000005</v>
      </c>
      <c r="H11" s="231">
        <v>412.30000000000007</v>
      </c>
      <c r="I11" s="231">
        <v>421.95000000000005</v>
      </c>
      <c r="J11" s="231">
        <v>429.10000000000008</v>
      </c>
      <c r="K11" s="230">
        <v>414.8</v>
      </c>
      <c r="L11" s="230">
        <v>398</v>
      </c>
      <c r="M11" s="230">
        <v>2.9502700000000002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23299.25</v>
      </c>
      <c r="D12" s="231">
        <v>23294.883333333331</v>
      </c>
      <c r="E12" s="231">
        <v>23205.366666666661</v>
      </c>
      <c r="F12" s="231">
        <v>23111.48333333333</v>
      </c>
      <c r="G12" s="231">
        <v>23021.96666666666</v>
      </c>
      <c r="H12" s="231">
        <v>23388.766666666663</v>
      </c>
      <c r="I12" s="231">
        <v>23478.283333333333</v>
      </c>
      <c r="J12" s="231">
        <v>23572.166666666664</v>
      </c>
      <c r="K12" s="230">
        <v>23384.400000000001</v>
      </c>
      <c r="L12" s="230">
        <v>23201</v>
      </c>
      <c r="M12" s="230">
        <v>7.1499999999999994E-2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3910.5</v>
      </c>
      <c r="D13" s="231">
        <v>3896.6166666666668</v>
      </c>
      <c r="E13" s="231">
        <v>3859.4833333333336</v>
      </c>
      <c r="F13" s="231">
        <v>3808.4666666666667</v>
      </c>
      <c r="G13" s="231">
        <v>3771.3333333333335</v>
      </c>
      <c r="H13" s="231">
        <v>3947.6333333333337</v>
      </c>
      <c r="I13" s="231">
        <v>3984.7666666666669</v>
      </c>
      <c r="J13" s="231">
        <v>4035.7833333333338</v>
      </c>
      <c r="K13" s="230">
        <v>3933.75</v>
      </c>
      <c r="L13" s="230">
        <v>3845.6</v>
      </c>
      <c r="M13" s="230">
        <v>2.6890999999999998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1783.5</v>
      </c>
      <c r="D14" s="231">
        <v>1792.05</v>
      </c>
      <c r="E14" s="231">
        <v>1771.6</v>
      </c>
      <c r="F14" s="231">
        <v>1759.7</v>
      </c>
      <c r="G14" s="231">
        <v>1739.25</v>
      </c>
      <c r="H14" s="231">
        <v>1803.9499999999998</v>
      </c>
      <c r="I14" s="231">
        <v>1824.4</v>
      </c>
      <c r="J14" s="231">
        <v>1836.2999999999997</v>
      </c>
      <c r="K14" s="230">
        <v>1812.5</v>
      </c>
      <c r="L14" s="230">
        <v>1780.15</v>
      </c>
      <c r="M14" s="230">
        <v>2.1909900000000002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2783.35</v>
      </c>
      <c r="D15" s="231">
        <v>2778.8833333333332</v>
      </c>
      <c r="E15" s="231">
        <v>2747.8166666666666</v>
      </c>
      <c r="F15" s="231">
        <v>2712.2833333333333</v>
      </c>
      <c r="G15" s="231">
        <v>2681.2166666666667</v>
      </c>
      <c r="H15" s="231">
        <v>2814.4166666666665</v>
      </c>
      <c r="I15" s="231">
        <v>2845.4833333333331</v>
      </c>
      <c r="J15" s="231">
        <v>2881.0166666666664</v>
      </c>
      <c r="K15" s="230">
        <v>2809.95</v>
      </c>
      <c r="L15" s="230">
        <v>2743.35</v>
      </c>
      <c r="M15" s="230">
        <v>0.57191000000000003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1153.05</v>
      </c>
      <c r="D16" s="231">
        <v>1158.0166666666667</v>
      </c>
      <c r="E16" s="231">
        <v>1143.0333333333333</v>
      </c>
      <c r="F16" s="231">
        <v>1133.0166666666667</v>
      </c>
      <c r="G16" s="231">
        <v>1118.0333333333333</v>
      </c>
      <c r="H16" s="231">
        <v>1168.0333333333333</v>
      </c>
      <c r="I16" s="231">
        <v>1183.0166666666664</v>
      </c>
      <c r="J16" s="231">
        <v>1193.0333333333333</v>
      </c>
      <c r="K16" s="230">
        <v>1173</v>
      </c>
      <c r="L16" s="230">
        <v>1148</v>
      </c>
      <c r="M16" s="230">
        <v>6.6150399999999996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728.9</v>
      </c>
      <c r="D17" s="231">
        <v>726.86666666666667</v>
      </c>
      <c r="E17" s="231">
        <v>716.88333333333333</v>
      </c>
      <c r="F17" s="231">
        <v>704.86666666666667</v>
      </c>
      <c r="G17" s="231">
        <v>694.88333333333333</v>
      </c>
      <c r="H17" s="231">
        <v>738.88333333333333</v>
      </c>
      <c r="I17" s="231">
        <v>748.86666666666667</v>
      </c>
      <c r="J17" s="231">
        <v>760.88333333333333</v>
      </c>
      <c r="K17" s="230">
        <v>736.85</v>
      </c>
      <c r="L17" s="230">
        <v>714.85</v>
      </c>
      <c r="M17" s="230">
        <v>26.221319999999999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458.5</v>
      </c>
      <c r="D18" s="231">
        <v>458.48333333333335</v>
      </c>
      <c r="E18" s="231">
        <v>453.36666666666667</v>
      </c>
      <c r="F18" s="231">
        <v>448.23333333333335</v>
      </c>
      <c r="G18" s="231">
        <v>443.11666666666667</v>
      </c>
      <c r="H18" s="231">
        <v>463.61666666666667</v>
      </c>
      <c r="I18" s="231">
        <v>468.73333333333335</v>
      </c>
      <c r="J18" s="231">
        <v>473.86666666666667</v>
      </c>
      <c r="K18" s="230">
        <v>463.6</v>
      </c>
      <c r="L18" s="230">
        <v>453.35</v>
      </c>
      <c r="M18" s="230">
        <v>1.4962200000000001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1419.2</v>
      </c>
      <c r="D19" s="231">
        <v>1421.3499999999997</v>
      </c>
      <c r="E19" s="231">
        <v>1409.4499999999994</v>
      </c>
      <c r="F19" s="231">
        <v>1399.6999999999996</v>
      </c>
      <c r="G19" s="231">
        <v>1387.7999999999993</v>
      </c>
      <c r="H19" s="231">
        <v>1431.0999999999995</v>
      </c>
      <c r="I19" s="231">
        <v>1442.9999999999995</v>
      </c>
      <c r="J19" s="231">
        <v>1452.7499999999995</v>
      </c>
      <c r="K19" s="230">
        <v>1433.25</v>
      </c>
      <c r="L19" s="230">
        <v>1411.6</v>
      </c>
      <c r="M19" s="230">
        <v>0.92652999999999996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21194.2</v>
      </c>
      <c r="D20" s="231">
        <v>21204.35</v>
      </c>
      <c r="E20" s="231">
        <v>21061.949999999997</v>
      </c>
      <c r="F20" s="231">
        <v>20929.699999999997</v>
      </c>
      <c r="G20" s="231">
        <v>20787.299999999996</v>
      </c>
      <c r="H20" s="231">
        <v>21336.6</v>
      </c>
      <c r="I20" s="231">
        <v>21479</v>
      </c>
      <c r="J20" s="231">
        <v>21611.25</v>
      </c>
      <c r="K20" s="230">
        <v>21346.75</v>
      </c>
      <c r="L20" s="230">
        <v>21072.1</v>
      </c>
      <c r="M20" s="230">
        <v>8.7370000000000003E-2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1889.15</v>
      </c>
      <c r="D21" s="231">
        <v>1901.7166666666665</v>
      </c>
      <c r="E21" s="231">
        <v>1868.4333333333329</v>
      </c>
      <c r="F21" s="231">
        <v>1847.7166666666665</v>
      </c>
      <c r="G21" s="231">
        <v>1814.4333333333329</v>
      </c>
      <c r="H21" s="231">
        <v>1922.4333333333329</v>
      </c>
      <c r="I21" s="231">
        <v>1955.7166666666662</v>
      </c>
      <c r="J21" s="231">
        <v>1976.4333333333329</v>
      </c>
      <c r="K21" s="230">
        <v>1935</v>
      </c>
      <c r="L21" s="230">
        <v>1881</v>
      </c>
      <c r="M21" s="230">
        <v>30.587990000000001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874.15</v>
      </c>
      <c r="D22" s="231">
        <v>880.69999999999993</v>
      </c>
      <c r="E22" s="231">
        <v>861.44999999999982</v>
      </c>
      <c r="F22" s="231">
        <v>848.74999999999989</v>
      </c>
      <c r="G22" s="231">
        <v>829.49999999999977</v>
      </c>
      <c r="H22" s="231">
        <v>893.39999999999986</v>
      </c>
      <c r="I22" s="231">
        <v>912.65000000000009</v>
      </c>
      <c r="J22" s="231">
        <v>925.34999999999991</v>
      </c>
      <c r="K22" s="230">
        <v>899.95</v>
      </c>
      <c r="L22" s="230">
        <v>868</v>
      </c>
      <c r="M22" s="230">
        <v>8.2242099999999994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687</v>
      </c>
      <c r="D23" s="231">
        <v>690.36666666666667</v>
      </c>
      <c r="E23" s="231">
        <v>681.93333333333339</v>
      </c>
      <c r="F23" s="231">
        <v>676.86666666666667</v>
      </c>
      <c r="G23" s="231">
        <v>668.43333333333339</v>
      </c>
      <c r="H23" s="231">
        <v>695.43333333333339</v>
      </c>
      <c r="I23" s="231">
        <v>703.86666666666656</v>
      </c>
      <c r="J23" s="231">
        <v>708.93333333333339</v>
      </c>
      <c r="K23" s="230">
        <v>698.8</v>
      </c>
      <c r="L23" s="230">
        <v>685.3</v>
      </c>
      <c r="M23" s="230">
        <v>14.03759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738.6</v>
      </c>
      <c r="D24" s="231">
        <v>751.55000000000007</v>
      </c>
      <c r="E24" s="231">
        <v>725.65000000000009</v>
      </c>
      <c r="F24" s="231">
        <v>712.7</v>
      </c>
      <c r="G24" s="231">
        <v>686.80000000000007</v>
      </c>
      <c r="H24" s="231">
        <v>764.50000000000011</v>
      </c>
      <c r="I24" s="231">
        <v>790.4</v>
      </c>
      <c r="J24" s="231">
        <v>803.35000000000014</v>
      </c>
      <c r="K24" s="230">
        <v>777.45</v>
      </c>
      <c r="L24" s="230">
        <v>738.6</v>
      </c>
      <c r="M24" s="230">
        <v>18.766030000000001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812.1</v>
      </c>
      <c r="D25" s="231">
        <v>825.5</v>
      </c>
      <c r="E25" s="231">
        <v>796.6</v>
      </c>
      <c r="F25" s="231">
        <v>781.1</v>
      </c>
      <c r="G25" s="231">
        <v>752.2</v>
      </c>
      <c r="H25" s="231">
        <v>841</v>
      </c>
      <c r="I25" s="231">
        <v>869.90000000000009</v>
      </c>
      <c r="J25" s="231">
        <v>885.4</v>
      </c>
      <c r="K25" s="230">
        <v>854.4</v>
      </c>
      <c r="L25" s="230">
        <v>810</v>
      </c>
      <c r="M25" s="230">
        <v>16.16433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383.15</v>
      </c>
      <c r="D26" s="231">
        <v>385.98333333333335</v>
      </c>
      <c r="E26" s="231">
        <v>379.4666666666667</v>
      </c>
      <c r="F26" s="231">
        <v>375.78333333333336</v>
      </c>
      <c r="G26" s="231">
        <v>369.26666666666671</v>
      </c>
      <c r="H26" s="231">
        <v>389.66666666666669</v>
      </c>
      <c r="I26" s="231">
        <v>396.18333333333334</v>
      </c>
      <c r="J26" s="231">
        <v>399.86666666666667</v>
      </c>
      <c r="K26" s="230">
        <v>392.5</v>
      </c>
      <c r="L26" s="230">
        <v>382.3</v>
      </c>
      <c r="M26" s="230">
        <v>9.0613600000000005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165.05</v>
      </c>
      <c r="D27" s="231">
        <v>166.65</v>
      </c>
      <c r="E27" s="231">
        <v>163</v>
      </c>
      <c r="F27" s="231">
        <v>160.94999999999999</v>
      </c>
      <c r="G27" s="231">
        <v>157.29999999999998</v>
      </c>
      <c r="H27" s="231">
        <v>168.70000000000002</v>
      </c>
      <c r="I27" s="231">
        <v>172.35000000000005</v>
      </c>
      <c r="J27" s="231">
        <v>174.40000000000003</v>
      </c>
      <c r="K27" s="230">
        <v>170.3</v>
      </c>
      <c r="L27" s="230">
        <v>164.6</v>
      </c>
      <c r="M27" s="230">
        <v>44.470140000000001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198.15</v>
      </c>
      <c r="D28" s="231">
        <v>200.28333333333333</v>
      </c>
      <c r="E28" s="231">
        <v>194.96666666666667</v>
      </c>
      <c r="F28" s="231">
        <v>191.78333333333333</v>
      </c>
      <c r="G28" s="231">
        <v>186.46666666666667</v>
      </c>
      <c r="H28" s="231">
        <v>203.46666666666667</v>
      </c>
      <c r="I28" s="231">
        <v>208.78333333333333</v>
      </c>
      <c r="J28" s="231">
        <v>211.96666666666667</v>
      </c>
      <c r="K28" s="230">
        <v>205.6</v>
      </c>
      <c r="L28" s="230">
        <v>197.1</v>
      </c>
      <c r="M28" s="230">
        <v>43.234380000000002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361.6</v>
      </c>
      <c r="D29" s="231">
        <v>361.93333333333334</v>
      </c>
      <c r="E29" s="231">
        <v>358.91666666666669</v>
      </c>
      <c r="F29" s="231">
        <v>356.23333333333335</v>
      </c>
      <c r="G29" s="231">
        <v>353.2166666666667</v>
      </c>
      <c r="H29" s="231">
        <v>364.61666666666667</v>
      </c>
      <c r="I29" s="231">
        <v>367.63333333333333</v>
      </c>
      <c r="J29" s="231">
        <v>370.31666666666666</v>
      </c>
      <c r="K29" s="230">
        <v>364.95</v>
      </c>
      <c r="L29" s="230">
        <v>359.25</v>
      </c>
      <c r="M29" s="230">
        <v>0.29987000000000003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367.7</v>
      </c>
      <c r="D30" s="231">
        <v>369.31666666666666</v>
      </c>
      <c r="E30" s="231">
        <v>361.08333333333331</v>
      </c>
      <c r="F30" s="231">
        <v>354.46666666666664</v>
      </c>
      <c r="G30" s="231">
        <v>346.23333333333329</v>
      </c>
      <c r="H30" s="231">
        <v>375.93333333333334</v>
      </c>
      <c r="I30" s="231">
        <v>384.16666666666669</v>
      </c>
      <c r="J30" s="231">
        <v>390.78333333333336</v>
      </c>
      <c r="K30" s="230">
        <v>377.55</v>
      </c>
      <c r="L30" s="230">
        <v>362.7</v>
      </c>
      <c r="M30" s="230">
        <v>6.1906999999999996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915.2</v>
      </c>
      <c r="D31" s="231">
        <v>918.81666666666661</v>
      </c>
      <c r="E31" s="231">
        <v>906.38333333333321</v>
      </c>
      <c r="F31" s="231">
        <v>897.56666666666661</v>
      </c>
      <c r="G31" s="231">
        <v>885.13333333333321</v>
      </c>
      <c r="H31" s="231">
        <v>927.63333333333321</v>
      </c>
      <c r="I31" s="231">
        <v>940.06666666666661</v>
      </c>
      <c r="J31" s="231">
        <v>948.88333333333321</v>
      </c>
      <c r="K31" s="230">
        <v>931.25</v>
      </c>
      <c r="L31" s="230">
        <v>910</v>
      </c>
      <c r="M31" s="230">
        <v>0.22750999999999999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909.05</v>
      </c>
      <c r="D32" s="231">
        <v>912.88333333333333</v>
      </c>
      <c r="E32" s="231">
        <v>897.76666666666665</v>
      </c>
      <c r="F32" s="231">
        <v>886.48333333333335</v>
      </c>
      <c r="G32" s="231">
        <v>871.36666666666667</v>
      </c>
      <c r="H32" s="231">
        <v>924.16666666666663</v>
      </c>
      <c r="I32" s="231">
        <v>939.28333333333319</v>
      </c>
      <c r="J32" s="231">
        <v>950.56666666666661</v>
      </c>
      <c r="K32" s="230">
        <v>928</v>
      </c>
      <c r="L32" s="230">
        <v>901.6</v>
      </c>
      <c r="M32" s="230">
        <v>2.5343399999999998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1266.8</v>
      </c>
      <c r="D33" s="231">
        <v>1270.6166666666666</v>
      </c>
      <c r="E33" s="231">
        <v>1256.2833333333331</v>
      </c>
      <c r="F33" s="231">
        <v>1245.7666666666664</v>
      </c>
      <c r="G33" s="231">
        <v>1231.4333333333329</v>
      </c>
      <c r="H33" s="231">
        <v>1281.1333333333332</v>
      </c>
      <c r="I33" s="231">
        <v>1295.4666666666667</v>
      </c>
      <c r="J33" s="231">
        <v>1305.9833333333333</v>
      </c>
      <c r="K33" s="230">
        <v>1284.95</v>
      </c>
      <c r="L33" s="230">
        <v>1260.0999999999999</v>
      </c>
      <c r="M33" s="230">
        <v>1.83545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560.1</v>
      </c>
      <c r="D34" s="231">
        <v>562.81666666666672</v>
      </c>
      <c r="E34" s="231">
        <v>556.78333333333342</v>
      </c>
      <c r="F34" s="231">
        <v>553.4666666666667</v>
      </c>
      <c r="G34" s="231">
        <v>547.43333333333339</v>
      </c>
      <c r="H34" s="231">
        <v>566.13333333333344</v>
      </c>
      <c r="I34" s="231">
        <v>572.16666666666674</v>
      </c>
      <c r="J34" s="231">
        <v>575.48333333333346</v>
      </c>
      <c r="K34" s="230">
        <v>568.85</v>
      </c>
      <c r="L34" s="230">
        <v>559.5</v>
      </c>
      <c r="M34" s="230">
        <v>0.58991000000000005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3413.65</v>
      </c>
      <c r="D35" s="231">
        <v>3430.1333333333332</v>
      </c>
      <c r="E35" s="231">
        <v>3385.2666666666664</v>
      </c>
      <c r="F35" s="231">
        <v>3356.8833333333332</v>
      </c>
      <c r="G35" s="231">
        <v>3312.0166666666664</v>
      </c>
      <c r="H35" s="231">
        <v>3458.5166666666664</v>
      </c>
      <c r="I35" s="231">
        <v>3503.3833333333332</v>
      </c>
      <c r="J35" s="231">
        <v>3531.7666666666664</v>
      </c>
      <c r="K35" s="230">
        <v>3475</v>
      </c>
      <c r="L35" s="230">
        <v>3401.75</v>
      </c>
      <c r="M35" s="230">
        <v>1.8148899999999999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2537.0500000000002</v>
      </c>
      <c r="D36" s="231">
        <v>2534.35</v>
      </c>
      <c r="E36" s="231">
        <v>2505.6999999999998</v>
      </c>
      <c r="F36" s="231">
        <v>2474.35</v>
      </c>
      <c r="G36" s="231">
        <v>2445.6999999999998</v>
      </c>
      <c r="H36" s="231">
        <v>2565.6999999999998</v>
      </c>
      <c r="I36" s="231">
        <v>2594.3500000000004</v>
      </c>
      <c r="J36" s="231">
        <v>2625.7</v>
      </c>
      <c r="K36" s="230">
        <v>2563</v>
      </c>
      <c r="L36" s="230">
        <v>2503</v>
      </c>
      <c r="M36" s="230">
        <v>0.22714000000000001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13.15</v>
      </c>
      <c r="D37" s="231">
        <v>13.233333333333334</v>
      </c>
      <c r="E37" s="231">
        <v>13.016666666666669</v>
      </c>
      <c r="F37" s="231">
        <v>12.883333333333335</v>
      </c>
      <c r="G37" s="231">
        <v>12.66666666666667</v>
      </c>
      <c r="H37" s="231">
        <v>13.366666666666669</v>
      </c>
      <c r="I37" s="231">
        <v>13.583333333333334</v>
      </c>
      <c r="J37" s="231">
        <v>13.716666666666669</v>
      </c>
      <c r="K37" s="230">
        <v>13.45</v>
      </c>
      <c r="L37" s="230">
        <v>13.1</v>
      </c>
      <c r="M37" s="230">
        <v>55.336379999999998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626.35</v>
      </c>
      <c r="D38" s="231">
        <v>628.11666666666667</v>
      </c>
      <c r="E38" s="231">
        <v>622.23333333333335</v>
      </c>
      <c r="F38" s="231">
        <v>618.11666666666667</v>
      </c>
      <c r="G38" s="231">
        <v>612.23333333333335</v>
      </c>
      <c r="H38" s="231">
        <v>632.23333333333335</v>
      </c>
      <c r="I38" s="231">
        <v>638.11666666666679</v>
      </c>
      <c r="J38" s="231">
        <v>642.23333333333335</v>
      </c>
      <c r="K38" s="230">
        <v>634</v>
      </c>
      <c r="L38" s="230">
        <v>624</v>
      </c>
      <c r="M38" s="230">
        <v>1.9179999999999999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1882.2</v>
      </c>
      <c r="D39" s="231">
        <v>1895.05</v>
      </c>
      <c r="E39" s="231">
        <v>1842.1499999999999</v>
      </c>
      <c r="F39" s="231">
        <v>1802.1</v>
      </c>
      <c r="G39" s="231">
        <v>1749.1999999999998</v>
      </c>
      <c r="H39" s="231">
        <v>1935.1</v>
      </c>
      <c r="I39" s="231">
        <v>1988</v>
      </c>
      <c r="J39" s="231">
        <v>2028.05</v>
      </c>
      <c r="K39" s="230">
        <v>1947.95</v>
      </c>
      <c r="L39" s="230">
        <v>1855</v>
      </c>
      <c r="M39" s="230">
        <v>3.4510299999999998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400.9</v>
      </c>
      <c r="D40" s="231">
        <v>403.5</v>
      </c>
      <c r="E40" s="231">
        <v>397.2</v>
      </c>
      <c r="F40" s="231">
        <v>393.5</v>
      </c>
      <c r="G40" s="231">
        <v>387.2</v>
      </c>
      <c r="H40" s="231">
        <v>407.2</v>
      </c>
      <c r="I40" s="231">
        <v>413.49999999999994</v>
      </c>
      <c r="J40" s="231">
        <v>417.2</v>
      </c>
      <c r="K40" s="230">
        <v>409.8</v>
      </c>
      <c r="L40" s="230">
        <v>399.8</v>
      </c>
      <c r="M40" s="230">
        <v>31.891100000000002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1291.6500000000001</v>
      </c>
      <c r="D41" s="231">
        <v>1299.2166666666667</v>
      </c>
      <c r="E41" s="231">
        <v>1279.4333333333334</v>
      </c>
      <c r="F41" s="231">
        <v>1267.2166666666667</v>
      </c>
      <c r="G41" s="231">
        <v>1247.4333333333334</v>
      </c>
      <c r="H41" s="231">
        <v>1311.4333333333334</v>
      </c>
      <c r="I41" s="231">
        <v>1331.2166666666667</v>
      </c>
      <c r="J41" s="231">
        <v>1343.4333333333334</v>
      </c>
      <c r="K41" s="230">
        <v>1319</v>
      </c>
      <c r="L41" s="230">
        <v>1287</v>
      </c>
      <c r="M41" s="230">
        <v>1.57386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1190.05</v>
      </c>
      <c r="D42" s="231">
        <v>1182.4833333333333</v>
      </c>
      <c r="E42" s="231">
        <v>1170.4166666666667</v>
      </c>
      <c r="F42" s="231">
        <v>1150.7833333333333</v>
      </c>
      <c r="G42" s="231">
        <v>1138.7166666666667</v>
      </c>
      <c r="H42" s="231">
        <v>1202.1166666666668</v>
      </c>
      <c r="I42" s="231">
        <v>1214.1833333333334</v>
      </c>
      <c r="J42" s="231">
        <v>1233.8166666666668</v>
      </c>
      <c r="K42" s="230">
        <v>1194.55</v>
      </c>
      <c r="L42" s="230">
        <v>1162.8499999999999</v>
      </c>
      <c r="M42" s="230">
        <v>1.3618300000000001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4555.1000000000004</v>
      </c>
      <c r="D43" s="231">
        <v>4579.45</v>
      </c>
      <c r="E43" s="231">
        <v>4516.6499999999996</v>
      </c>
      <c r="F43" s="231">
        <v>4478.2</v>
      </c>
      <c r="G43" s="231">
        <v>4415.3999999999996</v>
      </c>
      <c r="H43" s="231">
        <v>4617.8999999999996</v>
      </c>
      <c r="I43" s="231">
        <v>4680.7000000000007</v>
      </c>
      <c r="J43" s="231">
        <v>4719.1499999999996</v>
      </c>
      <c r="K43" s="230">
        <v>4642.25</v>
      </c>
      <c r="L43" s="230">
        <v>4541</v>
      </c>
      <c r="M43" s="230">
        <v>3.1072500000000001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365.9</v>
      </c>
      <c r="D44" s="231">
        <v>366.11666666666662</v>
      </c>
      <c r="E44" s="231">
        <v>358.78333333333325</v>
      </c>
      <c r="F44" s="231">
        <v>351.66666666666663</v>
      </c>
      <c r="G44" s="231">
        <v>344.33333333333326</v>
      </c>
      <c r="H44" s="231">
        <v>373.23333333333323</v>
      </c>
      <c r="I44" s="231">
        <v>380.56666666666661</v>
      </c>
      <c r="J44" s="231">
        <v>387.68333333333322</v>
      </c>
      <c r="K44" s="230">
        <v>373.45</v>
      </c>
      <c r="L44" s="230">
        <v>359</v>
      </c>
      <c r="M44" s="230">
        <v>45.623519999999999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265.64999999999998</v>
      </c>
      <c r="D45" s="231">
        <v>266.25</v>
      </c>
      <c r="E45" s="231">
        <v>263.14999999999998</v>
      </c>
      <c r="F45" s="231">
        <v>260.64999999999998</v>
      </c>
      <c r="G45" s="231">
        <v>257.54999999999995</v>
      </c>
      <c r="H45" s="231">
        <v>268.75</v>
      </c>
      <c r="I45" s="231">
        <v>271.85000000000002</v>
      </c>
      <c r="J45" s="231">
        <v>274.35000000000002</v>
      </c>
      <c r="K45" s="230">
        <v>269.35000000000002</v>
      </c>
      <c r="L45" s="230">
        <v>263.75</v>
      </c>
      <c r="M45" s="230">
        <v>1.7949200000000001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472.45</v>
      </c>
      <c r="D46" s="231">
        <v>477.5</v>
      </c>
      <c r="E46" s="231">
        <v>465</v>
      </c>
      <c r="F46" s="231">
        <v>457.55</v>
      </c>
      <c r="G46" s="231">
        <v>445.05</v>
      </c>
      <c r="H46" s="231">
        <v>484.95</v>
      </c>
      <c r="I46" s="231">
        <v>497.45</v>
      </c>
      <c r="J46" s="231">
        <v>504.9</v>
      </c>
      <c r="K46" s="230">
        <v>490</v>
      </c>
      <c r="L46" s="230">
        <v>470.05</v>
      </c>
      <c r="M46" s="230">
        <v>1.5747500000000001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152.55000000000001</v>
      </c>
      <c r="D47" s="231">
        <v>152.86666666666667</v>
      </c>
      <c r="E47" s="231">
        <v>151.78333333333336</v>
      </c>
      <c r="F47" s="231">
        <v>151.01666666666668</v>
      </c>
      <c r="G47" s="231">
        <v>149.93333333333337</v>
      </c>
      <c r="H47" s="231">
        <v>153.63333333333335</v>
      </c>
      <c r="I47" s="231">
        <v>154.71666666666667</v>
      </c>
      <c r="J47" s="231">
        <v>155.48333333333335</v>
      </c>
      <c r="K47" s="230">
        <v>153.94999999999999</v>
      </c>
      <c r="L47" s="230">
        <v>152.1</v>
      </c>
      <c r="M47" s="230">
        <v>78.059719999999999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3138.1</v>
      </c>
      <c r="D48" s="231">
        <v>3142.0499999999997</v>
      </c>
      <c r="E48" s="231">
        <v>3118.3999999999996</v>
      </c>
      <c r="F48" s="231">
        <v>3098.7</v>
      </c>
      <c r="G48" s="231">
        <v>3075.0499999999997</v>
      </c>
      <c r="H48" s="231">
        <v>3161.7499999999995</v>
      </c>
      <c r="I48" s="231">
        <v>3185.4</v>
      </c>
      <c r="J48" s="231">
        <v>3205.0999999999995</v>
      </c>
      <c r="K48" s="230">
        <v>3165.7</v>
      </c>
      <c r="L48" s="230">
        <v>3122.35</v>
      </c>
      <c r="M48" s="230">
        <v>8.2240400000000005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254.95</v>
      </c>
      <c r="D49" s="231">
        <v>254.88333333333333</v>
      </c>
      <c r="E49" s="231">
        <v>251.06666666666666</v>
      </c>
      <c r="F49" s="231">
        <v>247.18333333333334</v>
      </c>
      <c r="G49" s="231">
        <v>243.36666666666667</v>
      </c>
      <c r="H49" s="231">
        <v>258.76666666666665</v>
      </c>
      <c r="I49" s="231">
        <v>262.58333333333326</v>
      </c>
      <c r="J49" s="231">
        <v>266.46666666666664</v>
      </c>
      <c r="K49" s="230">
        <v>258.7</v>
      </c>
      <c r="L49" s="230">
        <v>251</v>
      </c>
      <c r="M49" s="230">
        <v>3.8392200000000001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3283.95</v>
      </c>
      <c r="D50" s="231">
        <v>3301.2833333333333</v>
      </c>
      <c r="E50" s="231">
        <v>3248.6666666666665</v>
      </c>
      <c r="F50" s="231">
        <v>3213.3833333333332</v>
      </c>
      <c r="G50" s="231">
        <v>3160.7666666666664</v>
      </c>
      <c r="H50" s="231">
        <v>3336.5666666666666</v>
      </c>
      <c r="I50" s="231">
        <v>3389.1833333333334</v>
      </c>
      <c r="J50" s="231">
        <v>3424.4666666666667</v>
      </c>
      <c r="K50" s="230">
        <v>3353.9</v>
      </c>
      <c r="L50" s="230">
        <v>3266</v>
      </c>
      <c r="M50" s="230">
        <v>4.3479999999999998E-2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1686.5</v>
      </c>
      <c r="D51" s="231">
        <v>1678.7333333333333</v>
      </c>
      <c r="E51" s="231">
        <v>1617.8166666666666</v>
      </c>
      <c r="F51" s="231">
        <v>1549.1333333333332</v>
      </c>
      <c r="G51" s="231">
        <v>1488.2166666666665</v>
      </c>
      <c r="H51" s="231">
        <v>1747.4166666666667</v>
      </c>
      <c r="I51" s="231">
        <v>1808.3333333333333</v>
      </c>
      <c r="J51" s="231">
        <v>1877.0166666666669</v>
      </c>
      <c r="K51" s="230">
        <v>1739.65</v>
      </c>
      <c r="L51" s="230">
        <v>1610.05</v>
      </c>
      <c r="M51" s="230">
        <v>60.407260000000001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6822.25</v>
      </c>
      <c r="D52" s="231">
        <v>6844.666666666667</v>
      </c>
      <c r="E52" s="231">
        <v>6766.5833333333339</v>
      </c>
      <c r="F52" s="231">
        <v>6710.916666666667</v>
      </c>
      <c r="G52" s="231">
        <v>6632.8333333333339</v>
      </c>
      <c r="H52" s="231">
        <v>6900.3333333333339</v>
      </c>
      <c r="I52" s="231">
        <v>6978.4166666666679</v>
      </c>
      <c r="J52" s="231">
        <v>7034.0833333333339</v>
      </c>
      <c r="K52" s="230">
        <v>6922.75</v>
      </c>
      <c r="L52" s="230">
        <v>6789</v>
      </c>
      <c r="M52" s="230">
        <v>0.32155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641.45000000000005</v>
      </c>
      <c r="D53" s="231">
        <v>633.88333333333333</v>
      </c>
      <c r="E53" s="231">
        <v>619.56666666666661</v>
      </c>
      <c r="F53" s="231">
        <v>597.68333333333328</v>
      </c>
      <c r="G53" s="231">
        <v>583.36666666666656</v>
      </c>
      <c r="H53" s="231">
        <v>655.76666666666665</v>
      </c>
      <c r="I53" s="231">
        <v>670.08333333333348</v>
      </c>
      <c r="J53" s="231">
        <v>691.9666666666667</v>
      </c>
      <c r="K53" s="230">
        <v>648.20000000000005</v>
      </c>
      <c r="L53" s="230">
        <v>612</v>
      </c>
      <c r="M53" s="230">
        <v>47.760129999999997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369.85</v>
      </c>
      <c r="D54" s="231">
        <v>370.60000000000008</v>
      </c>
      <c r="E54" s="231">
        <v>366.15000000000015</v>
      </c>
      <c r="F54" s="231">
        <v>362.45000000000005</v>
      </c>
      <c r="G54" s="231">
        <v>358.00000000000011</v>
      </c>
      <c r="H54" s="231">
        <v>374.30000000000018</v>
      </c>
      <c r="I54" s="231">
        <v>378.75000000000011</v>
      </c>
      <c r="J54" s="231">
        <v>382.45000000000022</v>
      </c>
      <c r="K54" s="230">
        <v>375.05</v>
      </c>
      <c r="L54" s="230">
        <v>366.9</v>
      </c>
      <c r="M54" s="230">
        <v>1.1992499999999999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3479.25</v>
      </c>
      <c r="D55" s="231">
        <v>3503.7666666666664</v>
      </c>
      <c r="E55" s="231">
        <v>3450.4833333333327</v>
      </c>
      <c r="F55" s="231">
        <v>3421.7166666666662</v>
      </c>
      <c r="G55" s="231">
        <v>3368.4333333333325</v>
      </c>
      <c r="H55" s="231">
        <v>3532.5333333333328</v>
      </c>
      <c r="I55" s="231">
        <v>3585.8166666666666</v>
      </c>
      <c r="J55" s="231">
        <v>3614.583333333333</v>
      </c>
      <c r="K55" s="230">
        <v>3557.05</v>
      </c>
      <c r="L55" s="230">
        <v>3475</v>
      </c>
      <c r="M55" s="230">
        <v>5.3628099999999996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917.8</v>
      </c>
      <c r="D56" s="231">
        <v>917.43333333333339</v>
      </c>
      <c r="E56" s="231">
        <v>912.36666666666679</v>
      </c>
      <c r="F56" s="231">
        <v>906.93333333333339</v>
      </c>
      <c r="G56" s="231">
        <v>901.86666666666679</v>
      </c>
      <c r="H56" s="231">
        <v>922.86666666666679</v>
      </c>
      <c r="I56" s="231">
        <v>927.93333333333339</v>
      </c>
      <c r="J56" s="231">
        <v>933.36666666666679</v>
      </c>
      <c r="K56" s="230">
        <v>922.5</v>
      </c>
      <c r="L56" s="230">
        <v>912</v>
      </c>
      <c r="M56" s="230">
        <v>125.67615000000001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2458.1999999999998</v>
      </c>
      <c r="D57" s="231">
        <v>2456.2666666666664</v>
      </c>
      <c r="E57" s="231">
        <v>2418.5333333333328</v>
      </c>
      <c r="F57" s="231">
        <v>2378.8666666666663</v>
      </c>
      <c r="G57" s="231">
        <v>2341.1333333333328</v>
      </c>
      <c r="H57" s="231">
        <v>2495.9333333333329</v>
      </c>
      <c r="I57" s="231">
        <v>2533.6666666666665</v>
      </c>
      <c r="J57" s="231">
        <v>2573.333333333333</v>
      </c>
      <c r="K57" s="230">
        <v>2494</v>
      </c>
      <c r="L57" s="230">
        <v>2416.6</v>
      </c>
      <c r="M57" s="230">
        <v>0.16550999999999999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1423.85</v>
      </c>
      <c r="D58" s="231">
        <v>1430.3999999999999</v>
      </c>
      <c r="E58" s="231">
        <v>1408.7999999999997</v>
      </c>
      <c r="F58" s="231">
        <v>1393.7499999999998</v>
      </c>
      <c r="G58" s="231">
        <v>1372.1499999999996</v>
      </c>
      <c r="H58" s="231">
        <v>1445.4499999999998</v>
      </c>
      <c r="I58" s="231">
        <v>1467.0499999999997</v>
      </c>
      <c r="J58" s="231">
        <v>1482.1</v>
      </c>
      <c r="K58" s="230">
        <v>1452</v>
      </c>
      <c r="L58" s="230">
        <v>1415.35</v>
      </c>
      <c r="M58" s="230">
        <v>3.4891399999999999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539.70000000000005</v>
      </c>
      <c r="D59" s="231">
        <v>543.19999999999993</v>
      </c>
      <c r="E59" s="231">
        <v>533.49999999999989</v>
      </c>
      <c r="F59" s="231">
        <v>527.29999999999995</v>
      </c>
      <c r="G59" s="231">
        <v>517.59999999999991</v>
      </c>
      <c r="H59" s="231">
        <v>549.39999999999986</v>
      </c>
      <c r="I59" s="231">
        <v>559.09999999999991</v>
      </c>
      <c r="J59" s="231">
        <v>565.29999999999984</v>
      </c>
      <c r="K59" s="230">
        <v>552.9</v>
      </c>
      <c r="L59" s="230">
        <v>537</v>
      </c>
      <c r="M59" s="230">
        <v>5.7868899999999996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4538.3500000000004</v>
      </c>
      <c r="D60" s="231">
        <v>4554.45</v>
      </c>
      <c r="E60" s="231">
        <v>4513.8999999999996</v>
      </c>
      <c r="F60" s="231">
        <v>4489.45</v>
      </c>
      <c r="G60" s="231">
        <v>4448.8999999999996</v>
      </c>
      <c r="H60" s="231">
        <v>4578.8999999999996</v>
      </c>
      <c r="I60" s="231">
        <v>4619.4500000000007</v>
      </c>
      <c r="J60" s="231">
        <v>4643.8999999999996</v>
      </c>
      <c r="K60" s="230">
        <v>4595</v>
      </c>
      <c r="L60" s="230">
        <v>4530</v>
      </c>
      <c r="M60" s="230">
        <v>3.2130800000000002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1166.55</v>
      </c>
      <c r="D61" s="231">
        <v>1173.3</v>
      </c>
      <c r="E61" s="231">
        <v>1151.75</v>
      </c>
      <c r="F61" s="231">
        <v>1136.95</v>
      </c>
      <c r="G61" s="231">
        <v>1115.4000000000001</v>
      </c>
      <c r="H61" s="231">
        <v>1188.0999999999999</v>
      </c>
      <c r="I61" s="231">
        <v>1209.6499999999996</v>
      </c>
      <c r="J61" s="231">
        <v>1224.4499999999998</v>
      </c>
      <c r="K61" s="230">
        <v>1194.8499999999999</v>
      </c>
      <c r="L61" s="230">
        <v>1158.5</v>
      </c>
      <c r="M61" s="230">
        <v>0.25905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6784.6</v>
      </c>
      <c r="D62" s="231">
        <v>6777.8666666666659</v>
      </c>
      <c r="E62" s="231">
        <v>6706.7333333333318</v>
      </c>
      <c r="F62" s="231">
        <v>6628.8666666666659</v>
      </c>
      <c r="G62" s="231">
        <v>6557.7333333333318</v>
      </c>
      <c r="H62" s="231">
        <v>6855.7333333333318</v>
      </c>
      <c r="I62" s="231">
        <v>6926.866666666665</v>
      </c>
      <c r="J62" s="231">
        <v>7004.7333333333318</v>
      </c>
      <c r="K62" s="230">
        <v>6849</v>
      </c>
      <c r="L62" s="230">
        <v>6700</v>
      </c>
      <c r="M62" s="230">
        <v>12.65133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1428.35</v>
      </c>
      <c r="D63" s="231">
        <v>1429.1166666666668</v>
      </c>
      <c r="E63" s="231">
        <v>1420.2333333333336</v>
      </c>
      <c r="F63" s="231">
        <v>1412.1166666666668</v>
      </c>
      <c r="G63" s="231">
        <v>1403.2333333333336</v>
      </c>
      <c r="H63" s="231">
        <v>1437.2333333333336</v>
      </c>
      <c r="I63" s="231">
        <v>1446.1166666666668</v>
      </c>
      <c r="J63" s="231">
        <v>1454.2333333333336</v>
      </c>
      <c r="K63" s="230">
        <v>1438</v>
      </c>
      <c r="L63" s="230">
        <v>1421</v>
      </c>
      <c r="M63" s="230">
        <v>16.787459999999999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6632.7</v>
      </c>
      <c r="D64" s="231">
        <v>6659.083333333333</v>
      </c>
      <c r="E64" s="231">
        <v>6584.1666666666661</v>
      </c>
      <c r="F64" s="231">
        <v>6535.6333333333332</v>
      </c>
      <c r="G64" s="231">
        <v>6460.7166666666662</v>
      </c>
      <c r="H64" s="231">
        <v>6707.6166666666659</v>
      </c>
      <c r="I64" s="231">
        <v>6782.5333333333319</v>
      </c>
      <c r="J64" s="231">
        <v>6831.0666666666657</v>
      </c>
      <c r="K64" s="230">
        <v>6734</v>
      </c>
      <c r="L64" s="230">
        <v>6610.55</v>
      </c>
      <c r="M64" s="230">
        <v>0.25344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2411.9499999999998</v>
      </c>
      <c r="D65" s="231">
        <v>2417.65</v>
      </c>
      <c r="E65" s="231">
        <v>2385.3000000000002</v>
      </c>
      <c r="F65" s="231">
        <v>2358.65</v>
      </c>
      <c r="G65" s="231">
        <v>2326.3000000000002</v>
      </c>
      <c r="H65" s="231">
        <v>2444.3000000000002</v>
      </c>
      <c r="I65" s="231">
        <v>2476.6499999999996</v>
      </c>
      <c r="J65" s="231">
        <v>2503.3000000000002</v>
      </c>
      <c r="K65" s="230">
        <v>2450</v>
      </c>
      <c r="L65" s="230">
        <v>2391</v>
      </c>
      <c r="M65" s="230">
        <v>0.77481999999999995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2222.85</v>
      </c>
      <c r="D66" s="231">
        <v>2221.6166666666668</v>
      </c>
      <c r="E66" s="231">
        <v>2203.2333333333336</v>
      </c>
      <c r="F66" s="231">
        <v>2183.6166666666668</v>
      </c>
      <c r="G66" s="231">
        <v>2165.2333333333336</v>
      </c>
      <c r="H66" s="231">
        <v>2241.2333333333336</v>
      </c>
      <c r="I66" s="231">
        <v>2259.6166666666668</v>
      </c>
      <c r="J66" s="231">
        <v>2279.2333333333336</v>
      </c>
      <c r="K66" s="230">
        <v>2240</v>
      </c>
      <c r="L66" s="230">
        <v>2202</v>
      </c>
      <c r="M66" s="230">
        <v>1.5762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378.9</v>
      </c>
      <c r="D67" s="231">
        <v>382.23333333333335</v>
      </c>
      <c r="E67" s="231">
        <v>374.66666666666669</v>
      </c>
      <c r="F67" s="231">
        <v>370.43333333333334</v>
      </c>
      <c r="G67" s="231">
        <v>362.86666666666667</v>
      </c>
      <c r="H67" s="231">
        <v>386.4666666666667</v>
      </c>
      <c r="I67" s="231">
        <v>394.0333333333333</v>
      </c>
      <c r="J67" s="231">
        <v>398.26666666666671</v>
      </c>
      <c r="K67" s="230">
        <v>389.8</v>
      </c>
      <c r="L67" s="230">
        <v>378</v>
      </c>
      <c r="M67" s="230">
        <v>15.023059999999999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244.3</v>
      </c>
      <c r="D68" s="231">
        <v>244.48333333333335</v>
      </c>
      <c r="E68" s="231">
        <v>242.31666666666669</v>
      </c>
      <c r="F68" s="231">
        <v>240.33333333333334</v>
      </c>
      <c r="G68" s="231">
        <v>238.16666666666669</v>
      </c>
      <c r="H68" s="231">
        <v>246.4666666666667</v>
      </c>
      <c r="I68" s="231">
        <v>248.63333333333333</v>
      </c>
      <c r="J68" s="231">
        <v>250.6166666666667</v>
      </c>
      <c r="K68" s="230">
        <v>246.65</v>
      </c>
      <c r="L68" s="230">
        <v>242.5</v>
      </c>
      <c r="M68" s="230">
        <v>61.85472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186.5</v>
      </c>
      <c r="D69" s="231">
        <v>186.29999999999998</v>
      </c>
      <c r="E69" s="231">
        <v>184.09999999999997</v>
      </c>
      <c r="F69" s="231">
        <v>181.7</v>
      </c>
      <c r="G69" s="231">
        <v>179.49999999999997</v>
      </c>
      <c r="H69" s="231">
        <v>188.69999999999996</v>
      </c>
      <c r="I69" s="231">
        <v>190.89999999999995</v>
      </c>
      <c r="J69" s="231">
        <v>193.29999999999995</v>
      </c>
      <c r="K69" s="230">
        <v>188.5</v>
      </c>
      <c r="L69" s="230">
        <v>183.9</v>
      </c>
      <c r="M69" s="230">
        <v>474.21816000000001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77.099999999999994</v>
      </c>
      <c r="D70" s="231">
        <v>78.11666666666666</v>
      </c>
      <c r="E70" s="231">
        <v>75.883333333333326</v>
      </c>
      <c r="F70" s="231">
        <v>74.666666666666671</v>
      </c>
      <c r="G70" s="231">
        <v>72.433333333333337</v>
      </c>
      <c r="H70" s="231">
        <v>79.333333333333314</v>
      </c>
      <c r="I70" s="231">
        <v>81.566666666666634</v>
      </c>
      <c r="J70" s="231">
        <v>82.783333333333303</v>
      </c>
      <c r="K70" s="230">
        <v>80.349999999999994</v>
      </c>
      <c r="L70" s="230">
        <v>76.900000000000006</v>
      </c>
      <c r="M70" s="230">
        <v>94.679429999999996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31</v>
      </c>
      <c r="D71" s="231">
        <v>31.266666666666666</v>
      </c>
      <c r="E71" s="231">
        <v>30.633333333333333</v>
      </c>
      <c r="F71" s="231">
        <v>30.266666666666666</v>
      </c>
      <c r="G71" s="231">
        <v>29.633333333333333</v>
      </c>
      <c r="H71" s="231">
        <v>31.633333333333333</v>
      </c>
      <c r="I71" s="231">
        <v>32.266666666666666</v>
      </c>
      <c r="J71" s="231">
        <v>32.633333333333333</v>
      </c>
      <c r="K71" s="230">
        <v>31.9</v>
      </c>
      <c r="L71" s="230">
        <v>30.9</v>
      </c>
      <c r="M71" s="230">
        <v>207.07602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1543.2</v>
      </c>
      <c r="D72" s="231">
        <v>1543.55</v>
      </c>
      <c r="E72" s="231">
        <v>1534.6499999999999</v>
      </c>
      <c r="F72" s="231">
        <v>1526.1</v>
      </c>
      <c r="G72" s="231">
        <v>1517.1999999999998</v>
      </c>
      <c r="H72" s="231">
        <v>1552.1</v>
      </c>
      <c r="I72" s="231">
        <v>1561</v>
      </c>
      <c r="J72" s="231">
        <v>1569.55</v>
      </c>
      <c r="K72" s="230">
        <v>1552.45</v>
      </c>
      <c r="L72" s="230">
        <v>1535</v>
      </c>
      <c r="M72" s="230">
        <v>1.5217099999999999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4133.25</v>
      </c>
      <c r="D73" s="231">
        <v>4136.083333333333</v>
      </c>
      <c r="E73" s="231">
        <v>4109.1666666666661</v>
      </c>
      <c r="F73" s="231">
        <v>4085.083333333333</v>
      </c>
      <c r="G73" s="231">
        <v>4058.1666666666661</v>
      </c>
      <c r="H73" s="231">
        <v>4160.1666666666661</v>
      </c>
      <c r="I73" s="231">
        <v>4187.0833333333321</v>
      </c>
      <c r="J73" s="231">
        <v>4211.1666666666661</v>
      </c>
      <c r="K73" s="230">
        <v>4163</v>
      </c>
      <c r="L73" s="230">
        <v>4112</v>
      </c>
      <c r="M73" s="230">
        <v>5.2049999999999999E-2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612.1</v>
      </c>
      <c r="D74" s="231">
        <v>618.76666666666677</v>
      </c>
      <c r="E74" s="231">
        <v>603.93333333333351</v>
      </c>
      <c r="F74" s="231">
        <v>595.76666666666677</v>
      </c>
      <c r="G74" s="231">
        <v>580.93333333333351</v>
      </c>
      <c r="H74" s="231">
        <v>626.93333333333351</v>
      </c>
      <c r="I74" s="231">
        <v>641.76666666666677</v>
      </c>
      <c r="J74" s="231">
        <v>649.93333333333351</v>
      </c>
      <c r="K74" s="230">
        <v>633.6</v>
      </c>
      <c r="L74" s="230">
        <v>610.6</v>
      </c>
      <c r="M74" s="230">
        <v>24.24663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1054.6500000000001</v>
      </c>
      <c r="D75" s="231">
        <v>1046.5333333333335</v>
      </c>
      <c r="E75" s="231">
        <v>1028.116666666667</v>
      </c>
      <c r="F75" s="231">
        <v>1001.5833333333335</v>
      </c>
      <c r="G75" s="231">
        <v>983.16666666666697</v>
      </c>
      <c r="H75" s="231">
        <v>1073.0666666666671</v>
      </c>
      <c r="I75" s="231">
        <v>1091.4833333333336</v>
      </c>
      <c r="J75" s="231">
        <v>1118.0166666666671</v>
      </c>
      <c r="K75" s="230">
        <v>1064.95</v>
      </c>
      <c r="L75" s="230">
        <v>1020</v>
      </c>
      <c r="M75" s="230">
        <v>10.62035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108.45</v>
      </c>
      <c r="D76" s="231">
        <v>108.31666666666668</v>
      </c>
      <c r="E76" s="231">
        <v>107.53333333333336</v>
      </c>
      <c r="F76" s="231">
        <v>106.61666666666669</v>
      </c>
      <c r="G76" s="231">
        <v>105.83333333333337</v>
      </c>
      <c r="H76" s="231">
        <v>109.23333333333335</v>
      </c>
      <c r="I76" s="231">
        <v>110.01666666666668</v>
      </c>
      <c r="J76" s="231">
        <v>110.93333333333334</v>
      </c>
      <c r="K76" s="230">
        <v>109.1</v>
      </c>
      <c r="L76" s="230">
        <v>107.4</v>
      </c>
      <c r="M76" s="230">
        <v>90.515770000000003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769.3</v>
      </c>
      <c r="D77" s="231">
        <v>769.0333333333333</v>
      </c>
      <c r="E77" s="231">
        <v>764.26666666666665</v>
      </c>
      <c r="F77" s="231">
        <v>759.23333333333335</v>
      </c>
      <c r="G77" s="231">
        <v>754.4666666666667</v>
      </c>
      <c r="H77" s="231">
        <v>774.06666666666661</v>
      </c>
      <c r="I77" s="231">
        <v>778.83333333333326</v>
      </c>
      <c r="J77" s="231">
        <v>783.86666666666656</v>
      </c>
      <c r="K77" s="230">
        <v>773.8</v>
      </c>
      <c r="L77" s="230">
        <v>764</v>
      </c>
      <c r="M77" s="230">
        <v>12.045030000000001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81.599999999999994</v>
      </c>
      <c r="D78" s="231">
        <v>81.533333333333346</v>
      </c>
      <c r="E78" s="231">
        <v>80.616666666666688</v>
      </c>
      <c r="F78" s="231">
        <v>79.63333333333334</v>
      </c>
      <c r="G78" s="231">
        <v>78.716666666666683</v>
      </c>
      <c r="H78" s="231">
        <v>82.516666666666694</v>
      </c>
      <c r="I78" s="231">
        <v>83.433333333333351</v>
      </c>
      <c r="J78" s="231">
        <v>84.4166666666667</v>
      </c>
      <c r="K78" s="230">
        <v>82.45</v>
      </c>
      <c r="L78" s="230">
        <v>80.55</v>
      </c>
      <c r="M78" s="230">
        <v>173.97846000000001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362.3</v>
      </c>
      <c r="D79" s="231">
        <v>361.86666666666662</v>
      </c>
      <c r="E79" s="231">
        <v>357.43333333333322</v>
      </c>
      <c r="F79" s="231">
        <v>352.56666666666661</v>
      </c>
      <c r="G79" s="231">
        <v>348.13333333333321</v>
      </c>
      <c r="H79" s="231">
        <v>366.73333333333323</v>
      </c>
      <c r="I79" s="231">
        <v>371.16666666666663</v>
      </c>
      <c r="J79" s="231">
        <v>376.03333333333325</v>
      </c>
      <c r="K79" s="230">
        <v>366.3</v>
      </c>
      <c r="L79" s="230">
        <v>357</v>
      </c>
      <c r="M79" s="230">
        <v>37.863709999999998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10032.700000000001</v>
      </c>
      <c r="D80" s="231">
        <v>10104.9</v>
      </c>
      <c r="E80" s="231">
        <v>9909.7999999999993</v>
      </c>
      <c r="F80" s="231">
        <v>9786.9</v>
      </c>
      <c r="G80" s="231">
        <v>9591.7999999999993</v>
      </c>
      <c r="H80" s="231">
        <v>10227.799999999999</v>
      </c>
      <c r="I80" s="231">
        <v>10422.900000000001</v>
      </c>
      <c r="J80" s="231">
        <v>10545.8</v>
      </c>
      <c r="K80" s="230">
        <v>10300</v>
      </c>
      <c r="L80" s="230">
        <v>9982</v>
      </c>
      <c r="M80" s="230">
        <v>2.2630000000000001E-2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787.35</v>
      </c>
      <c r="D81" s="231">
        <v>790.86666666666667</v>
      </c>
      <c r="E81" s="231">
        <v>780.48333333333335</v>
      </c>
      <c r="F81" s="231">
        <v>773.61666666666667</v>
      </c>
      <c r="G81" s="231">
        <v>763.23333333333335</v>
      </c>
      <c r="H81" s="231">
        <v>797.73333333333335</v>
      </c>
      <c r="I81" s="231">
        <v>808.11666666666679</v>
      </c>
      <c r="J81" s="231">
        <v>814.98333333333335</v>
      </c>
      <c r="K81" s="230">
        <v>801.25</v>
      </c>
      <c r="L81" s="230">
        <v>784</v>
      </c>
      <c r="M81" s="230">
        <v>48.46217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246.25</v>
      </c>
      <c r="D82" s="231">
        <v>247.11666666666667</v>
      </c>
      <c r="E82" s="231">
        <v>244.73333333333335</v>
      </c>
      <c r="F82" s="231">
        <v>243.21666666666667</v>
      </c>
      <c r="G82" s="231">
        <v>240.83333333333334</v>
      </c>
      <c r="H82" s="231">
        <v>248.63333333333335</v>
      </c>
      <c r="I82" s="231">
        <v>251.01666666666668</v>
      </c>
      <c r="J82" s="231">
        <v>252.53333333333336</v>
      </c>
      <c r="K82" s="230">
        <v>249.5</v>
      </c>
      <c r="L82" s="230">
        <v>245.6</v>
      </c>
      <c r="M82" s="230">
        <v>13.193809999999999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995.5</v>
      </c>
      <c r="D83" s="231">
        <v>999.5</v>
      </c>
      <c r="E83" s="231">
        <v>987.4</v>
      </c>
      <c r="F83" s="231">
        <v>979.3</v>
      </c>
      <c r="G83" s="231">
        <v>967.19999999999993</v>
      </c>
      <c r="H83" s="231">
        <v>1007.6</v>
      </c>
      <c r="I83" s="231">
        <v>1019.6999999999999</v>
      </c>
      <c r="J83" s="231">
        <v>1027.8000000000002</v>
      </c>
      <c r="K83" s="230">
        <v>1011.6</v>
      </c>
      <c r="L83" s="230">
        <v>991.4</v>
      </c>
      <c r="M83" s="230">
        <v>1.1233200000000001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328.35</v>
      </c>
      <c r="D84" s="231">
        <v>323.56666666666666</v>
      </c>
      <c r="E84" s="231">
        <v>312.63333333333333</v>
      </c>
      <c r="F84" s="231">
        <v>296.91666666666669</v>
      </c>
      <c r="G84" s="231">
        <v>285.98333333333335</v>
      </c>
      <c r="H84" s="231">
        <v>339.2833333333333</v>
      </c>
      <c r="I84" s="231">
        <v>350.21666666666658</v>
      </c>
      <c r="J84" s="231">
        <v>365.93333333333328</v>
      </c>
      <c r="K84" s="230">
        <v>334.5</v>
      </c>
      <c r="L84" s="230">
        <v>307.85000000000002</v>
      </c>
      <c r="M84" s="230">
        <v>168.81729000000001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6001.75</v>
      </c>
      <c r="D85" s="231">
        <v>5979.8666666666659</v>
      </c>
      <c r="E85" s="231">
        <v>5934.8833333333314</v>
      </c>
      <c r="F85" s="231">
        <v>5868.0166666666655</v>
      </c>
      <c r="G85" s="231">
        <v>5823.033333333331</v>
      </c>
      <c r="H85" s="231">
        <v>6046.7333333333318</v>
      </c>
      <c r="I85" s="231">
        <v>6091.7166666666672</v>
      </c>
      <c r="J85" s="231">
        <v>6158.5833333333321</v>
      </c>
      <c r="K85" s="230">
        <v>6024.85</v>
      </c>
      <c r="L85" s="230">
        <v>5913</v>
      </c>
      <c r="M85" s="230">
        <v>0.1051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1423.1</v>
      </c>
      <c r="D86" s="231">
        <v>1423.2</v>
      </c>
      <c r="E86" s="231">
        <v>1410.9</v>
      </c>
      <c r="F86" s="231">
        <v>1398.7</v>
      </c>
      <c r="G86" s="231">
        <v>1386.4</v>
      </c>
      <c r="H86" s="231">
        <v>1435.4</v>
      </c>
      <c r="I86" s="231">
        <v>1447.6999999999998</v>
      </c>
      <c r="J86" s="231">
        <v>1459.9</v>
      </c>
      <c r="K86" s="230">
        <v>1435.5</v>
      </c>
      <c r="L86" s="230">
        <v>1411</v>
      </c>
      <c r="M86" s="230">
        <v>1.04057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957.45</v>
      </c>
      <c r="D87" s="231">
        <v>965.25</v>
      </c>
      <c r="E87" s="231">
        <v>945.5</v>
      </c>
      <c r="F87" s="231">
        <v>933.55</v>
      </c>
      <c r="G87" s="231">
        <v>913.8</v>
      </c>
      <c r="H87" s="231">
        <v>977.2</v>
      </c>
      <c r="I87" s="231">
        <v>996.95</v>
      </c>
      <c r="J87" s="231">
        <v>1008.9000000000001</v>
      </c>
      <c r="K87" s="230">
        <v>985</v>
      </c>
      <c r="L87" s="230">
        <v>953.3</v>
      </c>
      <c r="M87" s="230">
        <v>0.16753000000000001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515.15</v>
      </c>
      <c r="D88" s="231">
        <v>509.54999999999995</v>
      </c>
      <c r="E88" s="231">
        <v>497.14999999999986</v>
      </c>
      <c r="F88" s="231">
        <v>479.14999999999992</v>
      </c>
      <c r="G88" s="231">
        <v>466.74999999999983</v>
      </c>
      <c r="H88" s="231">
        <v>527.54999999999995</v>
      </c>
      <c r="I88" s="231">
        <v>539.95000000000005</v>
      </c>
      <c r="J88" s="231">
        <v>557.94999999999993</v>
      </c>
      <c r="K88" s="230">
        <v>521.95000000000005</v>
      </c>
      <c r="L88" s="230">
        <v>491.55</v>
      </c>
      <c r="M88" s="230">
        <v>5.26091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19007.7</v>
      </c>
      <c r="D89" s="231">
        <v>19056.933333333331</v>
      </c>
      <c r="E89" s="231">
        <v>18814.866666666661</v>
      </c>
      <c r="F89" s="231">
        <v>18622.033333333329</v>
      </c>
      <c r="G89" s="231">
        <v>18379.96666666666</v>
      </c>
      <c r="H89" s="231">
        <v>19249.766666666663</v>
      </c>
      <c r="I89" s="231">
        <v>19491.833333333336</v>
      </c>
      <c r="J89" s="231">
        <v>19684.666666666664</v>
      </c>
      <c r="K89" s="230">
        <v>19299</v>
      </c>
      <c r="L89" s="230">
        <v>18864.099999999999</v>
      </c>
      <c r="M89" s="230">
        <v>0.41811999999999999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538.65</v>
      </c>
      <c r="D90" s="231">
        <v>541.30000000000007</v>
      </c>
      <c r="E90" s="231">
        <v>532.85000000000014</v>
      </c>
      <c r="F90" s="231">
        <v>527.05000000000007</v>
      </c>
      <c r="G90" s="231">
        <v>518.60000000000014</v>
      </c>
      <c r="H90" s="231">
        <v>547.10000000000014</v>
      </c>
      <c r="I90" s="231">
        <v>555.55000000000018</v>
      </c>
      <c r="J90" s="231">
        <v>561.35000000000014</v>
      </c>
      <c r="K90" s="230">
        <v>549.75</v>
      </c>
      <c r="L90" s="230">
        <v>535.5</v>
      </c>
      <c r="M90" s="230">
        <v>2.3758499999999998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15.6</v>
      </c>
      <c r="D91" s="231">
        <v>15.6</v>
      </c>
      <c r="E91" s="231">
        <v>15.6</v>
      </c>
      <c r="F91" s="231">
        <v>15.6</v>
      </c>
      <c r="G91" s="231">
        <v>15.6</v>
      </c>
      <c r="H91" s="231">
        <v>15.6</v>
      </c>
      <c r="I91" s="231">
        <v>15.6</v>
      </c>
      <c r="J91" s="231">
        <v>15.6</v>
      </c>
      <c r="K91" s="230">
        <v>15.6</v>
      </c>
      <c r="L91" s="230">
        <v>15.6</v>
      </c>
      <c r="M91" s="230">
        <v>27.84525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4606.8999999999996</v>
      </c>
      <c r="D92" s="231">
        <v>4610.7</v>
      </c>
      <c r="E92" s="231">
        <v>4561.2</v>
      </c>
      <c r="F92" s="231">
        <v>4515.5</v>
      </c>
      <c r="G92" s="231">
        <v>4466</v>
      </c>
      <c r="H92" s="231">
        <v>4656.3999999999996</v>
      </c>
      <c r="I92" s="231">
        <v>4705.8999999999996</v>
      </c>
      <c r="J92" s="231">
        <v>4751.5999999999995</v>
      </c>
      <c r="K92" s="230">
        <v>4660.2</v>
      </c>
      <c r="L92" s="230">
        <v>4565</v>
      </c>
      <c r="M92" s="230">
        <v>2.6311900000000001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1060.6500000000001</v>
      </c>
      <c r="D93" s="231">
        <v>1067.2833333333335</v>
      </c>
      <c r="E93" s="231">
        <v>1051.366666666667</v>
      </c>
      <c r="F93" s="231">
        <v>1042.0833333333335</v>
      </c>
      <c r="G93" s="231">
        <v>1026.166666666667</v>
      </c>
      <c r="H93" s="231">
        <v>1076.5666666666671</v>
      </c>
      <c r="I93" s="231">
        <v>1092.4833333333336</v>
      </c>
      <c r="J93" s="231">
        <v>1101.7666666666671</v>
      </c>
      <c r="K93" s="230">
        <v>1083.2</v>
      </c>
      <c r="L93" s="230">
        <v>1058</v>
      </c>
      <c r="M93" s="230">
        <v>0.36657000000000001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592.4</v>
      </c>
      <c r="D94" s="231">
        <v>598.13333333333333</v>
      </c>
      <c r="E94" s="231">
        <v>584.31666666666661</v>
      </c>
      <c r="F94" s="231">
        <v>576.23333333333323</v>
      </c>
      <c r="G94" s="231">
        <v>562.41666666666652</v>
      </c>
      <c r="H94" s="231">
        <v>606.2166666666667</v>
      </c>
      <c r="I94" s="231">
        <v>620.03333333333353</v>
      </c>
      <c r="J94" s="231">
        <v>628.11666666666679</v>
      </c>
      <c r="K94" s="230">
        <v>611.95000000000005</v>
      </c>
      <c r="L94" s="230">
        <v>590.04999999999995</v>
      </c>
      <c r="M94" s="230">
        <v>1.1081399999999999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70.150000000000006</v>
      </c>
      <c r="D95" s="231">
        <v>70.366666666666674</v>
      </c>
      <c r="E95" s="231">
        <v>69.533333333333346</v>
      </c>
      <c r="F95" s="231">
        <v>68.916666666666671</v>
      </c>
      <c r="G95" s="231">
        <v>68.083333333333343</v>
      </c>
      <c r="H95" s="231">
        <v>70.983333333333348</v>
      </c>
      <c r="I95" s="231">
        <v>71.816666666666663</v>
      </c>
      <c r="J95" s="231">
        <v>72.433333333333351</v>
      </c>
      <c r="K95" s="230">
        <v>71.2</v>
      </c>
      <c r="L95" s="230">
        <v>69.75</v>
      </c>
      <c r="M95" s="230">
        <v>26.575710000000001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338.45</v>
      </c>
      <c r="D96" s="231">
        <v>338.05</v>
      </c>
      <c r="E96" s="231">
        <v>331.40000000000003</v>
      </c>
      <c r="F96" s="231">
        <v>324.35000000000002</v>
      </c>
      <c r="G96" s="231">
        <v>317.70000000000005</v>
      </c>
      <c r="H96" s="231">
        <v>345.1</v>
      </c>
      <c r="I96" s="231">
        <v>351.75</v>
      </c>
      <c r="J96" s="231">
        <v>358.8</v>
      </c>
      <c r="K96" s="230">
        <v>344.7</v>
      </c>
      <c r="L96" s="230">
        <v>331</v>
      </c>
      <c r="M96" s="230">
        <v>30.376539999999999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3537.25</v>
      </c>
      <c r="D97" s="231">
        <v>3557.4166666666665</v>
      </c>
      <c r="E97" s="231">
        <v>3504.833333333333</v>
      </c>
      <c r="F97" s="231">
        <v>3472.4166666666665</v>
      </c>
      <c r="G97" s="231">
        <v>3419.833333333333</v>
      </c>
      <c r="H97" s="231">
        <v>3589.833333333333</v>
      </c>
      <c r="I97" s="231">
        <v>3642.4166666666661</v>
      </c>
      <c r="J97" s="231">
        <v>3674.833333333333</v>
      </c>
      <c r="K97" s="230">
        <v>3610</v>
      </c>
      <c r="L97" s="230">
        <v>3525</v>
      </c>
      <c r="M97" s="230">
        <v>0.14854000000000001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286.7</v>
      </c>
      <c r="D98" s="231">
        <v>288.31666666666666</v>
      </c>
      <c r="E98" s="231">
        <v>283.63333333333333</v>
      </c>
      <c r="F98" s="231">
        <v>280.56666666666666</v>
      </c>
      <c r="G98" s="231">
        <v>275.88333333333333</v>
      </c>
      <c r="H98" s="231">
        <v>291.38333333333333</v>
      </c>
      <c r="I98" s="231">
        <v>296.06666666666661</v>
      </c>
      <c r="J98" s="231">
        <v>299.13333333333333</v>
      </c>
      <c r="K98" s="230">
        <v>293</v>
      </c>
      <c r="L98" s="230">
        <v>285.25</v>
      </c>
      <c r="M98" s="230">
        <v>1.34449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356.95</v>
      </c>
      <c r="D99" s="231">
        <v>358.48333333333335</v>
      </c>
      <c r="E99" s="231">
        <v>354.01666666666671</v>
      </c>
      <c r="F99" s="231">
        <v>351.08333333333337</v>
      </c>
      <c r="G99" s="231">
        <v>346.61666666666673</v>
      </c>
      <c r="H99" s="231">
        <v>361.41666666666669</v>
      </c>
      <c r="I99" s="231">
        <v>365.88333333333338</v>
      </c>
      <c r="J99" s="231">
        <v>368.81666666666666</v>
      </c>
      <c r="K99" s="230">
        <v>362.95</v>
      </c>
      <c r="L99" s="230">
        <v>355.55</v>
      </c>
      <c r="M99" s="230">
        <v>7.6387299999999998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658.5</v>
      </c>
      <c r="D100" s="231">
        <v>661.5333333333333</v>
      </c>
      <c r="E100" s="231">
        <v>650.61666666666656</v>
      </c>
      <c r="F100" s="231">
        <v>642.73333333333323</v>
      </c>
      <c r="G100" s="231">
        <v>631.81666666666649</v>
      </c>
      <c r="H100" s="231">
        <v>669.41666666666663</v>
      </c>
      <c r="I100" s="231">
        <v>680.33333333333337</v>
      </c>
      <c r="J100" s="231">
        <v>688.2166666666667</v>
      </c>
      <c r="K100" s="230">
        <v>672.45</v>
      </c>
      <c r="L100" s="230">
        <v>653.65</v>
      </c>
      <c r="M100" s="230">
        <v>7.1960899999999999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305.14999999999998</v>
      </c>
      <c r="D101" s="231">
        <v>306.81666666666666</v>
      </c>
      <c r="E101" s="231">
        <v>302.68333333333334</v>
      </c>
      <c r="F101" s="231">
        <v>300.2166666666667</v>
      </c>
      <c r="G101" s="231">
        <v>296.08333333333337</v>
      </c>
      <c r="H101" s="231">
        <v>309.2833333333333</v>
      </c>
      <c r="I101" s="231">
        <v>313.41666666666663</v>
      </c>
      <c r="J101" s="231">
        <v>315.88333333333327</v>
      </c>
      <c r="K101" s="230">
        <v>310.95</v>
      </c>
      <c r="L101" s="230">
        <v>304.35000000000002</v>
      </c>
      <c r="M101" s="230">
        <v>108.87626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719.05</v>
      </c>
      <c r="D102" s="231">
        <v>716.48333333333323</v>
      </c>
      <c r="E102" s="231">
        <v>710.56666666666649</v>
      </c>
      <c r="F102" s="231">
        <v>702.08333333333326</v>
      </c>
      <c r="G102" s="231">
        <v>696.16666666666652</v>
      </c>
      <c r="H102" s="231">
        <v>724.96666666666647</v>
      </c>
      <c r="I102" s="231">
        <v>730.88333333333321</v>
      </c>
      <c r="J102" s="231">
        <v>739.36666666666645</v>
      </c>
      <c r="K102" s="230">
        <v>722.4</v>
      </c>
      <c r="L102" s="230">
        <v>708</v>
      </c>
      <c r="M102" s="230">
        <v>0.54537999999999998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677.8</v>
      </c>
      <c r="D103" s="231">
        <v>679.09999999999991</v>
      </c>
      <c r="E103" s="231">
        <v>670.54999999999984</v>
      </c>
      <c r="F103" s="231">
        <v>663.3</v>
      </c>
      <c r="G103" s="231">
        <v>654.74999999999989</v>
      </c>
      <c r="H103" s="231">
        <v>686.3499999999998</v>
      </c>
      <c r="I103" s="231">
        <v>694.9</v>
      </c>
      <c r="J103" s="231">
        <v>702.14999999999975</v>
      </c>
      <c r="K103" s="230">
        <v>687.65</v>
      </c>
      <c r="L103" s="230">
        <v>671.85</v>
      </c>
      <c r="M103" s="230">
        <v>1.64713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1142.3</v>
      </c>
      <c r="D104" s="231">
        <v>1141.75</v>
      </c>
      <c r="E104" s="231">
        <v>1131.55</v>
      </c>
      <c r="F104" s="231">
        <v>1120.8</v>
      </c>
      <c r="G104" s="231">
        <v>1110.5999999999999</v>
      </c>
      <c r="H104" s="231">
        <v>1152.5</v>
      </c>
      <c r="I104" s="231">
        <v>1162.6999999999998</v>
      </c>
      <c r="J104" s="231">
        <v>1173.45</v>
      </c>
      <c r="K104" s="230">
        <v>1151.95</v>
      </c>
      <c r="L104" s="230">
        <v>1131</v>
      </c>
      <c r="M104" s="230">
        <v>1.86696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114.4</v>
      </c>
      <c r="D105" s="231">
        <v>114.5</v>
      </c>
      <c r="E105" s="231">
        <v>114</v>
      </c>
      <c r="F105" s="231">
        <v>113.6</v>
      </c>
      <c r="G105" s="231">
        <v>113.1</v>
      </c>
      <c r="H105" s="231">
        <v>114.9</v>
      </c>
      <c r="I105" s="231">
        <v>115.4</v>
      </c>
      <c r="J105" s="231">
        <v>115.80000000000001</v>
      </c>
      <c r="K105" s="230">
        <v>115</v>
      </c>
      <c r="L105" s="230">
        <v>114.1</v>
      </c>
      <c r="M105" s="230">
        <v>3.8536700000000002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1862.4</v>
      </c>
      <c r="D106" s="231">
        <v>1839.1333333333332</v>
      </c>
      <c r="E106" s="231">
        <v>1803.2666666666664</v>
      </c>
      <c r="F106" s="231">
        <v>1744.1333333333332</v>
      </c>
      <c r="G106" s="231">
        <v>1708.2666666666664</v>
      </c>
      <c r="H106" s="231">
        <v>1898.2666666666664</v>
      </c>
      <c r="I106" s="231">
        <v>1934.1333333333332</v>
      </c>
      <c r="J106" s="231">
        <v>1993.2666666666664</v>
      </c>
      <c r="K106" s="230">
        <v>1875</v>
      </c>
      <c r="L106" s="230">
        <v>1780</v>
      </c>
      <c r="M106" s="230">
        <v>5.8471599999999997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27.3</v>
      </c>
      <c r="D107" s="231">
        <v>27.5</v>
      </c>
      <c r="E107" s="231">
        <v>27.05</v>
      </c>
      <c r="F107" s="231">
        <v>26.8</v>
      </c>
      <c r="G107" s="231">
        <v>26.35</v>
      </c>
      <c r="H107" s="231">
        <v>27.75</v>
      </c>
      <c r="I107" s="231">
        <v>28.200000000000003</v>
      </c>
      <c r="J107" s="231">
        <v>28.45</v>
      </c>
      <c r="K107" s="230">
        <v>27.95</v>
      </c>
      <c r="L107" s="230">
        <v>27.25</v>
      </c>
      <c r="M107" s="230">
        <v>68.727609999999999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986.35</v>
      </c>
      <c r="D108" s="231">
        <v>989.33333333333337</v>
      </c>
      <c r="E108" s="231">
        <v>981.66666666666674</v>
      </c>
      <c r="F108" s="231">
        <v>976.98333333333335</v>
      </c>
      <c r="G108" s="231">
        <v>969.31666666666672</v>
      </c>
      <c r="H108" s="231">
        <v>994.01666666666677</v>
      </c>
      <c r="I108" s="231">
        <v>1001.6833333333335</v>
      </c>
      <c r="J108" s="231">
        <v>1006.3666666666668</v>
      </c>
      <c r="K108" s="230">
        <v>997</v>
      </c>
      <c r="L108" s="230">
        <v>984.65</v>
      </c>
      <c r="M108" s="230">
        <v>2.6105200000000002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575.20000000000005</v>
      </c>
      <c r="D109" s="231">
        <v>576.41666666666663</v>
      </c>
      <c r="E109" s="231">
        <v>566.83333333333326</v>
      </c>
      <c r="F109" s="231">
        <v>558.46666666666658</v>
      </c>
      <c r="G109" s="231">
        <v>548.88333333333321</v>
      </c>
      <c r="H109" s="231">
        <v>584.7833333333333</v>
      </c>
      <c r="I109" s="231">
        <v>594.36666666666656</v>
      </c>
      <c r="J109" s="231">
        <v>602.73333333333335</v>
      </c>
      <c r="K109" s="230">
        <v>586</v>
      </c>
      <c r="L109" s="230">
        <v>568.04999999999995</v>
      </c>
      <c r="M109" s="230">
        <v>3.0347200000000001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801.55</v>
      </c>
      <c r="D110" s="231">
        <v>803.15</v>
      </c>
      <c r="E110" s="231">
        <v>795.4</v>
      </c>
      <c r="F110" s="231">
        <v>789.25</v>
      </c>
      <c r="G110" s="231">
        <v>781.5</v>
      </c>
      <c r="H110" s="231">
        <v>809.3</v>
      </c>
      <c r="I110" s="231">
        <v>817.05</v>
      </c>
      <c r="J110" s="231">
        <v>823.19999999999993</v>
      </c>
      <c r="K110" s="230">
        <v>810.9</v>
      </c>
      <c r="L110" s="230">
        <v>797</v>
      </c>
      <c r="M110" s="230">
        <v>2.6098400000000002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7438.95</v>
      </c>
      <c r="D111" s="231">
        <v>7348.9000000000005</v>
      </c>
      <c r="E111" s="231">
        <v>7223.8000000000011</v>
      </c>
      <c r="F111" s="231">
        <v>7008.6500000000005</v>
      </c>
      <c r="G111" s="231">
        <v>6883.5500000000011</v>
      </c>
      <c r="H111" s="231">
        <v>7564.0500000000011</v>
      </c>
      <c r="I111" s="231">
        <v>7689.1500000000015</v>
      </c>
      <c r="J111" s="231">
        <v>7904.3000000000011</v>
      </c>
      <c r="K111" s="230">
        <v>7474</v>
      </c>
      <c r="L111" s="230">
        <v>7133.75</v>
      </c>
      <c r="M111" s="230">
        <v>0.48431000000000002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414.9</v>
      </c>
      <c r="D112" s="231">
        <v>419.58333333333331</v>
      </c>
      <c r="E112" s="231">
        <v>407.96666666666664</v>
      </c>
      <c r="F112" s="231">
        <v>401.0333333333333</v>
      </c>
      <c r="G112" s="231">
        <v>389.41666666666663</v>
      </c>
      <c r="H112" s="231">
        <v>426.51666666666665</v>
      </c>
      <c r="I112" s="231">
        <v>438.13333333333333</v>
      </c>
      <c r="J112" s="231">
        <v>445.06666666666666</v>
      </c>
      <c r="K112" s="230">
        <v>431.2</v>
      </c>
      <c r="L112" s="230">
        <v>412.65</v>
      </c>
      <c r="M112" s="230">
        <v>5.2798299999999996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295.89999999999998</v>
      </c>
      <c r="D113" s="231">
        <v>295.61666666666662</v>
      </c>
      <c r="E113" s="231">
        <v>291.33333333333326</v>
      </c>
      <c r="F113" s="231">
        <v>286.76666666666665</v>
      </c>
      <c r="G113" s="231">
        <v>282.48333333333329</v>
      </c>
      <c r="H113" s="231">
        <v>300.18333333333322</v>
      </c>
      <c r="I113" s="231">
        <v>304.46666666666664</v>
      </c>
      <c r="J113" s="231">
        <v>309.03333333333319</v>
      </c>
      <c r="K113" s="230">
        <v>299.89999999999998</v>
      </c>
      <c r="L113" s="230">
        <v>291.05</v>
      </c>
      <c r="M113" s="230">
        <v>23.264949999999999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432.2</v>
      </c>
      <c r="D114" s="231">
        <v>433.61666666666662</v>
      </c>
      <c r="E114" s="231">
        <v>427.73333333333323</v>
      </c>
      <c r="F114" s="231">
        <v>423.26666666666659</v>
      </c>
      <c r="G114" s="231">
        <v>417.38333333333321</v>
      </c>
      <c r="H114" s="231">
        <v>438.08333333333326</v>
      </c>
      <c r="I114" s="231">
        <v>443.96666666666658</v>
      </c>
      <c r="J114" s="231">
        <v>448.43333333333328</v>
      </c>
      <c r="K114" s="230">
        <v>439.5</v>
      </c>
      <c r="L114" s="230">
        <v>429.15</v>
      </c>
      <c r="M114" s="230">
        <v>1.0136700000000001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810.5</v>
      </c>
      <c r="D115" s="231">
        <v>801.80000000000007</v>
      </c>
      <c r="E115" s="231">
        <v>783.70000000000016</v>
      </c>
      <c r="F115" s="231">
        <v>756.90000000000009</v>
      </c>
      <c r="G115" s="231">
        <v>738.80000000000018</v>
      </c>
      <c r="H115" s="231">
        <v>828.60000000000014</v>
      </c>
      <c r="I115" s="231">
        <v>846.7</v>
      </c>
      <c r="J115" s="231">
        <v>873.50000000000011</v>
      </c>
      <c r="K115" s="230">
        <v>819.9</v>
      </c>
      <c r="L115" s="230">
        <v>775</v>
      </c>
      <c r="M115" s="230">
        <v>2.5425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1020.4</v>
      </c>
      <c r="D116" s="231">
        <v>1016.1500000000001</v>
      </c>
      <c r="E116" s="231">
        <v>1007.4000000000001</v>
      </c>
      <c r="F116" s="231">
        <v>994.4</v>
      </c>
      <c r="G116" s="231">
        <v>985.65</v>
      </c>
      <c r="H116" s="231">
        <v>1029.1500000000001</v>
      </c>
      <c r="I116" s="231">
        <v>1037.9000000000001</v>
      </c>
      <c r="J116" s="231">
        <v>1050.9000000000003</v>
      </c>
      <c r="K116" s="230">
        <v>1024.9000000000001</v>
      </c>
      <c r="L116" s="230">
        <v>1003.15</v>
      </c>
      <c r="M116" s="230">
        <v>23.14978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922.1</v>
      </c>
      <c r="D117" s="231">
        <v>927.7166666666667</v>
      </c>
      <c r="E117" s="231">
        <v>912.78333333333342</v>
      </c>
      <c r="F117" s="231">
        <v>903.4666666666667</v>
      </c>
      <c r="G117" s="231">
        <v>888.53333333333342</v>
      </c>
      <c r="H117" s="231">
        <v>937.03333333333342</v>
      </c>
      <c r="I117" s="231">
        <v>951.96666666666681</v>
      </c>
      <c r="J117" s="231">
        <v>961.28333333333342</v>
      </c>
      <c r="K117" s="230">
        <v>942.65</v>
      </c>
      <c r="L117" s="230">
        <v>918.4</v>
      </c>
      <c r="M117" s="230">
        <v>29.64696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138.69999999999999</v>
      </c>
      <c r="D118" s="231">
        <v>139.33333333333334</v>
      </c>
      <c r="E118" s="231">
        <v>137.66666666666669</v>
      </c>
      <c r="F118" s="231">
        <v>136.63333333333335</v>
      </c>
      <c r="G118" s="231">
        <v>134.9666666666667</v>
      </c>
      <c r="H118" s="231">
        <v>140.36666666666667</v>
      </c>
      <c r="I118" s="231">
        <v>142.03333333333336</v>
      </c>
      <c r="J118" s="231">
        <v>143.06666666666666</v>
      </c>
      <c r="K118" s="230">
        <v>141</v>
      </c>
      <c r="L118" s="230">
        <v>138.30000000000001</v>
      </c>
      <c r="M118" s="230">
        <v>35.096649999999997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1524.45</v>
      </c>
      <c r="D119" s="231">
        <v>1536.4833333333333</v>
      </c>
      <c r="E119" s="231">
        <v>1508.0166666666667</v>
      </c>
      <c r="F119" s="231">
        <v>1491.5833333333333</v>
      </c>
      <c r="G119" s="231">
        <v>1463.1166666666666</v>
      </c>
      <c r="H119" s="231">
        <v>1552.9166666666667</v>
      </c>
      <c r="I119" s="231">
        <v>1581.3833333333334</v>
      </c>
      <c r="J119" s="231">
        <v>1597.8166666666668</v>
      </c>
      <c r="K119" s="230">
        <v>1564.95</v>
      </c>
      <c r="L119" s="230">
        <v>1520.05</v>
      </c>
      <c r="M119" s="230">
        <v>0.72879000000000005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240.95</v>
      </c>
      <c r="D120" s="231">
        <v>240.0333333333333</v>
      </c>
      <c r="E120" s="231">
        <v>238.36666666666662</v>
      </c>
      <c r="F120" s="231">
        <v>235.7833333333333</v>
      </c>
      <c r="G120" s="231">
        <v>234.11666666666662</v>
      </c>
      <c r="H120" s="231">
        <v>242.61666666666662</v>
      </c>
      <c r="I120" s="231">
        <v>244.2833333333333</v>
      </c>
      <c r="J120" s="231">
        <v>246.86666666666662</v>
      </c>
      <c r="K120" s="230">
        <v>241.7</v>
      </c>
      <c r="L120" s="230">
        <v>237.45</v>
      </c>
      <c r="M120" s="230">
        <v>60.164839999999998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552.29999999999995</v>
      </c>
      <c r="D121" s="231">
        <v>552.08333333333337</v>
      </c>
      <c r="E121" s="231">
        <v>537.91666666666674</v>
      </c>
      <c r="F121" s="231">
        <v>523.53333333333342</v>
      </c>
      <c r="G121" s="231">
        <v>509.36666666666679</v>
      </c>
      <c r="H121" s="231">
        <v>566.4666666666667</v>
      </c>
      <c r="I121" s="231">
        <v>580.63333333333344</v>
      </c>
      <c r="J121" s="231">
        <v>595.01666666666665</v>
      </c>
      <c r="K121" s="230">
        <v>566.25</v>
      </c>
      <c r="L121" s="230">
        <v>537.70000000000005</v>
      </c>
      <c r="M121" s="230">
        <v>25.043050000000001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4204</v>
      </c>
      <c r="D122" s="231">
        <v>4195.6166666666668</v>
      </c>
      <c r="E122" s="231">
        <v>4138.3833333333332</v>
      </c>
      <c r="F122" s="231">
        <v>4072.7666666666664</v>
      </c>
      <c r="G122" s="231">
        <v>4015.5333333333328</v>
      </c>
      <c r="H122" s="231">
        <v>4261.2333333333336</v>
      </c>
      <c r="I122" s="231">
        <v>4318.4666666666672</v>
      </c>
      <c r="J122" s="231">
        <v>4384.0833333333339</v>
      </c>
      <c r="K122" s="230">
        <v>4252.8500000000004</v>
      </c>
      <c r="L122" s="230">
        <v>4130</v>
      </c>
      <c r="M122" s="230">
        <v>4.9742800000000003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1660.95</v>
      </c>
      <c r="D123" s="231">
        <v>1672.3166666666666</v>
      </c>
      <c r="E123" s="231">
        <v>1645.6833333333332</v>
      </c>
      <c r="F123" s="231">
        <v>1630.4166666666665</v>
      </c>
      <c r="G123" s="231">
        <v>1603.7833333333331</v>
      </c>
      <c r="H123" s="231">
        <v>1687.5833333333333</v>
      </c>
      <c r="I123" s="231">
        <v>1714.2166666666665</v>
      </c>
      <c r="J123" s="231">
        <v>1729.4833333333333</v>
      </c>
      <c r="K123" s="230">
        <v>1698.95</v>
      </c>
      <c r="L123" s="230">
        <v>1657.05</v>
      </c>
      <c r="M123" s="230">
        <v>4.6568199999999997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2075.9</v>
      </c>
      <c r="D124" s="231">
        <v>2078.5500000000002</v>
      </c>
      <c r="E124" s="231">
        <v>2059.6500000000005</v>
      </c>
      <c r="F124" s="231">
        <v>2043.4000000000005</v>
      </c>
      <c r="G124" s="231">
        <v>2024.5000000000009</v>
      </c>
      <c r="H124" s="231">
        <v>2094.8000000000002</v>
      </c>
      <c r="I124" s="231">
        <v>2113.6999999999998</v>
      </c>
      <c r="J124" s="231">
        <v>2129.9499999999998</v>
      </c>
      <c r="K124" s="230">
        <v>2097.4499999999998</v>
      </c>
      <c r="L124" s="230">
        <v>2062.3000000000002</v>
      </c>
      <c r="M124" s="230">
        <v>1.5707199999999999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643.20000000000005</v>
      </c>
      <c r="D125" s="231">
        <v>644.31666666666672</v>
      </c>
      <c r="E125" s="231">
        <v>639.03333333333342</v>
      </c>
      <c r="F125" s="231">
        <v>634.86666666666667</v>
      </c>
      <c r="G125" s="231">
        <v>629.58333333333337</v>
      </c>
      <c r="H125" s="231">
        <v>648.48333333333346</v>
      </c>
      <c r="I125" s="231">
        <v>653.76666666666677</v>
      </c>
      <c r="J125" s="231">
        <v>657.93333333333351</v>
      </c>
      <c r="K125" s="230">
        <v>649.6</v>
      </c>
      <c r="L125" s="230">
        <v>640.15</v>
      </c>
      <c r="M125" s="230">
        <v>9.0395199999999996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962.15</v>
      </c>
      <c r="D126" s="231">
        <v>963.01666666666677</v>
      </c>
      <c r="E126" s="231">
        <v>939.03333333333353</v>
      </c>
      <c r="F126" s="231">
        <v>915.91666666666674</v>
      </c>
      <c r="G126" s="231">
        <v>891.93333333333351</v>
      </c>
      <c r="H126" s="231">
        <v>986.13333333333355</v>
      </c>
      <c r="I126" s="231">
        <v>1010.1166666666669</v>
      </c>
      <c r="J126" s="231">
        <v>1033.2333333333336</v>
      </c>
      <c r="K126" s="230">
        <v>987</v>
      </c>
      <c r="L126" s="230">
        <v>939.9</v>
      </c>
      <c r="M126" s="230">
        <v>9.6526999999999994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1085.9000000000001</v>
      </c>
      <c r="D127" s="231">
        <v>1084.9833333333333</v>
      </c>
      <c r="E127" s="231">
        <v>1060.9666666666667</v>
      </c>
      <c r="F127" s="231">
        <v>1036.0333333333333</v>
      </c>
      <c r="G127" s="231">
        <v>1012.0166666666667</v>
      </c>
      <c r="H127" s="231">
        <v>1109.9166666666667</v>
      </c>
      <c r="I127" s="231">
        <v>1133.9333333333336</v>
      </c>
      <c r="J127" s="231">
        <v>1158.8666666666668</v>
      </c>
      <c r="K127" s="230">
        <v>1109</v>
      </c>
      <c r="L127" s="230">
        <v>1060.05</v>
      </c>
      <c r="M127" s="230">
        <v>3.6745999999999999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254.55</v>
      </c>
      <c r="D128" s="231">
        <v>255.4</v>
      </c>
      <c r="E128" s="231">
        <v>253.25</v>
      </c>
      <c r="F128" s="231">
        <v>251.95</v>
      </c>
      <c r="G128" s="231">
        <v>249.79999999999998</v>
      </c>
      <c r="H128" s="231">
        <v>256.70000000000005</v>
      </c>
      <c r="I128" s="231">
        <v>258.85000000000002</v>
      </c>
      <c r="J128" s="231">
        <v>260.15000000000003</v>
      </c>
      <c r="K128" s="230">
        <v>257.55</v>
      </c>
      <c r="L128" s="230">
        <v>254.1</v>
      </c>
      <c r="M128" s="230">
        <v>21.593630000000001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1649.2</v>
      </c>
      <c r="D129" s="231">
        <v>1649.5833333333333</v>
      </c>
      <c r="E129" s="231">
        <v>1633.1666666666665</v>
      </c>
      <c r="F129" s="231">
        <v>1617.1333333333332</v>
      </c>
      <c r="G129" s="231">
        <v>1600.7166666666665</v>
      </c>
      <c r="H129" s="231">
        <v>1665.6166666666666</v>
      </c>
      <c r="I129" s="231">
        <v>1682.0333333333331</v>
      </c>
      <c r="J129" s="231">
        <v>1698.0666666666666</v>
      </c>
      <c r="K129" s="230">
        <v>1666</v>
      </c>
      <c r="L129" s="230">
        <v>1633.55</v>
      </c>
      <c r="M129" s="230">
        <v>4.8352000000000004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1230.1500000000001</v>
      </c>
      <c r="D130" s="231">
        <v>1243.3833333333334</v>
      </c>
      <c r="E130" s="231">
        <v>1203.7666666666669</v>
      </c>
      <c r="F130" s="231">
        <v>1177.3833333333334</v>
      </c>
      <c r="G130" s="231">
        <v>1137.7666666666669</v>
      </c>
      <c r="H130" s="231">
        <v>1269.7666666666669</v>
      </c>
      <c r="I130" s="231">
        <v>1309.3833333333332</v>
      </c>
      <c r="J130" s="231">
        <v>1335.7666666666669</v>
      </c>
      <c r="K130" s="230">
        <v>1283</v>
      </c>
      <c r="L130" s="230">
        <v>1217</v>
      </c>
      <c r="M130" s="230">
        <v>9.1845999999999997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824.95</v>
      </c>
      <c r="D131" s="231">
        <v>829.96666666666658</v>
      </c>
      <c r="E131" s="231">
        <v>817.03333333333319</v>
      </c>
      <c r="F131" s="231">
        <v>809.11666666666656</v>
      </c>
      <c r="G131" s="231">
        <v>796.18333333333317</v>
      </c>
      <c r="H131" s="231">
        <v>837.88333333333321</v>
      </c>
      <c r="I131" s="231">
        <v>850.81666666666661</v>
      </c>
      <c r="J131" s="231">
        <v>858.73333333333323</v>
      </c>
      <c r="K131" s="230">
        <v>842.9</v>
      </c>
      <c r="L131" s="230">
        <v>822.05</v>
      </c>
      <c r="M131" s="230">
        <v>0.68837999999999999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471.75</v>
      </c>
      <c r="D132" s="231">
        <v>473.5</v>
      </c>
      <c r="E132" s="231">
        <v>468.3</v>
      </c>
      <c r="F132" s="231">
        <v>464.85</v>
      </c>
      <c r="G132" s="231">
        <v>459.65000000000003</v>
      </c>
      <c r="H132" s="231">
        <v>476.95</v>
      </c>
      <c r="I132" s="231">
        <v>482.15000000000003</v>
      </c>
      <c r="J132" s="231">
        <v>485.59999999999997</v>
      </c>
      <c r="K132" s="230">
        <v>478.7</v>
      </c>
      <c r="L132" s="230">
        <v>470.05</v>
      </c>
      <c r="M132" s="230">
        <v>144.23428000000001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530.75</v>
      </c>
      <c r="D133" s="231">
        <v>532.19999999999993</v>
      </c>
      <c r="E133" s="231">
        <v>528.54999999999984</v>
      </c>
      <c r="F133" s="231">
        <v>526.34999999999991</v>
      </c>
      <c r="G133" s="231">
        <v>522.69999999999982</v>
      </c>
      <c r="H133" s="231">
        <v>534.39999999999986</v>
      </c>
      <c r="I133" s="231">
        <v>538.04999999999995</v>
      </c>
      <c r="J133" s="231">
        <v>540.24999999999989</v>
      </c>
      <c r="K133" s="230">
        <v>535.85</v>
      </c>
      <c r="L133" s="230">
        <v>530</v>
      </c>
      <c r="M133" s="230">
        <v>15.30503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2079.0500000000002</v>
      </c>
      <c r="D134" s="231">
        <v>2080.6833333333334</v>
      </c>
      <c r="E134" s="231">
        <v>2066.3666666666668</v>
      </c>
      <c r="F134" s="231">
        <v>2053.6833333333334</v>
      </c>
      <c r="G134" s="231">
        <v>2039.3666666666668</v>
      </c>
      <c r="H134" s="231">
        <v>2093.3666666666668</v>
      </c>
      <c r="I134" s="231">
        <v>2107.6833333333334</v>
      </c>
      <c r="J134" s="231">
        <v>2120.3666666666668</v>
      </c>
      <c r="K134" s="230">
        <v>2095</v>
      </c>
      <c r="L134" s="230">
        <v>2068</v>
      </c>
      <c r="M134" s="230">
        <v>2.62296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598.4</v>
      </c>
      <c r="D135" s="231">
        <v>596.5</v>
      </c>
      <c r="E135" s="231">
        <v>591</v>
      </c>
      <c r="F135" s="231">
        <v>583.6</v>
      </c>
      <c r="G135" s="231">
        <v>578.1</v>
      </c>
      <c r="H135" s="231">
        <v>603.9</v>
      </c>
      <c r="I135" s="231">
        <v>609.4</v>
      </c>
      <c r="J135" s="231">
        <v>616.79999999999995</v>
      </c>
      <c r="K135" s="230">
        <v>602</v>
      </c>
      <c r="L135" s="230">
        <v>589.1</v>
      </c>
      <c r="M135" s="230">
        <v>2.5058500000000001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1929.2</v>
      </c>
      <c r="D136" s="231">
        <v>1937.1666666666667</v>
      </c>
      <c r="E136" s="231">
        <v>1915.4833333333336</v>
      </c>
      <c r="F136" s="231">
        <v>1901.7666666666669</v>
      </c>
      <c r="G136" s="231">
        <v>1880.0833333333337</v>
      </c>
      <c r="H136" s="231">
        <v>1950.8833333333334</v>
      </c>
      <c r="I136" s="231">
        <v>1972.5666666666664</v>
      </c>
      <c r="J136" s="231">
        <v>1986.2833333333333</v>
      </c>
      <c r="K136" s="230">
        <v>1958.85</v>
      </c>
      <c r="L136" s="230">
        <v>1923.45</v>
      </c>
      <c r="M136" s="230">
        <v>1.9631700000000001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367.05</v>
      </c>
      <c r="D137" s="231">
        <v>369.18333333333334</v>
      </c>
      <c r="E137" s="231">
        <v>360.86666666666667</v>
      </c>
      <c r="F137" s="231">
        <v>354.68333333333334</v>
      </c>
      <c r="G137" s="231">
        <v>346.36666666666667</v>
      </c>
      <c r="H137" s="231">
        <v>375.36666666666667</v>
      </c>
      <c r="I137" s="231">
        <v>383.68333333333339</v>
      </c>
      <c r="J137" s="231">
        <v>389.86666666666667</v>
      </c>
      <c r="K137" s="230">
        <v>377.5</v>
      </c>
      <c r="L137" s="230">
        <v>363</v>
      </c>
      <c r="M137" s="230">
        <v>19.85596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227</v>
      </c>
      <c r="D138" s="231">
        <v>226.83333333333334</v>
      </c>
      <c r="E138" s="231">
        <v>223.2166666666667</v>
      </c>
      <c r="F138" s="231">
        <v>219.43333333333337</v>
      </c>
      <c r="G138" s="231">
        <v>215.81666666666672</v>
      </c>
      <c r="H138" s="231">
        <v>230.61666666666667</v>
      </c>
      <c r="I138" s="231">
        <v>234.23333333333329</v>
      </c>
      <c r="J138" s="231">
        <v>238.01666666666665</v>
      </c>
      <c r="K138" s="230">
        <v>230.45</v>
      </c>
      <c r="L138" s="230">
        <v>223.05</v>
      </c>
      <c r="M138" s="230">
        <v>39.635109999999997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181.85</v>
      </c>
      <c r="D139" s="231">
        <v>182.96666666666667</v>
      </c>
      <c r="E139" s="231">
        <v>178.33333333333334</v>
      </c>
      <c r="F139" s="231">
        <v>174.81666666666666</v>
      </c>
      <c r="G139" s="231">
        <v>170.18333333333334</v>
      </c>
      <c r="H139" s="231">
        <v>186.48333333333335</v>
      </c>
      <c r="I139" s="231">
        <v>191.11666666666667</v>
      </c>
      <c r="J139" s="231">
        <v>194.63333333333335</v>
      </c>
      <c r="K139" s="230">
        <v>187.6</v>
      </c>
      <c r="L139" s="230">
        <v>179.45</v>
      </c>
      <c r="M139" s="230">
        <v>23.528169999999999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36.9</v>
      </c>
      <c r="D140" s="231">
        <v>37.06666666666667</v>
      </c>
      <c r="E140" s="231">
        <v>36.63333333333334</v>
      </c>
      <c r="F140" s="231">
        <v>36.366666666666667</v>
      </c>
      <c r="G140" s="231">
        <v>35.933333333333337</v>
      </c>
      <c r="H140" s="231">
        <v>37.333333333333343</v>
      </c>
      <c r="I140" s="231">
        <v>37.766666666666666</v>
      </c>
      <c r="J140" s="231">
        <v>38.033333333333346</v>
      </c>
      <c r="K140" s="230">
        <v>37.5</v>
      </c>
      <c r="L140" s="230">
        <v>36.799999999999997</v>
      </c>
      <c r="M140" s="230">
        <v>5.5694900000000001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173.4</v>
      </c>
      <c r="D141" s="231">
        <v>173.23333333333335</v>
      </c>
      <c r="E141" s="231">
        <v>171.4666666666667</v>
      </c>
      <c r="F141" s="231">
        <v>169.53333333333336</v>
      </c>
      <c r="G141" s="231">
        <v>167.76666666666671</v>
      </c>
      <c r="H141" s="231">
        <v>175.16666666666669</v>
      </c>
      <c r="I141" s="231">
        <v>176.93333333333334</v>
      </c>
      <c r="J141" s="231">
        <v>178.86666666666667</v>
      </c>
      <c r="K141" s="230">
        <v>175</v>
      </c>
      <c r="L141" s="230">
        <v>171.3</v>
      </c>
      <c r="M141" s="230">
        <v>3.6429299999999998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3279.45</v>
      </c>
      <c r="D142" s="231">
        <v>3294.6999999999994</v>
      </c>
      <c r="E142" s="231">
        <v>3256.7999999999988</v>
      </c>
      <c r="F142" s="231">
        <v>3234.1499999999996</v>
      </c>
      <c r="G142" s="231">
        <v>3196.2499999999991</v>
      </c>
      <c r="H142" s="231">
        <v>3317.3499999999985</v>
      </c>
      <c r="I142" s="231">
        <v>3355.2499999999991</v>
      </c>
      <c r="J142" s="231">
        <v>3377.8999999999983</v>
      </c>
      <c r="K142" s="230">
        <v>3332.6</v>
      </c>
      <c r="L142" s="230">
        <v>3272.05</v>
      </c>
      <c r="M142" s="230">
        <v>3.0199500000000001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2912.55</v>
      </c>
      <c r="D143" s="231">
        <v>2927.6833333333329</v>
      </c>
      <c r="E143" s="231">
        <v>2890.3666666666659</v>
      </c>
      <c r="F143" s="231">
        <v>2868.1833333333329</v>
      </c>
      <c r="G143" s="231">
        <v>2830.8666666666659</v>
      </c>
      <c r="H143" s="231">
        <v>2949.8666666666659</v>
      </c>
      <c r="I143" s="231">
        <v>2987.1833333333325</v>
      </c>
      <c r="J143" s="231">
        <v>3009.3666666666659</v>
      </c>
      <c r="K143" s="230">
        <v>2965</v>
      </c>
      <c r="L143" s="230">
        <v>2905.5</v>
      </c>
      <c r="M143" s="230">
        <v>1.60225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2033.35</v>
      </c>
      <c r="D144" s="231">
        <v>2032.3666666666668</v>
      </c>
      <c r="E144" s="231">
        <v>2010.9833333333336</v>
      </c>
      <c r="F144" s="231">
        <v>1988.6166666666668</v>
      </c>
      <c r="G144" s="231">
        <v>1967.2333333333336</v>
      </c>
      <c r="H144" s="231">
        <v>2054.7333333333336</v>
      </c>
      <c r="I144" s="231">
        <v>2076.1166666666668</v>
      </c>
      <c r="J144" s="231">
        <v>2098.4833333333336</v>
      </c>
      <c r="K144" s="230">
        <v>2053.75</v>
      </c>
      <c r="L144" s="230">
        <v>2010</v>
      </c>
      <c r="M144" s="230">
        <v>3.2049400000000001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4515.05</v>
      </c>
      <c r="D145" s="231">
        <v>4522.5</v>
      </c>
      <c r="E145" s="231">
        <v>4497.1000000000004</v>
      </c>
      <c r="F145" s="231">
        <v>4479.1500000000005</v>
      </c>
      <c r="G145" s="231">
        <v>4453.7500000000009</v>
      </c>
      <c r="H145" s="231">
        <v>4540.45</v>
      </c>
      <c r="I145" s="231">
        <v>4565.8499999999995</v>
      </c>
      <c r="J145" s="231">
        <v>4583.7999999999993</v>
      </c>
      <c r="K145" s="230">
        <v>4547.8999999999996</v>
      </c>
      <c r="L145" s="230">
        <v>4504.55</v>
      </c>
      <c r="M145" s="230">
        <v>2.8604699999999998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499.15</v>
      </c>
      <c r="D146" s="231">
        <v>502.43333333333334</v>
      </c>
      <c r="E146" s="231">
        <v>494.2166666666667</v>
      </c>
      <c r="F146" s="231">
        <v>489.28333333333336</v>
      </c>
      <c r="G146" s="231">
        <v>481.06666666666672</v>
      </c>
      <c r="H146" s="231">
        <v>507.36666666666667</v>
      </c>
      <c r="I146" s="231">
        <v>515.58333333333326</v>
      </c>
      <c r="J146" s="231">
        <v>520.51666666666665</v>
      </c>
      <c r="K146" s="230">
        <v>510.65</v>
      </c>
      <c r="L146" s="230">
        <v>497.5</v>
      </c>
      <c r="M146" s="230">
        <v>1.7896300000000001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194.7</v>
      </c>
      <c r="D147" s="231">
        <v>194.6</v>
      </c>
      <c r="E147" s="231">
        <v>192</v>
      </c>
      <c r="F147" s="231">
        <v>189.3</v>
      </c>
      <c r="G147" s="231">
        <v>186.70000000000002</v>
      </c>
      <c r="H147" s="231">
        <v>197.29999999999998</v>
      </c>
      <c r="I147" s="231">
        <v>199.89999999999995</v>
      </c>
      <c r="J147" s="231">
        <v>202.59999999999997</v>
      </c>
      <c r="K147" s="230">
        <v>197.2</v>
      </c>
      <c r="L147" s="230">
        <v>191.9</v>
      </c>
      <c r="M147" s="230">
        <v>11.090870000000001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199.05</v>
      </c>
      <c r="D148" s="231">
        <v>199.88333333333333</v>
      </c>
      <c r="E148" s="231">
        <v>196.41666666666666</v>
      </c>
      <c r="F148" s="231">
        <v>193.78333333333333</v>
      </c>
      <c r="G148" s="231">
        <v>190.31666666666666</v>
      </c>
      <c r="H148" s="231">
        <v>202.51666666666665</v>
      </c>
      <c r="I148" s="231">
        <v>205.98333333333335</v>
      </c>
      <c r="J148" s="231">
        <v>208.61666666666665</v>
      </c>
      <c r="K148" s="230">
        <v>203.35</v>
      </c>
      <c r="L148" s="230">
        <v>197.25</v>
      </c>
      <c r="M148" s="230">
        <v>19.848320000000001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46.2</v>
      </c>
      <c r="D149" s="231">
        <v>46.4</v>
      </c>
      <c r="E149" s="231">
        <v>45.65</v>
      </c>
      <c r="F149" s="231">
        <v>45.1</v>
      </c>
      <c r="G149" s="231">
        <v>44.35</v>
      </c>
      <c r="H149" s="231">
        <v>46.949999999999996</v>
      </c>
      <c r="I149" s="231">
        <v>47.699999999999996</v>
      </c>
      <c r="J149" s="231">
        <v>48.249999999999993</v>
      </c>
      <c r="K149" s="230">
        <v>47.15</v>
      </c>
      <c r="L149" s="230">
        <v>45.85</v>
      </c>
      <c r="M149" s="230">
        <v>36.82996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60.95</v>
      </c>
      <c r="D150" s="231">
        <v>60.766666666666673</v>
      </c>
      <c r="E150" s="231">
        <v>59.383333333333347</v>
      </c>
      <c r="F150" s="231">
        <v>57.816666666666677</v>
      </c>
      <c r="G150" s="231">
        <v>56.433333333333351</v>
      </c>
      <c r="H150" s="231">
        <v>62.333333333333343</v>
      </c>
      <c r="I150" s="231">
        <v>63.716666666666669</v>
      </c>
      <c r="J150" s="231">
        <v>65.283333333333331</v>
      </c>
      <c r="K150" s="230">
        <v>62.15</v>
      </c>
      <c r="L150" s="230">
        <v>59.2</v>
      </c>
      <c r="M150" s="230">
        <v>37.548729999999999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3633.2</v>
      </c>
      <c r="D151" s="231">
        <v>3642.7333333333336</v>
      </c>
      <c r="E151" s="231">
        <v>3600.4666666666672</v>
      </c>
      <c r="F151" s="231">
        <v>3567.7333333333336</v>
      </c>
      <c r="G151" s="231">
        <v>3525.4666666666672</v>
      </c>
      <c r="H151" s="231">
        <v>3675.4666666666672</v>
      </c>
      <c r="I151" s="231">
        <v>3717.7333333333336</v>
      </c>
      <c r="J151" s="231">
        <v>3750.4666666666672</v>
      </c>
      <c r="K151" s="230">
        <v>3685</v>
      </c>
      <c r="L151" s="230">
        <v>3610</v>
      </c>
      <c r="M151" s="230">
        <v>10.35562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486.9</v>
      </c>
      <c r="D152" s="231">
        <v>481.3</v>
      </c>
      <c r="E152" s="231">
        <v>470.6</v>
      </c>
      <c r="F152" s="231">
        <v>454.3</v>
      </c>
      <c r="G152" s="231">
        <v>443.6</v>
      </c>
      <c r="H152" s="231">
        <v>497.6</v>
      </c>
      <c r="I152" s="231">
        <v>508.29999999999995</v>
      </c>
      <c r="J152" s="231">
        <v>524.6</v>
      </c>
      <c r="K152" s="230">
        <v>492</v>
      </c>
      <c r="L152" s="230">
        <v>465</v>
      </c>
      <c r="M152" s="230">
        <v>9.0137300000000007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386.9</v>
      </c>
      <c r="D153" s="231">
        <v>388.43333333333334</v>
      </c>
      <c r="E153" s="231">
        <v>384.4666666666667</v>
      </c>
      <c r="F153" s="231">
        <v>382.03333333333336</v>
      </c>
      <c r="G153" s="231">
        <v>378.06666666666672</v>
      </c>
      <c r="H153" s="231">
        <v>390.86666666666667</v>
      </c>
      <c r="I153" s="231">
        <v>394.83333333333326</v>
      </c>
      <c r="J153" s="231">
        <v>397.26666666666665</v>
      </c>
      <c r="K153" s="230">
        <v>392.4</v>
      </c>
      <c r="L153" s="230">
        <v>386</v>
      </c>
      <c r="M153" s="230">
        <v>1.8650599999999999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1385.45</v>
      </c>
      <c r="D154" s="231">
        <v>1390.3</v>
      </c>
      <c r="E154" s="231">
        <v>1375.25</v>
      </c>
      <c r="F154" s="231">
        <v>1365.05</v>
      </c>
      <c r="G154" s="231">
        <v>1350</v>
      </c>
      <c r="H154" s="231">
        <v>1400.5</v>
      </c>
      <c r="I154" s="231">
        <v>1415.5499999999997</v>
      </c>
      <c r="J154" s="231">
        <v>1425.75</v>
      </c>
      <c r="K154" s="230">
        <v>1405.35</v>
      </c>
      <c r="L154" s="230">
        <v>1380.1</v>
      </c>
      <c r="M154" s="230">
        <v>0.27615000000000001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100.3</v>
      </c>
      <c r="D155" s="231">
        <v>99.916666666666671</v>
      </c>
      <c r="E155" s="231">
        <v>96.483333333333348</v>
      </c>
      <c r="F155" s="231">
        <v>92.666666666666671</v>
      </c>
      <c r="G155" s="231">
        <v>89.233333333333348</v>
      </c>
      <c r="H155" s="231">
        <v>103.73333333333335</v>
      </c>
      <c r="I155" s="231">
        <v>107.16666666666666</v>
      </c>
      <c r="J155" s="231">
        <v>110.98333333333335</v>
      </c>
      <c r="K155" s="230">
        <v>103.35</v>
      </c>
      <c r="L155" s="230">
        <v>96.1</v>
      </c>
      <c r="M155" s="230">
        <v>215.98546999999999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78.3</v>
      </c>
      <c r="D156" s="231">
        <v>78.133333333333326</v>
      </c>
      <c r="E156" s="231">
        <v>76.966666666666654</v>
      </c>
      <c r="F156" s="231">
        <v>75.633333333333326</v>
      </c>
      <c r="G156" s="231">
        <v>74.466666666666654</v>
      </c>
      <c r="H156" s="231">
        <v>79.466666666666654</v>
      </c>
      <c r="I156" s="231">
        <v>80.63333333333334</v>
      </c>
      <c r="J156" s="231">
        <v>81.966666666666654</v>
      </c>
      <c r="K156" s="230">
        <v>79.3</v>
      </c>
      <c r="L156" s="230">
        <v>76.8</v>
      </c>
      <c r="M156" s="230">
        <v>55.599119999999999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2068.4</v>
      </c>
      <c r="D157" s="231">
        <v>2076.1666666666665</v>
      </c>
      <c r="E157" s="231">
        <v>2054.3833333333332</v>
      </c>
      <c r="F157" s="231">
        <v>2040.3666666666668</v>
      </c>
      <c r="G157" s="231">
        <v>2018.5833333333335</v>
      </c>
      <c r="H157" s="231">
        <v>2090.1833333333329</v>
      </c>
      <c r="I157" s="231">
        <v>2111.9666666666667</v>
      </c>
      <c r="J157" s="231">
        <v>2125.9833333333327</v>
      </c>
      <c r="K157" s="230">
        <v>2097.9499999999998</v>
      </c>
      <c r="L157" s="230">
        <v>2062.15</v>
      </c>
      <c r="M157" s="230">
        <v>1.10084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194.75</v>
      </c>
      <c r="D158" s="231">
        <v>193.55000000000004</v>
      </c>
      <c r="E158" s="231">
        <v>191.75000000000009</v>
      </c>
      <c r="F158" s="231">
        <v>188.75000000000006</v>
      </c>
      <c r="G158" s="231">
        <v>186.9500000000001</v>
      </c>
      <c r="H158" s="231">
        <v>196.55000000000007</v>
      </c>
      <c r="I158" s="231">
        <v>198.35000000000002</v>
      </c>
      <c r="J158" s="231">
        <v>201.35000000000005</v>
      </c>
      <c r="K158" s="230">
        <v>195.35</v>
      </c>
      <c r="L158" s="230">
        <v>190.55</v>
      </c>
      <c r="M158" s="230">
        <v>63.172150000000002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294.45</v>
      </c>
      <c r="D159" s="231">
        <v>295.10000000000002</v>
      </c>
      <c r="E159" s="231">
        <v>291.20000000000005</v>
      </c>
      <c r="F159" s="231">
        <v>287.95000000000005</v>
      </c>
      <c r="G159" s="231">
        <v>284.05000000000007</v>
      </c>
      <c r="H159" s="231">
        <v>298.35000000000002</v>
      </c>
      <c r="I159" s="231">
        <v>302.25</v>
      </c>
      <c r="J159" s="231">
        <v>305.5</v>
      </c>
      <c r="K159" s="230">
        <v>299</v>
      </c>
      <c r="L159" s="230">
        <v>291.85000000000002</v>
      </c>
      <c r="M159" s="230">
        <v>1.1070599999999999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127.2</v>
      </c>
      <c r="D160" s="231">
        <v>127.11666666666667</v>
      </c>
      <c r="E160" s="231">
        <v>124.88333333333335</v>
      </c>
      <c r="F160" s="231">
        <v>122.56666666666668</v>
      </c>
      <c r="G160" s="231">
        <v>120.33333333333336</v>
      </c>
      <c r="H160" s="231">
        <v>129.43333333333334</v>
      </c>
      <c r="I160" s="231">
        <v>131.66666666666669</v>
      </c>
      <c r="J160" s="231">
        <v>133.98333333333335</v>
      </c>
      <c r="K160" s="230">
        <v>129.35</v>
      </c>
      <c r="L160" s="230">
        <v>124.8</v>
      </c>
      <c r="M160" s="230">
        <v>49.615450000000003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126.95</v>
      </c>
      <c r="D161" s="231">
        <v>127.33333333333333</v>
      </c>
      <c r="E161" s="231">
        <v>126.21666666666667</v>
      </c>
      <c r="F161" s="231">
        <v>125.48333333333333</v>
      </c>
      <c r="G161" s="231">
        <v>124.36666666666667</v>
      </c>
      <c r="H161" s="231">
        <v>128.06666666666666</v>
      </c>
      <c r="I161" s="231">
        <v>129.18333333333331</v>
      </c>
      <c r="J161" s="231">
        <v>129.91666666666666</v>
      </c>
      <c r="K161" s="230">
        <v>128.44999999999999</v>
      </c>
      <c r="L161" s="230">
        <v>126.6</v>
      </c>
      <c r="M161" s="230">
        <v>110.03684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310.45</v>
      </c>
      <c r="D162" s="231">
        <v>311.86666666666667</v>
      </c>
      <c r="E162" s="231">
        <v>306.73333333333335</v>
      </c>
      <c r="F162" s="231">
        <v>303.01666666666665</v>
      </c>
      <c r="G162" s="231">
        <v>297.88333333333333</v>
      </c>
      <c r="H162" s="231">
        <v>315.58333333333337</v>
      </c>
      <c r="I162" s="231">
        <v>320.7166666666667</v>
      </c>
      <c r="J162" s="231">
        <v>324.43333333333339</v>
      </c>
      <c r="K162" s="230">
        <v>317</v>
      </c>
      <c r="L162" s="230">
        <v>308.14999999999998</v>
      </c>
      <c r="M162" s="230">
        <v>4.3954399999999998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4448.25</v>
      </c>
      <c r="D163" s="231">
        <v>4456.9666666666662</v>
      </c>
      <c r="E163" s="231">
        <v>4428.9333333333325</v>
      </c>
      <c r="F163" s="231">
        <v>4409.6166666666659</v>
      </c>
      <c r="G163" s="231">
        <v>4381.5833333333321</v>
      </c>
      <c r="H163" s="231">
        <v>4476.2833333333328</v>
      </c>
      <c r="I163" s="231">
        <v>4504.3166666666675</v>
      </c>
      <c r="J163" s="231">
        <v>4523.6333333333332</v>
      </c>
      <c r="K163" s="230">
        <v>4485</v>
      </c>
      <c r="L163" s="230">
        <v>4437.6499999999996</v>
      </c>
      <c r="M163" s="230">
        <v>0.13746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891.95</v>
      </c>
      <c r="D164" s="231">
        <v>894.16666666666663</v>
      </c>
      <c r="E164" s="231">
        <v>886.38333333333321</v>
      </c>
      <c r="F164" s="231">
        <v>880.81666666666661</v>
      </c>
      <c r="G164" s="231">
        <v>873.03333333333319</v>
      </c>
      <c r="H164" s="231">
        <v>899.73333333333323</v>
      </c>
      <c r="I164" s="231">
        <v>907.51666666666677</v>
      </c>
      <c r="J164" s="231">
        <v>913.08333333333326</v>
      </c>
      <c r="K164" s="230">
        <v>901.95</v>
      </c>
      <c r="L164" s="230">
        <v>888.6</v>
      </c>
      <c r="M164" s="230">
        <v>2.0951399999999998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187.7</v>
      </c>
      <c r="D165" s="231">
        <v>186.85</v>
      </c>
      <c r="E165" s="231">
        <v>182.54999999999998</v>
      </c>
      <c r="F165" s="231">
        <v>177.39999999999998</v>
      </c>
      <c r="G165" s="231">
        <v>173.09999999999997</v>
      </c>
      <c r="H165" s="231">
        <v>192</v>
      </c>
      <c r="I165" s="231">
        <v>196.3</v>
      </c>
      <c r="J165" s="231">
        <v>201.45000000000002</v>
      </c>
      <c r="K165" s="230">
        <v>191.15</v>
      </c>
      <c r="L165" s="230">
        <v>181.7</v>
      </c>
      <c r="M165" s="230">
        <v>20.997990000000001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132.35</v>
      </c>
      <c r="D166" s="231">
        <v>131.78333333333333</v>
      </c>
      <c r="E166" s="231">
        <v>128.21666666666667</v>
      </c>
      <c r="F166" s="231">
        <v>124.08333333333334</v>
      </c>
      <c r="G166" s="231">
        <v>120.51666666666668</v>
      </c>
      <c r="H166" s="231">
        <v>135.91666666666666</v>
      </c>
      <c r="I166" s="231">
        <v>139.48333333333332</v>
      </c>
      <c r="J166" s="231">
        <v>143.61666666666665</v>
      </c>
      <c r="K166" s="230">
        <v>135.35</v>
      </c>
      <c r="L166" s="230">
        <v>127.65</v>
      </c>
      <c r="M166" s="230">
        <v>75.877840000000006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275.55</v>
      </c>
      <c r="D167" s="231">
        <v>278.16666666666669</v>
      </c>
      <c r="E167" s="231">
        <v>272.38333333333338</v>
      </c>
      <c r="F167" s="231">
        <v>269.2166666666667</v>
      </c>
      <c r="G167" s="231">
        <v>263.43333333333339</v>
      </c>
      <c r="H167" s="231">
        <v>281.33333333333337</v>
      </c>
      <c r="I167" s="231">
        <v>287.11666666666667</v>
      </c>
      <c r="J167" s="231">
        <v>290.28333333333336</v>
      </c>
      <c r="K167" s="230">
        <v>283.95</v>
      </c>
      <c r="L167" s="230">
        <v>275</v>
      </c>
      <c r="M167" s="230">
        <v>8.0161200000000008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1062.3499999999999</v>
      </c>
      <c r="D168" s="231">
        <v>1062.25</v>
      </c>
      <c r="E168" s="231">
        <v>1039.5</v>
      </c>
      <c r="F168" s="231">
        <v>1016.6500000000001</v>
      </c>
      <c r="G168" s="231">
        <v>993.90000000000009</v>
      </c>
      <c r="H168" s="231">
        <v>1085.0999999999999</v>
      </c>
      <c r="I168" s="231">
        <v>1107.8499999999999</v>
      </c>
      <c r="J168" s="231">
        <v>1130.6999999999998</v>
      </c>
      <c r="K168" s="230">
        <v>1085</v>
      </c>
      <c r="L168" s="230">
        <v>1039.4000000000001</v>
      </c>
      <c r="M168" s="230">
        <v>0.29385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111.7</v>
      </c>
      <c r="D169" s="231">
        <v>112.38333333333333</v>
      </c>
      <c r="E169" s="231">
        <v>110.81666666666665</v>
      </c>
      <c r="F169" s="231">
        <v>109.93333333333332</v>
      </c>
      <c r="G169" s="231">
        <v>108.36666666666665</v>
      </c>
      <c r="H169" s="231">
        <v>113.26666666666665</v>
      </c>
      <c r="I169" s="231">
        <v>114.83333333333331</v>
      </c>
      <c r="J169" s="231">
        <v>115.71666666666665</v>
      </c>
      <c r="K169" s="230">
        <v>113.95</v>
      </c>
      <c r="L169" s="230">
        <v>111.5</v>
      </c>
      <c r="M169" s="230">
        <v>189.37352000000001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1440.5</v>
      </c>
      <c r="D170" s="231">
        <v>1444.8333333333333</v>
      </c>
      <c r="E170" s="231">
        <v>1430.7166666666665</v>
      </c>
      <c r="F170" s="231">
        <v>1420.9333333333332</v>
      </c>
      <c r="G170" s="231">
        <v>1406.8166666666664</v>
      </c>
      <c r="H170" s="231">
        <v>1454.6166666666666</v>
      </c>
      <c r="I170" s="231">
        <v>1468.7333333333333</v>
      </c>
      <c r="J170" s="231">
        <v>1478.5166666666667</v>
      </c>
      <c r="K170" s="230">
        <v>1458.95</v>
      </c>
      <c r="L170" s="230">
        <v>1435.05</v>
      </c>
      <c r="M170" s="230">
        <v>0.46540999999999999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45.4</v>
      </c>
      <c r="D171" s="231">
        <v>45.666666666666664</v>
      </c>
      <c r="E171" s="231">
        <v>45.033333333333331</v>
      </c>
      <c r="F171" s="231">
        <v>44.666666666666664</v>
      </c>
      <c r="G171" s="231">
        <v>44.033333333333331</v>
      </c>
      <c r="H171" s="231">
        <v>46.033333333333331</v>
      </c>
      <c r="I171" s="231">
        <v>46.666666666666671</v>
      </c>
      <c r="J171" s="231">
        <v>47.033333333333331</v>
      </c>
      <c r="K171" s="230">
        <v>46.3</v>
      </c>
      <c r="L171" s="230">
        <v>45.3</v>
      </c>
      <c r="M171" s="230">
        <v>49.160499999999999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2599.65</v>
      </c>
      <c r="D172" s="231">
        <v>2595.65</v>
      </c>
      <c r="E172" s="231">
        <v>2552.3000000000002</v>
      </c>
      <c r="F172" s="231">
        <v>2504.9500000000003</v>
      </c>
      <c r="G172" s="231">
        <v>2461.6000000000004</v>
      </c>
      <c r="H172" s="231">
        <v>2643</v>
      </c>
      <c r="I172" s="231">
        <v>2686.3499999999995</v>
      </c>
      <c r="J172" s="231">
        <v>2733.7</v>
      </c>
      <c r="K172" s="230">
        <v>2639</v>
      </c>
      <c r="L172" s="230">
        <v>2548.3000000000002</v>
      </c>
      <c r="M172" s="230">
        <v>0.30460999999999999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2976.5</v>
      </c>
      <c r="D173" s="231">
        <v>2959.7333333333336</v>
      </c>
      <c r="E173" s="231">
        <v>2919.4666666666672</v>
      </c>
      <c r="F173" s="231">
        <v>2862.4333333333334</v>
      </c>
      <c r="G173" s="231">
        <v>2822.166666666667</v>
      </c>
      <c r="H173" s="231">
        <v>3016.7666666666673</v>
      </c>
      <c r="I173" s="231">
        <v>3057.0333333333338</v>
      </c>
      <c r="J173" s="231">
        <v>3114.0666666666675</v>
      </c>
      <c r="K173" s="230">
        <v>3000</v>
      </c>
      <c r="L173" s="230">
        <v>2902.7</v>
      </c>
      <c r="M173" s="230">
        <v>2.3827799999999999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175.25</v>
      </c>
      <c r="D174" s="231">
        <v>177.04999999999998</v>
      </c>
      <c r="E174" s="231">
        <v>170.84999999999997</v>
      </c>
      <c r="F174" s="231">
        <v>166.45</v>
      </c>
      <c r="G174" s="231">
        <v>160.24999999999997</v>
      </c>
      <c r="H174" s="231">
        <v>181.44999999999996</v>
      </c>
      <c r="I174" s="231">
        <v>187.64999999999995</v>
      </c>
      <c r="J174" s="231">
        <v>192.04999999999995</v>
      </c>
      <c r="K174" s="230">
        <v>183.25</v>
      </c>
      <c r="L174" s="230">
        <v>172.65</v>
      </c>
      <c r="M174" s="230">
        <v>33.093640000000001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1354.7</v>
      </c>
      <c r="D175" s="231">
        <v>1364.3166666666666</v>
      </c>
      <c r="E175" s="231">
        <v>1340.6333333333332</v>
      </c>
      <c r="F175" s="231">
        <v>1326.5666666666666</v>
      </c>
      <c r="G175" s="231">
        <v>1302.8833333333332</v>
      </c>
      <c r="H175" s="231">
        <v>1378.3833333333332</v>
      </c>
      <c r="I175" s="231">
        <v>1402.0666666666666</v>
      </c>
      <c r="J175" s="231">
        <v>1416.1333333333332</v>
      </c>
      <c r="K175" s="230">
        <v>1388</v>
      </c>
      <c r="L175" s="230">
        <v>1350.25</v>
      </c>
      <c r="M175" s="230">
        <v>2.6890000000000001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1289.55</v>
      </c>
      <c r="D176" s="231">
        <v>1291.7166666666665</v>
      </c>
      <c r="E176" s="231">
        <v>1278.5333333333328</v>
      </c>
      <c r="F176" s="231">
        <v>1267.5166666666664</v>
      </c>
      <c r="G176" s="231">
        <v>1254.3333333333328</v>
      </c>
      <c r="H176" s="231">
        <v>1302.7333333333329</v>
      </c>
      <c r="I176" s="231">
        <v>1315.9166666666667</v>
      </c>
      <c r="J176" s="231">
        <v>1326.9333333333329</v>
      </c>
      <c r="K176" s="230">
        <v>1304.9000000000001</v>
      </c>
      <c r="L176" s="230">
        <v>1280.7</v>
      </c>
      <c r="M176" s="230">
        <v>0.24171000000000001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607.85</v>
      </c>
      <c r="D177" s="231">
        <v>611.7833333333333</v>
      </c>
      <c r="E177" s="231">
        <v>603.06666666666661</v>
      </c>
      <c r="F177" s="231">
        <v>598.2833333333333</v>
      </c>
      <c r="G177" s="231">
        <v>589.56666666666661</v>
      </c>
      <c r="H177" s="231">
        <v>616.56666666666661</v>
      </c>
      <c r="I177" s="231">
        <v>625.2833333333333</v>
      </c>
      <c r="J177" s="231">
        <v>630.06666666666661</v>
      </c>
      <c r="K177" s="230">
        <v>620.5</v>
      </c>
      <c r="L177" s="230">
        <v>607</v>
      </c>
      <c r="M177" s="230">
        <v>10.265230000000001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1132.5999999999999</v>
      </c>
      <c r="D178" s="231">
        <v>1134.7166666666665</v>
      </c>
      <c r="E178" s="231">
        <v>1118.9333333333329</v>
      </c>
      <c r="F178" s="231">
        <v>1105.2666666666664</v>
      </c>
      <c r="G178" s="231">
        <v>1089.4833333333329</v>
      </c>
      <c r="H178" s="231">
        <v>1148.383333333333</v>
      </c>
      <c r="I178" s="231">
        <v>1164.1666666666663</v>
      </c>
      <c r="J178" s="231">
        <v>1177.833333333333</v>
      </c>
      <c r="K178" s="230">
        <v>1150.5</v>
      </c>
      <c r="L178" s="230">
        <v>1121.05</v>
      </c>
      <c r="M178" s="230">
        <v>0.11309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1709.85</v>
      </c>
      <c r="D179" s="231">
        <v>1719.2</v>
      </c>
      <c r="E179" s="231">
        <v>1693.0500000000002</v>
      </c>
      <c r="F179" s="231">
        <v>1676.2500000000002</v>
      </c>
      <c r="G179" s="231">
        <v>1650.1000000000004</v>
      </c>
      <c r="H179" s="231">
        <v>1736</v>
      </c>
      <c r="I179" s="231">
        <v>1762.15</v>
      </c>
      <c r="J179" s="231">
        <v>1778.9499999999998</v>
      </c>
      <c r="K179" s="230">
        <v>1745.35</v>
      </c>
      <c r="L179" s="230">
        <v>1702.4</v>
      </c>
      <c r="M179" s="230">
        <v>0.88500000000000001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424.1</v>
      </c>
      <c r="D180" s="231">
        <v>425.7</v>
      </c>
      <c r="E180" s="231">
        <v>421.4</v>
      </c>
      <c r="F180" s="231">
        <v>418.7</v>
      </c>
      <c r="G180" s="231">
        <v>414.4</v>
      </c>
      <c r="H180" s="231">
        <v>428.4</v>
      </c>
      <c r="I180" s="231">
        <v>432.70000000000005</v>
      </c>
      <c r="J180" s="231">
        <v>435.4</v>
      </c>
      <c r="K180" s="230">
        <v>430</v>
      </c>
      <c r="L180" s="230">
        <v>423</v>
      </c>
      <c r="M180" s="230">
        <v>0.59709999999999996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1012.25</v>
      </c>
      <c r="D181" s="231">
        <v>1015.4166666666666</v>
      </c>
      <c r="E181" s="231">
        <v>1005.8333333333333</v>
      </c>
      <c r="F181" s="231">
        <v>999.41666666666663</v>
      </c>
      <c r="G181" s="231">
        <v>989.83333333333326</v>
      </c>
      <c r="H181" s="231">
        <v>1021.8333333333333</v>
      </c>
      <c r="I181" s="231">
        <v>1031.4166666666665</v>
      </c>
      <c r="J181" s="231">
        <v>1037.8333333333333</v>
      </c>
      <c r="K181" s="230">
        <v>1025</v>
      </c>
      <c r="L181" s="230">
        <v>1009</v>
      </c>
      <c r="M181" s="230">
        <v>13.59065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468.85</v>
      </c>
      <c r="D182" s="231">
        <v>472.65000000000003</v>
      </c>
      <c r="E182" s="231">
        <v>464.30000000000007</v>
      </c>
      <c r="F182" s="231">
        <v>459.75000000000006</v>
      </c>
      <c r="G182" s="231">
        <v>451.40000000000009</v>
      </c>
      <c r="H182" s="231">
        <v>477.20000000000005</v>
      </c>
      <c r="I182" s="231">
        <v>485.55000000000007</v>
      </c>
      <c r="J182" s="231">
        <v>490.1</v>
      </c>
      <c r="K182" s="230">
        <v>481</v>
      </c>
      <c r="L182" s="230">
        <v>468.1</v>
      </c>
      <c r="M182" s="230">
        <v>1.33605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1389.7</v>
      </c>
      <c r="D183" s="231">
        <v>1399.6666666666667</v>
      </c>
      <c r="E183" s="231">
        <v>1375.3333333333335</v>
      </c>
      <c r="F183" s="231">
        <v>1360.9666666666667</v>
      </c>
      <c r="G183" s="231">
        <v>1336.6333333333334</v>
      </c>
      <c r="H183" s="231">
        <v>1414.0333333333335</v>
      </c>
      <c r="I183" s="231">
        <v>1438.366666666667</v>
      </c>
      <c r="J183" s="231">
        <v>1452.7333333333336</v>
      </c>
      <c r="K183" s="230">
        <v>1424</v>
      </c>
      <c r="L183" s="230">
        <v>1385.3</v>
      </c>
      <c r="M183" s="230">
        <v>11.57296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288.14999999999998</v>
      </c>
      <c r="D184" s="231">
        <v>291.5333333333333</v>
      </c>
      <c r="E184" s="231">
        <v>280.61666666666662</v>
      </c>
      <c r="F184" s="231">
        <v>273.08333333333331</v>
      </c>
      <c r="G184" s="231">
        <v>262.16666666666663</v>
      </c>
      <c r="H184" s="231">
        <v>299.06666666666661</v>
      </c>
      <c r="I184" s="231">
        <v>309.98333333333335</v>
      </c>
      <c r="J184" s="231">
        <v>317.51666666666659</v>
      </c>
      <c r="K184" s="230">
        <v>302.45</v>
      </c>
      <c r="L184" s="230">
        <v>284</v>
      </c>
      <c r="M184" s="230">
        <v>37.373739999999998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337.15</v>
      </c>
      <c r="D185" s="231">
        <v>341.21666666666664</v>
      </c>
      <c r="E185" s="231">
        <v>331.93333333333328</v>
      </c>
      <c r="F185" s="231">
        <v>326.71666666666664</v>
      </c>
      <c r="G185" s="231">
        <v>317.43333333333328</v>
      </c>
      <c r="H185" s="231">
        <v>346.43333333333328</v>
      </c>
      <c r="I185" s="231">
        <v>355.7166666666667</v>
      </c>
      <c r="J185" s="231">
        <v>360.93333333333328</v>
      </c>
      <c r="K185" s="230">
        <v>350.5</v>
      </c>
      <c r="L185" s="230">
        <v>336</v>
      </c>
      <c r="M185" s="230">
        <v>10.860530000000001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1727.15</v>
      </c>
      <c r="D186" s="231">
        <v>1731.6833333333332</v>
      </c>
      <c r="E186" s="231">
        <v>1718.3166666666664</v>
      </c>
      <c r="F186" s="231">
        <v>1709.4833333333331</v>
      </c>
      <c r="G186" s="231">
        <v>1696.1166666666663</v>
      </c>
      <c r="H186" s="231">
        <v>1740.5166666666664</v>
      </c>
      <c r="I186" s="231">
        <v>1753.8833333333332</v>
      </c>
      <c r="J186" s="231">
        <v>1762.7166666666665</v>
      </c>
      <c r="K186" s="230">
        <v>1745.05</v>
      </c>
      <c r="L186" s="230">
        <v>1722.85</v>
      </c>
      <c r="M186" s="230">
        <v>2.0905499999999999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708.35</v>
      </c>
      <c r="D187" s="231">
        <v>718.23333333333323</v>
      </c>
      <c r="E187" s="231">
        <v>695.11666666666645</v>
      </c>
      <c r="F187" s="231">
        <v>681.88333333333321</v>
      </c>
      <c r="G187" s="231">
        <v>658.76666666666642</v>
      </c>
      <c r="H187" s="231">
        <v>731.46666666666647</v>
      </c>
      <c r="I187" s="231">
        <v>754.58333333333326</v>
      </c>
      <c r="J187" s="231">
        <v>767.81666666666649</v>
      </c>
      <c r="K187" s="230">
        <v>741.35</v>
      </c>
      <c r="L187" s="230">
        <v>705</v>
      </c>
      <c r="M187" s="230">
        <v>4.6314000000000002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327.35000000000002</v>
      </c>
      <c r="D188" s="231">
        <v>328.84999999999997</v>
      </c>
      <c r="E188" s="231">
        <v>323.69999999999993</v>
      </c>
      <c r="F188" s="231">
        <v>320.04999999999995</v>
      </c>
      <c r="G188" s="231">
        <v>314.89999999999992</v>
      </c>
      <c r="H188" s="231">
        <v>332.49999999999994</v>
      </c>
      <c r="I188" s="231">
        <v>337.64999999999992</v>
      </c>
      <c r="J188" s="231">
        <v>341.29999999999995</v>
      </c>
      <c r="K188" s="230">
        <v>334</v>
      </c>
      <c r="L188" s="230">
        <v>325.2</v>
      </c>
      <c r="M188" s="230">
        <v>3.1185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2062.1</v>
      </c>
      <c r="D189" s="231">
        <v>2046.7166666666669</v>
      </c>
      <c r="E189" s="231">
        <v>1990.4333333333338</v>
      </c>
      <c r="F189" s="231">
        <v>1918.7666666666669</v>
      </c>
      <c r="G189" s="231">
        <v>1862.4833333333338</v>
      </c>
      <c r="H189" s="231">
        <v>2118.3833333333341</v>
      </c>
      <c r="I189" s="231">
        <v>2174.666666666667</v>
      </c>
      <c r="J189" s="231">
        <v>2246.3333333333339</v>
      </c>
      <c r="K189" s="230">
        <v>2103</v>
      </c>
      <c r="L189" s="230">
        <v>1975.05</v>
      </c>
      <c r="M189" s="230">
        <v>0.99728000000000006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684.9</v>
      </c>
      <c r="D190" s="231">
        <v>687.6</v>
      </c>
      <c r="E190" s="231">
        <v>680.30000000000007</v>
      </c>
      <c r="F190" s="231">
        <v>675.7</v>
      </c>
      <c r="G190" s="231">
        <v>668.40000000000009</v>
      </c>
      <c r="H190" s="231">
        <v>692.2</v>
      </c>
      <c r="I190" s="231">
        <v>699.5</v>
      </c>
      <c r="J190" s="231">
        <v>704.1</v>
      </c>
      <c r="K190" s="230">
        <v>694.9</v>
      </c>
      <c r="L190" s="230">
        <v>683</v>
      </c>
      <c r="M190" s="230">
        <v>0.70333999999999997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236.7</v>
      </c>
      <c r="D191" s="231">
        <v>239.36666666666667</v>
      </c>
      <c r="E191" s="231">
        <v>233.33333333333334</v>
      </c>
      <c r="F191" s="231">
        <v>229.96666666666667</v>
      </c>
      <c r="G191" s="231">
        <v>223.93333333333334</v>
      </c>
      <c r="H191" s="231">
        <v>242.73333333333335</v>
      </c>
      <c r="I191" s="231">
        <v>248.76666666666665</v>
      </c>
      <c r="J191" s="231">
        <v>252.13333333333335</v>
      </c>
      <c r="K191" s="230">
        <v>245.4</v>
      </c>
      <c r="L191" s="230">
        <v>236</v>
      </c>
      <c r="M191" s="230">
        <v>5.7095799999999999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3300.5</v>
      </c>
      <c r="D192" s="231">
        <v>3302.15</v>
      </c>
      <c r="E192" s="231">
        <v>3274.3500000000004</v>
      </c>
      <c r="F192" s="231">
        <v>3248.2000000000003</v>
      </c>
      <c r="G192" s="231">
        <v>3220.4000000000005</v>
      </c>
      <c r="H192" s="231">
        <v>3328.3</v>
      </c>
      <c r="I192" s="231">
        <v>3356.1000000000004</v>
      </c>
      <c r="J192" s="231">
        <v>3382.25</v>
      </c>
      <c r="K192" s="230">
        <v>3329.95</v>
      </c>
      <c r="L192" s="230">
        <v>3276</v>
      </c>
      <c r="M192" s="230">
        <v>0.38847999999999999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486.45</v>
      </c>
      <c r="D193" s="231">
        <v>485.98333333333335</v>
      </c>
      <c r="E193" s="231">
        <v>480.41666666666669</v>
      </c>
      <c r="F193" s="231">
        <v>474.38333333333333</v>
      </c>
      <c r="G193" s="231">
        <v>468.81666666666666</v>
      </c>
      <c r="H193" s="231">
        <v>492.01666666666671</v>
      </c>
      <c r="I193" s="231">
        <v>497.58333333333331</v>
      </c>
      <c r="J193" s="231">
        <v>503.61666666666673</v>
      </c>
      <c r="K193" s="230">
        <v>491.55</v>
      </c>
      <c r="L193" s="230">
        <v>479.95</v>
      </c>
      <c r="M193" s="230">
        <v>16.933509999999998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648.1</v>
      </c>
      <c r="D194" s="231">
        <v>646.56666666666672</v>
      </c>
      <c r="E194" s="231">
        <v>639.58333333333348</v>
      </c>
      <c r="F194" s="231">
        <v>631.06666666666672</v>
      </c>
      <c r="G194" s="231">
        <v>624.08333333333348</v>
      </c>
      <c r="H194" s="231">
        <v>655.08333333333348</v>
      </c>
      <c r="I194" s="231">
        <v>662.06666666666683</v>
      </c>
      <c r="J194" s="231">
        <v>670.58333333333348</v>
      </c>
      <c r="K194" s="230">
        <v>653.54999999999995</v>
      </c>
      <c r="L194" s="230">
        <v>638.04999999999995</v>
      </c>
      <c r="M194" s="230">
        <v>23.077089999999998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114.2</v>
      </c>
      <c r="D195" s="231">
        <v>115.06666666666668</v>
      </c>
      <c r="E195" s="231">
        <v>112.78333333333336</v>
      </c>
      <c r="F195" s="231">
        <v>111.36666666666669</v>
      </c>
      <c r="G195" s="231">
        <v>109.08333333333337</v>
      </c>
      <c r="H195" s="231">
        <v>116.48333333333335</v>
      </c>
      <c r="I195" s="231">
        <v>118.76666666666668</v>
      </c>
      <c r="J195" s="231">
        <v>120.18333333333334</v>
      </c>
      <c r="K195" s="230">
        <v>117.35</v>
      </c>
      <c r="L195" s="230">
        <v>113.65</v>
      </c>
      <c r="M195" s="230">
        <v>6.0295399999999999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171.2</v>
      </c>
      <c r="D196" s="231">
        <v>172.43333333333331</v>
      </c>
      <c r="E196" s="231">
        <v>169.21666666666661</v>
      </c>
      <c r="F196" s="231">
        <v>167.23333333333329</v>
      </c>
      <c r="G196" s="231">
        <v>164.01666666666659</v>
      </c>
      <c r="H196" s="231">
        <v>174.41666666666663</v>
      </c>
      <c r="I196" s="231">
        <v>177.63333333333333</v>
      </c>
      <c r="J196" s="231">
        <v>179.61666666666665</v>
      </c>
      <c r="K196" s="230">
        <v>175.65</v>
      </c>
      <c r="L196" s="230">
        <v>170.45</v>
      </c>
      <c r="M196" s="230">
        <v>28.812619999999999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280.25</v>
      </c>
      <c r="D197" s="231">
        <v>281.63333333333333</v>
      </c>
      <c r="E197" s="231">
        <v>277.11666666666667</v>
      </c>
      <c r="F197" s="231">
        <v>273.98333333333335</v>
      </c>
      <c r="G197" s="231">
        <v>269.4666666666667</v>
      </c>
      <c r="H197" s="231">
        <v>284.76666666666665</v>
      </c>
      <c r="I197" s="231">
        <v>289.2833333333333</v>
      </c>
      <c r="J197" s="231">
        <v>292.41666666666663</v>
      </c>
      <c r="K197" s="230">
        <v>286.14999999999998</v>
      </c>
      <c r="L197" s="230">
        <v>278.5</v>
      </c>
      <c r="M197" s="230">
        <v>13.10769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1214.8</v>
      </c>
      <c r="D198" s="231">
        <v>1227.6333333333332</v>
      </c>
      <c r="E198" s="231">
        <v>1197.3666666666663</v>
      </c>
      <c r="F198" s="231">
        <v>1179.9333333333332</v>
      </c>
      <c r="G198" s="231">
        <v>1149.6666666666663</v>
      </c>
      <c r="H198" s="231">
        <v>1245.0666666666664</v>
      </c>
      <c r="I198" s="231">
        <v>1275.3333333333333</v>
      </c>
      <c r="J198" s="231">
        <v>1292.7666666666664</v>
      </c>
      <c r="K198" s="230">
        <v>1257.9000000000001</v>
      </c>
      <c r="L198" s="230">
        <v>1210.2</v>
      </c>
      <c r="M198" s="230">
        <v>2.5956000000000001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1090.7</v>
      </c>
      <c r="D199" s="231">
        <v>1094.7</v>
      </c>
      <c r="E199" s="231">
        <v>1084.1000000000001</v>
      </c>
      <c r="F199" s="231">
        <v>1077.5</v>
      </c>
      <c r="G199" s="231">
        <v>1066.9000000000001</v>
      </c>
      <c r="H199" s="231">
        <v>1101.3000000000002</v>
      </c>
      <c r="I199" s="231">
        <v>1111.9000000000001</v>
      </c>
      <c r="J199" s="231">
        <v>1118.5000000000002</v>
      </c>
      <c r="K199" s="230">
        <v>1105.3</v>
      </c>
      <c r="L199" s="230">
        <v>1088.0999999999999</v>
      </c>
      <c r="M199" s="230">
        <v>11.66324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1841.5</v>
      </c>
      <c r="D200" s="231">
        <v>1846.8333333333333</v>
      </c>
      <c r="E200" s="231">
        <v>1833.6666666666665</v>
      </c>
      <c r="F200" s="231">
        <v>1825.8333333333333</v>
      </c>
      <c r="G200" s="231">
        <v>1812.6666666666665</v>
      </c>
      <c r="H200" s="231">
        <v>1854.6666666666665</v>
      </c>
      <c r="I200" s="231">
        <v>1867.833333333333</v>
      </c>
      <c r="J200" s="231">
        <v>1875.6666666666665</v>
      </c>
      <c r="K200" s="230">
        <v>1860</v>
      </c>
      <c r="L200" s="230">
        <v>1839</v>
      </c>
      <c r="M200" s="230">
        <v>2.07708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1647.3</v>
      </c>
      <c r="D201" s="231">
        <v>1654.3666666666668</v>
      </c>
      <c r="E201" s="231">
        <v>1636.9333333333336</v>
      </c>
      <c r="F201" s="231">
        <v>1626.5666666666668</v>
      </c>
      <c r="G201" s="231">
        <v>1609.1333333333337</v>
      </c>
      <c r="H201" s="231">
        <v>1664.7333333333336</v>
      </c>
      <c r="I201" s="231">
        <v>1682.166666666667</v>
      </c>
      <c r="J201" s="231">
        <v>1692.5333333333335</v>
      </c>
      <c r="K201" s="230">
        <v>1671.8</v>
      </c>
      <c r="L201" s="230">
        <v>1644</v>
      </c>
      <c r="M201" s="230">
        <v>163.61043000000001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559.5</v>
      </c>
      <c r="D202" s="231">
        <v>559</v>
      </c>
      <c r="E202" s="231">
        <v>554.5</v>
      </c>
      <c r="F202" s="231">
        <v>549.5</v>
      </c>
      <c r="G202" s="231">
        <v>545</v>
      </c>
      <c r="H202" s="231">
        <v>564</v>
      </c>
      <c r="I202" s="231">
        <v>568.5</v>
      </c>
      <c r="J202" s="231">
        <v>573.5</v>
      </c>
      <c r="K202" s="230">
        <v>563.5</v>
      </c>
      <c r="L202" s="230">
        <v>554</v>
      </c>
      <c r="M202" s="230">
        <v>30.27008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67.400000000000006</v>
      </c>
      <c r="D203" s="231">
        <v>67.650000000000006</v>
      </c>
      <c r="E203" s="231">
        <v>66.850000000000009</v>
      </c>
      <c r="F203" s="231">
        <v>66.3</v>
      </c>
      <c r="G203" s="231">
        <v>65.5</v>
      </c>
      <c r="H203" s="231">
        <v>68.200000000000017</v>
      </c>
      <c r="I203" s="231">
        <v>69.000000000000028</v>
      </c>
      <c r="J203" s="231">
        <v>69.550000000000026</v>
      </c>
      <c r="K203" s="230">
        <v>68.45</v>
      </c>
      <c r="L203" s="230">
        <v>67.099999999999994</v>
      </c>
      <c r="M203" s="230">
        <v>38.499899999999997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623.20000000000005</v>
      </c>
      <c r="D204" s="231">
        <v>627.69999999999993</v>
      </c>
      <c r="E204" s="231">
        <v>610.89999999999986</v>
      </c>
      <c r="F204" s="231">
        <v>598.59999999999991</v>
      </c>
      <c r="G204" s="231">
        <v>581.79999999999984</v>
      </c>
      <c r="H204" s="231">
        <v>639.99999999999989</v>
      </c>
      <c r="I204" s="231">
        <v>656.79999999999984</v>
      </c>
      <c r="J204" s="231">
        <v>669.09999999999991</v>
      </c>
      <c r="K204" s="230">
        <v>644.5</v>
      </c>
      <c r="L204" s="230">
        <v>615.4</v>
      </c>
      <c r="M204" s="230">
        <v>1.7805800000000001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868.15</v>
      </c>
      <c r="D205" s="231">
        <v>869.38333333333333</v>
      </c>
      <c r="E205" s="231">
        <v>863.76666666666665</v>
      </c>
      <c r="F205" s="231">
        <v>859.38333333333333</v>
      </c>
      <c r="G205" s="231">
        <v>853.76666666666665</v>
      </c>
      <c r="H205" s="231">
        <v>873.76666666666665</v>
      </c>
      <c r="I205" s="231">
        <v>879.38333333333321</v>
      </c>
      <c r="J205" s="231">
        <v>883.76666666666665</v>
      </c>
      <c r="K205" s="230">
        <v>875</v>
      </c>
      <c r="L205" s="230">
        <v>865</v>
      </c>
      <c r="M205" s="230">
        <v>1.8791899999999999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887.3</v>
      </c>
      <c r="D206" s="231">
        <v>885.44999999999993</v>
      </c>
      <c r="E206" s="231">
        <v>875.89999999999986</v>
      </c>
      <c r="F206" s="231">
        <v>864.49999999999989</v>
      </c>
      <c r="G206" s="231">
        <v>854.94999999999982</v>
      </c>
      <c r="H206" s="231">
        <v>896.84999999999991</v>
      </c>
      <c r="I206" s="231">
        <v>906.39999999999986</v>
      </c>
      <c r="J206" s="231">
        <v>917.8</v>
      </c>
      <c r="K206" s="230">
        <v>895</v>
      </c>
      <c r="L206" s="230">
        <v>874.05</v>
      </c>
      <c r="M206" s="230">
        <v>0.16397999999999999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1291.1500000000001</v>
      </c>
      <c r="D207" s="231">
        <v>1294.0833333333333</v>
      </c>
      <c r="E207" s="231">
        <v>1285.0166666666664</v>
      </c>
      <c r="F207" s="231">
        <v>1278.8833333333332</v>
      </c>
      <c r="G207" s="231">
        <v>1269.8166666666664</v>
      </c>
      <c r="H207" s="231">
        <v>1300.2166666666665</v>
      </c>
      <c r="I207" s="231">
        <v>1309.2833333333335</v>
      </c>
      <c r="J207" s="231">
        <v>1315.4166666666665</v>
      </c>
      <c r="K207" s="230">
        <v>1303.1500000000001</v>
      </c>
      <c r="L207" s="230">
        <v>1287.95</v>
      </c>
      <c r="M207" s="230">
        <v>3.7873199999999998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2686</v>
      </c>
      <c r="D208" s="231">
        <v>2694.7000000000003</v>
      </c>
      <c r="E208" s="231">
        <v>2671.8500000000004</v>
      </c>
      <c r="F208" s="231">
        <v>2657.7000000000003</v>
      </c>
      <c r="G208" s="231">
        <v>2634.8500000000004</v>
      </c>
      <c r="H208" s="231">
        <v>2708.8500000000004</v>
      </c>
      <c r="I208" s="231">
        <v>2731.7</v>
      </c>
      <c r="J208" s="231">
        <v>2745.8500000000004</v>
      </c>
      <c r="K208" s="230">
        <v>2717.55</v>
      </c>
      <c r="L208" s="230">
        <v>2680.55</v>
      </c>
      <c r="M208" s="230">
        <v>6.0217700000000001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295.8</v>
      </c>
      <c r="D209" s="231">
        <v>297.13333333333333</v>
      </c>
      <c r="E209" s="231">
        <v>293.01666666666665</v>
      </c>
      <c r="F209" s="231">
        <v>290.23333333333335</v>
      </c>
      <c r="G209" s="231">
        <v>286.11666666666667</v>
      </c>
      <c r="H209" s="231">
        <v>299.91666666666663</v>
      </c>
      <c r="I209" s="231">
        <v>304.0333333333333</v>
      </c>
      <c r="J209" s="231">
        <v>306.81666666666661</v>
      </c>
      <c r="K209" s="230">
        <v>301.25</v>
      </c>
      <c r="L209" s="230">
        <v>294.35000000000002</v>
      </c>
      <c r="M209" s="230">
        <v>1.53522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412.45</v>
      </c>
      <c r="D210" s="231">
        <v>413.7166666666667</v>
      </c>
      <c r="E210" s="231">
        <v>409.73333333333341</v>
      </c>
      <c r="F210" s="231">
        <v>407.01666666666671</v>
      </c>
      <c r="G210" s="231">
        <v>403.03333333333342</v>
      </c>
      <c r="H210" s="231">
        <v>416.43333333333339</v>
      </c>
      <c r="I210" s="231">
        <v>420.41666666666674</v>
      </c>
      <c r="J210" s="231">
        <v>423.13333333333338</v>
      </c>
      <c r="K210" s="230">
        <v>417.7</v>
      </c>
      <c r="L210" s="230">
        <v>411</v>
      </c>
      <c r="M210" s="230">
        <v>40.106920000000002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1135.5999999999999</v>
      </c>
      <c r="D211" s="231">
        <v>1141.2</v>
      </c>
      <c r="E211" s="231">
        <v>1124.4000000000001</v>
      </c>
      <c r="F211" s="231">
        <v>1113.2</v>
      </c>
      <c r="G211" s="231">
        <v>1096.4000000000001</v>
      </c>
      <c r="H211" s="231">
        <v>1152.4000000000001</v>
      </c>
      <c r="I211" s="231">
        <v>1169.1999999999998</v>
      </c>
      <c r="J211" s="231">
        <v>1180.4000000000001</v>
      </c>
      <c r="K211" s="230">
        <v>1158</v>
      </c>
      <c r="L211" s="230">
        <v>1130</v>
      </c>
      <c r="M211" s="230">
        <v>0.26588000000000001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3096.75</v>
      </c>
      <c r="D212" s="231">
        <v>3084.3000000000006</v>
      </c>
      <c r="E212" s="231">
        <v>3045.5000000000014</v>
      </c>
      <c r="F212" s="231">
        <v>2994.2500000000009</v>
      </c>
      <c r="G212" s="231">
        <v>2955.4500000000016</v>
      </c>
      <c r="H212" s="231">
        <v>3135.5500000000011</v>
      </c>
      <c r="I212" s="231">
        <v>3174.3500000000004</v>
      </c>
      <c r="J212" s="231">
        <v>3225.6000000000008</v>
      </c>
      <c r="K212" s="230">
        <v>3123.1</v>
      </c>
      <c r="L212" s="230">
        <v>3033.05</v>
      </c>
      <c r="M212" s="230">
        <v>15.33333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104.35</v>
      </c>
      <c r="D213" s="231">
        <v>104.63333333333333</v>
      </c>
      <c r="E213" s="231">
        <v>103.71666666666665</v>
      </c>
      <c r="F213" s="231">
        <v>103.08333333333333</v>
      </c>
      <c r="G213" s="231">
        <v>102.16666666666666</v>
      </c>
      <c r="H213" s="231">
        <v>105.26666666666665</v>
      </c>
      <c r="I213" s="231">
        <v>106.18333333333334</v>
      </c>
      <c r="J213" s="231">
        <v>106.81666666666665</v>
      </c>
      <c r="K213" s="230">
        <v>105.55</v>
      </c>
      <c r="L213" s="230">
        <v>104</v>
      </c>
      <c r="M213" s="230">
        <v>23.729489999999998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261.14999999999998</v>
      </c>
      <c r="D214" s="231">
        <v>262.09999999999997</v>
      </c>
      <c r="E214" s="231">
        <v>258.19999999999993</v>
      </c>
      <c r="F214" s="231">
        <v>255.24999999999994</v>
      </c>
      <c r="G214" s="231">
        <v>251.34999999999991</v>
      </c>
      <c r="H214" s="231">
        <v>265.04999999999995</v>
      </c>
      <c r="I214" s="231">
        <v>268.94999999999993</v>
      </c>
      <c r="J214" s="231">
        <v>271.89999999999998</v>
      </c>
      <c r="K214" s="230">
        <v>266</v>
      </c>
      <c r="L214" s="230">
        <v>259.14999999999998</v>
      </c>
      <c r="M214" s="230">
        <v>41.354199999999999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2675.9</v>
      </c>
      <c r="D215" s="231">
        <v>2668.2999999999997</v>
      </c>
      <c r="E215" s="231">
        <v>2658.1999999999994</v>
      </c>
      <c r="F215" s="231">
        <v>2640.4999999999995</v>
      </c>
      <c r="G215" s="231">
        <v>2630.3999999999992</v>
      </c>
      <c r="H215" s="231">
        <v>2685.9999999999995</v>
      </c>
      <c r="I215" s="231">
        <v>2696.1</v>
      </c>
      <c r="J215" s="231">
        <v>2713.7999999999997</v>
      </c>
      <c r="K215" s="230">
        <v>2678.4</v>
      </c>
      <c r="L215" s="230">
        <v>2650.6</v>
      </c>
      <c r="M215" s="230">
        <v>14.77905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310.55</v>
      </c>
      <c r="D216" s="231">
        <v>311.13333333333338</v>
      </c>
      <c r="E216" s="231">
        <v>309.41666666666674</v>
      </c>
      <c r="F216" s="231">
        <v>308.28333333333336</v>
      </c>
      <c r="G216" s="231">
        <v>306.56666666666672</v>
      </c>
      <c r="H216" s="231">
        <v>312.26666666666677</v>
      </c>
      <c r="I216" s="231">
        <v>313.98333333333335</v>
      </c>
      <c r="J216" s="231">
        <v>315.11666666666679</v>
      </c>
      <c r="K216" s="230">
        <v>312.85000000000002</v>
      </c>
      <c r="L216" s="230">
        <v>310</v>
      </c>
      <c r="M216" s="230">
        <v>2.4269599999999998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3812.65</v>
      </c>
      <c r="D217" s="231">
        <v>3854.9499999999994</v>
      </c>
      <c r="E217" s="231">
        <v>3760.8999999999987</v>
      </c>
      <c r="F217" s="231">
        <v>3709.1499999999992</v>
      </c>
      <c r="G217" s="231">
        <v>3615.0999999999985</v>
      </c>
      <c r="H217" s="231">
        <v>3906.6999999999989</v>
      </c>
      <c r="I217" s="231">
        <v>4000.7499999999991</v>
      </c>
      <c r="J217" s="231">
        <v>4052.4999999999991</v>
      </c>
      <c r="K217" s="230">
        <v>3949</v>
      </c>
      <c r="L217" s="230">
        <v>3803.2</v>
      </c>
      <c r="M217" s="230">
        <v>0.49569999999999997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694.65</v>
      </c>
      <c r="D218" s="231">
        <v>696.55000000000007</v>
      </c>
      <c r="E218" s="231">
        <v>689.10000000000014</v>
      </c>
      <c r="F218" s="231">
        <v>683.55000000000007</v>
      </c>
      <c r="G218" s="231">
        <v>676.10000000000014</v>
      </c>
      <c r="H218" s="231">
        <v>702.10000000000014</v>
      </c>
      <c r="I218" s="231">
        <v>709.55000000000018</v>
      </c>
      <c r="J218" s="231">
        <v>715.10000000000014</v>
      </c>
      <c r="K218" s="230">
        <v>704</v>
      </c>
      <c r="L218" s="230">
        <v>691</v>
      </c>
      <c r="M218" s="230">
        <v>2.9741599999999999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37847.699999999997</v>
      </c>
      <c r="D219" s="231">
        <v>37891.033333333333</v>
      </c>
      <c r="E219" s="231">
        <v>37436.666666666664</v>
      </c>
      <c r="F219" s="231">
        <v>37025.633333333331</v>
      </c>
      <c r="G219" s="231">
        <v>36571.266666666663</v>
      </c>
      <c r="H219" s="231">
        <v>38302.066666666666</v>
      </c>
      <c r="I219" s="231">
        <v>38756.433333333334</v>
      </c>
      <c r="J219" s="231">
        <v>39167.466666666667</v>
      </c>
      <c r="K219" s="230">
        <v>38345.4</v>
      </c>
      <c r="L219" s="230">
        <v>37480</v>
      </c>
      <c r="M219" s="230">
        <v>4.2799999999999998E-2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58.6</v>
      </c>
      <c r="D220" s="231">
        <v>57.716666666666669</v>
      </c>
      <c r="E220" s="231">
        <v>55.283333333333339</v>
      </c>
      <c r="F220" s="231">
        <v>51.966666666666669</v>
      </c>
      <c r="G220" s="231">
        <v>49.533333333333339</v>
      </c>
      <c r="H220" s="231">
        <v>61.033333333333339</v>
      </c>
      <c r="I220" s="231">
        <v>63.466666666666676</v>
      </c>
      <c r="J220" s="231">
        <v>66.783333333333331</v>
      </c>
      <c r="K220" s="230">
        <v>60.15</v>
      </c>
      <c r="L220" s="230">
        <v>54.4</v>
      </c>
      <c r="M220" s="230">
        <v>484.52017999999998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2722.65</v>
      </c>
      <c r="D221" s="231">
        <v>2734.1666666666665</v>
      </c>
      <c r="E221" s="231">
        <v>2703.4833333333331</v>
      </c>
      <c r="F221" s="231">
        <v>2684.3166666666666</v>
      </c>
      <c r="G221" s="231">
        <v>2653.6333333333332</v>
      </c>
      <c r="H221" s="231">
        <v>2753.333333333333</v>
      </c>
      <c r="I221" s="231">
        <v>2784.0166666666664</v>
      </c>
      <c r="J221" s="231">
        <v>2803.1833333333329</v>
      </c>
      <c r="K221" s="230">
        <v>2764.85</v>
      </c>
      <c r="L221" s="230">
        <v>2715</v>
      </c>
      <c r="M221" s="230">
        <v>46.778619999999997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946.35</v>
      </c>
      <c r="D222" s="231">
        <v>947.18333333333339</v>
      </c>
      <c r="E222" s="231">
        <v>942.16666666666674</v>
      </c>
      <c r="F222" s="231">
        <v>937.98333333333335</v>
      </c>
      <c r="G222" s="231">
        <v>932.9666666666667</v>
      </c>
      <c r="H222" s="231">
        <v>951.36666666666679</v>
      </c>
      <c r="I222" s="231">
        <v>956.38333333333344</v>
      </c>
      <c r="J222" s="231">
        <v>960.56666666666683</v>
      </c>
      <c r="K222" s="230">
        <v>952.2</v>
      </c>
      <c r="L222" s="230">
        <v>943</v>
      </c>
      <c r="M222" s="230">
        <v>196.12293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1117.25</v>
      </c>
      <c r="D223" s="231">
        <v>1118.2333333333333</v>
      </c>
      <c r="E223" s="231">
        <v>1109.5166666666667</v>
      </c>
      <c r="F223" s="231">
        <v>1101.7833333333333</v>
      </c>
      <c r="G223" s="231">
        <v>1093.0666666666666</v>
      </c>
      <c r="H223" s="231">
        <v>1125.9666666666667</v>
      </c>
      <c r="I223" s="231">
        <v>1134.6833333333334</v>
      </c>
      <c r="J223" s="231">
        <v>1142.4166666666667</v>
      </c>
      <c r="K223" s="230">
        <v>1126.95</v>
      </c>
      <c r="L223" s="230">
        <v>1110.5</v>
      </c>
      <c r="M223" s="230">
        <v>5.0292300000000001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434.25</v>
      </c>
      <c r="D224" s="231">
        <v>435.45</v>
      </c>
      <c r="E224" s="231">
        <v>430.75</v>
      </c>
      <c r="F224" s="231">
        <v>427.25</v>
      </c>
      <c r="G224" s="231">
        <v>422.55</v>
      </c>
      <c r="H224" s="231">
        <v>438.95</v>
      </c>
      <c r="I224" s="231">
        <v>443.64999999999992</v>
      </c>
      <c r="J224" s="231">
        <v>447.15</v>
      </c>
      <c r="K224" s="230">
        <v>440.15</v>
      </c>
      <c r="L224" s="230">
        <v>431.95</v>
      </c>
      <c r="M224" s="230">
        <v>9.3279200000000007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495.55</v>
      </c>
      <c r="D225" s="231">
        <v>497.86666666666662</v>
      </c>
      <c r="E225" s="231">
        <v>492.68333333333322</v>
      </c>
      <c r="F225" s="231">
        <v>489.81666666666661</v>
      </c>
      <c r="G225" s="231">
        <v>484.63333333333321</v>
      </c>
      <c r="H225" s="231">
        <v>500.73333333333323</v>
      </c>
      <c r="I225" s="231">
        <v>505.91666666666663</v>
      </c>
      <c r="J225" s="231">
        <v>508.78333333333325</v>
      </c>
      <c r="K225" s="230">
        <v>503.05</v>
      </c>
      <c r="L225" s="230">
        <v>495</v>
      </c>
      <c r="M225" s="230">
        <v>1.09039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53.3</v>
      </c>
      <c r="D226" s="231">
        <v>53.716666666666669</v>
      </c>
      <c r="E226" s="231">
        <v>52.733333333333334</v>
      </c>
      <c r="F226" s="231">
        <v>52.166666666666664</v>
      </c>
      <c r="G226" s="231">
        <v>51.18333333333333</v>
      </c>
      <c r="H226" s="231">
        <v>54.283333333333339</v>
      </c>
      <c r="I226" s="231">
        <v>55.266666666666673</v>
      </c>
      <c r="J226" s="231">
        <v>55.833333333333343</v>
      </c>
      <c r="K226" s="230">
        <v>54.7</v>
      </c>
      <c r="L226" s="230">
        <v>53.15</v>
      </c>
      <c r="M226" s="230">
        <v>51.833880000000001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67.400000000000006</v>
      </c>
      <c r="D227" s="231">
        <v>67.500000000000014</v>
      </c>
      <c r="E227" s="231">
        <v>66.800000000000026</v>
      </c>
      <c r="F227" s="231">
        <v>66.200000000000017</v>
      </c>
      <c r="G227" s="231">
        <v>65.500000000000028</v>
      </c>
      <c r="H227" s="231">
        <v>68.100000000000023</v>
      </c>
      <c r="I227" s="231">
        <v>68.800000000000011</v>
      </c>
      <c r="J227" s="231">
        <v>69.40000000000002</v>
      </c>
      <c r="K227" s="230">
        <v>68.2</v>
      </c>
      <c r="L227" s="230">
        <v>66.900000000000006</v>
      </c>
      <c r="M227" s="230">
        <v>428.36802999999998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91.6</v>
      </c>
      <c r="D228" s="231">
        <v>92.149999999999991</v>
      </c>
      <c r="E228" s="231">
        <v>90.799999999999983</v>
      </c>
      <c r="F228" s="231">
        <v>89.999999999999986</v>
      </c>
      <c r="G228" s="231">
        <v>88.649999999999977</v>
      </c>
      <c r="H228" s="231">
        <v>92.949999999999989</v>
      </c>
      <c r="I228" s="231">
        <v>94.299999999999983</v>
      </c>
      <c r="J228" s="231">
        <v>95.1</v>
      </c>
      <c r="K228" s="230">
        <v>93.5</v>
      </c>
      <c r="L228" s="230">
        <v>91.35</v>
      </c>
      <c r="M228" s="230">
        <v>70.841359999999995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813.9</v>
      </c>
      <c r="D229" s="231">
        <v>815.51666666666677</v>
      </c>
      <c r="E229" s="231">
        <v>809.38333333333355</v>
      </c>
      <c r="F229" s="231">
        <v>804.86666666666679</v>
      </c>
      <c r="G229" s="231">
        <v>798.73333333333358</v>
      </c>
      <c r="H229" s="231">
        <v>820.03333333333353</v>
      </c>
      <c r="I229" s="231">
        <v>826.16666666666674</v>
      </c>
      <c r="J229" s="231">
        <v>830.68333333333351</v>
      </c>
      <c r="K229" s="230">
        <v>821.65</v>
      </c>
      <c r="L229" s="230">
        <v>811</v>
      </c>
      <c r="M229" s="230">
        <v>0.22914000000000001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439.85</v>
      </c>
      <c r="D230" s="231">
        <v>444.26666666666671</v>
      </c>
      <c r="E230" s="231">
        <v>432.73333333333341</v>
      </c>
      <c r="F230" s="231">
        <v>425.61666666666667</v>
      </c>
      <c r="G230" s="231">
        <v>414.08333333333337</v>
      </c>
      <c r="H230" s="231">
        <v>451.38333333333344</v>
      </c>
      <c r="I230" s="231">
        <v>462.91666666666674</v>
      </c>
      <c r="J230" s="231">
        <v>470.03333333333347</v>
      </c>
      <c r="K230" s="230">
        <v>455.8</v>
      </c>
      <c r="L230" s="230">
        <v>437.15</v>
      </c>
      <c r="M230" s="230">
        <v>8.6683900000000005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28.95</v>
      </c>
      <c r="D231" s="231">
        <v>29.033333333333331</v>
      </c>
      <c r="E231" s="231">
        <v>28.316666666666663</v>
      </c>
      <c r="F231" s="231">
        <v>27.68333333333333</v>
      </c>
      <c r="G231" s="231">
        <v>26.966666666666661</v>
      </c>
      <c r="H231" s="231">
        <v>29.666666666666664</v>
      </c>
      <c r="I231" s="231">
        <v>30.383333333333333</v>
      </c>
      <c r="J231" s="231">
        <v>31.016666666666666</v>
      </c>
      <c r="K231" s="230">
        <v>29.75</v>
      </c>
      <c r="L231" s="230">
        <v>28.4</v>
      </c>
      <c r="M231" s="230">
        <v>221.02531999999999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423.95</v>
      </c>
      <c r="D232" s="231">
        <v>425.81666666666666</v>
      </c>
      <c r="E232" s="231">
        <v>421.63333333333333</v>
      </c>
      <c r="F232" s="231">
        <v>419.31666666666666</v>
      </c>
      <c r="G232" s="231">
        <v>415.13333333333333</v>
      </c>
      <c r="H232" s="231">
        <v>428.13333333333333</v>
      </c>
      <c r="I232" s="231">
        <v>432.31666666666661</v>
      </c>
      <c r="J232" s="231">
        <v>434.63333333333333</v>
      </c>
      <c r="K232" s="230">
        <v>430</v>
      </c>
      <c r="L232" s="230">
        <v>423.5</v>
      </c>
      <c r="M232" s="230">
        <v>79.941969999999998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105.45</v>
      </c>
      <c r="D233" s="231">
        <v>105.83333333333333</v>
      </c>
      <c r="E233" s="231">
        <v>104.41666666666666</v>
      </c>
      <c r="F233" s="231">
        <v>103.38333333333333</v>
      </c>
      <c r="G233" s="231">
        <v>101.96666666666665</v>
      </c>
      <c r="H233" s="231">
        <v>106.86666666666666</v>
      </c>
      <c r="I233" s="231">
        <v>108.28333333333332</v>
      </c>
      <c r="J233" s="231">
        <v>109.31666666666666</v>
      </c>
      <c r="K233" s="230">
        <v>107.25</v>
      </c>
      <c r="L233" s="230">
        <v>104.8</v>
      </c>
      <c r="M233" s="230">
        <v>4.8665700000000003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193.75</v>
      </c>
      <c r="D234" s="231">
        <v>194.26666666666665</v>
      </c>
      <c r="E234" s="231">
        <v>191.98333333333329</v>
      </c>
      <c r="F234" s="231">
        <v>190.21666666666664</v>
      </c>
      <c r="G234" s="231">
        <v>187.93333333333328</v>
      </c>
      <c r="H234" s="231">
        <v>196.0333333333333</v>
      </c>
      <c r="I234" s="231">
        <v>198.31666666666666</v>
      </c>
      <c r="J234" s="231">
        <v>200.08333333333331</v>
      </c>
      <c r="K234" s="230">
        <v>196.55</v>
      </c>
      <c r="L234" s="230">
        <v>192.5</v>
      </c>
      <c r="M234" s="230">
        <v>17.21556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113.5</v>
      </c>
      <c r="D235" s="231">
        <v>114.18333333333334</v>
      </c>
      <c r="E235" s="231">
        <v>112.46666666666667</v>
      </c>
      <c r="F235" s="231">
        <v>111.43333333333334</v>
      </c>
      <c r="G235" s="231">
        <v>109.71666666666667</v>
      </c>
      <c r="H235" s="231">
        <v>115.21666666666667</v>
      </c>
      <c r="I235" s="231">
        <v>116.93333333333334</v>
      </c>
      <c r="J235" s="231">
        <v>117.96666666666667</v>
      </c>
      <c r="K235" s="230">
        <v>115.9</v>
      </c>
      <c r="L235" s="230">
        <v>113.15</v>
      </c>
      <c r="M235" s="230">
        <v>69.596320000000006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56.9</v>
      </c>
      <c r="D236" s="231">
        <v>57.050000000000004</v>
      </c>
      <c r="E236" s="231">
        <v>56.350000000000009</v>
      </c>
      <c r="F236" s="231">
        <v>55.800000000000004</v>
      </c>
      <c r="G236" s="231">
        <v>55.100000000000009</v>
      </c>
      <c r="H236" s="231">
        <v>57.600000000000009</v>
      </c>
      <c r="I236" s="231">
        <v>58.300000000000011</v>
      </c>
      <c r="J236" s="231">
        <v>58.850000000000009</v>
      </c>
      <c r="K236" s="230">
        <v>57.75</v>
      </c>
      <c r="L236" s="230">
        <v>56.5</v>
      </c>
      <c r="M236" s="230">
        <v>35.424399999999999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5851.35</v>
      </c>
      <c r="D237" s="231">
        <v>5892.1333333333341</v>
      </c>
      <c r="E237" s="231">
        <v>5794.2166666666681</v>
      </c>
      <c r="F237" s="231">
        <v>5737.0833333333339</v>
      </c>
      <c r="G237" s="231">
        <v>5639.1666666666679</v>
      </c>
      <c r="H237" s="231">
        <v>5949.2666666666682</v>
      </c>
      <c r="I237" s="231">
        <v>6047.1833333333343</v>
      </c>
      <c r="J237" s="231">
        <v>6104.3166666666684</v>
      </c>
      <c r="K237" s="230">
        <v>5990.05</v>
      </c>
      <c r="L237" s="230">
        <v>5835</v>
      </c>
      <c r="M237" s="230">
        <v>0.74851000000000001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293.95</v>
      </c>
      <c r="D238" s="231">
        <v>294.65000000000003</v>
      </c>
      <c r="E238" s="231">
        <v>291.30000000000007</v>
      </c>
      <c r="F238" s="231">
        <v>288.65000000000003</v>
      </c>
      <c r="G238" s="231">
        <v>285.30000000000007</v>
      </c>
      <c r="H238" s="231">
        <v>297.30000000000007</v>
      </c>
      <c r="I238" s="231">
        <v>300.65000000000009</v>
      </c>
      <c r="J238" s="231">
        <v>303.30000000000007</v>
      </c>
      <c r="K238" s="230">
        <v>298</v>
      </c>
      <c r="L238" s="230">
        <v>292</v>
      </c>
      <c r="M238" s="230">
        <v>14.702999999999999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159.19999999999999</v>
      </c>
      <c r="D239" s="231">
        <v>158.73333333333332</v>
      </c>
      <c r="E239" s="231">
        <v>155.46666666666664</v>
      </c>
      <c r="F239" s="231">
        <v>151.73333333333332</v>
      </c>
      <c r="G239" s="231">
        <v>148.46666666666664</v>
      </c>
      <c r="H239" s="231">
        <v>162.46666666666664</v>
      </c>
      <c r="I239" s="231">
        <v>165.73333333333335</v>
      </c>
      <c r="J239" s="231">
        <v>169.46666666666664</v>
      </c>
      <c r="K239" s="230">
        <v>162</v>
      </c>
      <c r="L239" s="230">
        <v>155</v>
      </c>
      <c r="M239" s="230">
        <v>82.24221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363.75</v>
      </c>
      <c r="D240" s="231">
        <v>363.45</v>
      </c>
      <c r="E240" s="231">
        <v>355.29999999999995</v>
      </c>
      <c r="F240" s="231">
        <v>346.84999999999997</v>
      </c>
      <c r="G240" s="231">
        <v>338.69999999999993</v>
      </c>
      <c r="H240" s="231">
        <v>371.9</v>
      </c>
      <c r="I240" s="231">
        <v>380.04999999999995</v>
      </c>
      <c r="J240" s="231">
        <v>388.5</v>
      </c>
      <c r="K240" s="230">
        <v>371.6</v>
      </c>
      <c r="L240" s="230">
        <v>355</v>
      </c>
      <c r="M240" s="230">
        <v>102.41549999999999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87</v>
      </c>
      <c r="D241" s="231">
        <v>86.55</v>
      </c>
      <c r="E241" s="231">
        <v>85.449999999999989</v>
      </c>
      <c r="F241" s="231">
        <v>83.899999999999991</v>
      </c>
      <c r="G241" s="231">
        <v>82.799999999999983</v>
      </c>
      <c r="H241" s="231">
        <v>88.1</v>
      </c>
      <c r="I241" s="231">
        <v>89.199999999999989</v>
      </c>
      <c r="J241" s="231">
        <v>90.75</v>
      </c>
      <c r="K241" s="230">
        <v>87.65</v>
      </c>
      <c r="L241" s="230">
        <v>85</v>
      </c>
      <c r="M241" s="230">
        <v>442.98430999999999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25</v>
      </c>
      <c r="D242" s="231">
        <v>25.149999999999995</v>
      </c>
      <c r="E242" s="231">
        <v>24.749999999999989</v>
      </c>
      <c r="F242" s="231">
        <v>24.499999999999993</v>
      </c>
      <c r="G242" s="231">
        <v>24.099999999999987</v>
      </c>
      <c r="H242" s="231">
        <v>25.399999999999991</v>
      </c>
      <c r="I242" s="231">
        <v>25.799999999999997</v>
      </c>
      <c r="J242" s="231">
        <v>26.049999999999994</v>
      </c>
      <c r="K242" s="230">
        <v>25.55</v>
      </c>
      <c r="L242" s="230">
        <v>24.9</v>
      </c>
      <c r="M242" s="230">
        <v>119.76989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626.15</v>
      </c>
      <c r="D243" s="231">
        <v>629.04999999999995</v>
      </c>
      <c r="E243" s="231">
        <v>621.39999999999986</v>
      </c>
      <c r="F243" s="231">
        <v>616.64999999999986</v>
      </c>
      <c r="G243" s="231">
        <v>608.99999999999977</v>
      </c>
      <c r="H243" s="231">
        <v>633.79999999999995</v>
      </c>
      <c r="I243" s="231">
        <v>641.45000000000005</v>
      </c>
      <c r="J243" s="231">
        <v>646.20000000000005</v>
      </c>
      <c r="K243" s="230">
        <v>636.70000000000005</v>
      </c>
      <c r="L243" s="230">
        <v>624.29999999999995</v>
      </c>
      <c r="M243" s="230">
        <v>6.7672100000000004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33.549999999999997</v>
      </c>
      <c r="D244" s="231">
        <v>33.633333333333333</v>
      </c>
      <c r="E244" s="231">
        <v>33.316666666666663</v>
      </c>
      <c r="F244" s="231">
        <v>33.083333333333329</v>
      </c>
      <c r="G244" s="231">
        <v>32.766666666666659</v>
      </c>
      <c r="H244" s="231">
        <v>33.866666666666667</v>
      </c>
      <c r="I244" s="231">
        <v>34.183333333333344</v>
      </c>
      <c r="J244" s="231">
        <v>34.416666666666671</v>
      </c>
      <c r="K244" s="230">
        <v>33.950000000000003</v>
      </c>
      <c r="L244" s="230">
        <v>33.4</v>
      </c>
      <c r="M244" s="230">
        <v>501.04989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1317.35</v>
      </c>
      <c r="D245" s="231">
        <v>1323.4833333333333</v>
      </c>
      <c r="E245" s="231">
        <v>1303.9666666666667</v>
      </c>
      <c r="F245" s="231">
        <v>1290.5833333333333</v>
      </c>
      <c r="G245" s="231">
        <v>1271.0666666666666</v>
      </c>
      <c r="H245" s="231">
        <v>1336.8666666666668</v>
      </c>
      <c r="I245" s="231">
        <v>1356.3833333333337</v>
      </c>
      <c r="J245" s="231">
        <v>1369.7666666666669</v>
      </c>
      <c r="K245" s="230">
        <v>1343</v>
      </c>
      <c r="L245" s="230">
        <v>1310.0999999999999</v>
      </c>
      <c r="M245" s="230">
        <v>0.57621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356.25</v>
      </c>
      <c r="D246" s="231">
        <v>354.26666666666671</v>
      </c>
      <c r="E246" s="231">
        <v>350.58333333333343</v>
      </c>
      <c r="F246" s="231">
        <v>344.91666666666674</v>
      </c>
      <c r="G246" s="231">
        <v>341.23333333333346</v>
      </c>
      <c r="H246" s="231">
        <v>359.93333333333339</v>
      </c>
      <c r="I246" s="231">
        <v>363.61666666666667</v>
      </c>
      <c r="J246" s="231">
        <v>369.28333333333336</v>
      </c>
      <c r="K246" s="230">
        <v>357.95</v>
      </c>
      <c r="L246" s="230">
        <v>348.6</v>
      </c>
      <c r="M246" s="230">
        <v>0.45217000000000002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485.4</v>
      </c>
      <c r="D247" s="231">
        <v>488.41666666666669</v>
      </c>
      <c r="E247" s="231">
        <v>481.23333333333335</v>
      </c>
      <c r="F247" s="231">
        <v>477.06666666666666</v>
      </c>
      <c r="G247" s="231">
        <v>469.88333333333333</v>
      </c>
      <c r="H247" s="231">
        <v>492.58333333333337</v>
      </c>
      <c r="I247" s="231">
        <v>499.76666666666665</v>
      </c>
      <c r="J247" s="231">
        <v>503.93333333333339</v>
      </c>
      <c r="K247" s="230">
        <v>495.6</v>
      </c>
      <c r="L247" s="230">
        <v>484.25</v>
      </c>
      <c r="M247" s="230">
        <v>19.199259999999999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154.6</v>
      </c>
      <c r="D248" s="231">
        <v>153.73333333333332</v>
      </c>
      <c r="E248" s="231">
        <v>151.31666666666663</v>
      </c>
      <c r="F248" s="231">
        <v>148.0333333333333</v>
      </c>
      <c r="G248" s="231">
        <v>145.61666666666662</v>
      </c>
      <c r="H248" s="231">
        <v>157.01666666666665</v>
      </c>
      <c r="I248" s="231">
        <v>159.43333333333334</v>
      </c>
      <c r="J248" s="231">
        <v>162.71666666666667</v>
      </c>
      <c r="K248" s="230">
        <v>156.15</v>
      </c>
      <c r="L248" s="230">
        <v>150.44999999999999</v>
      </c>
      <c r="M248" s="230">
        <v>73.457179999999994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1220.3</v>
      </c>
      <c r="D249" s="231">
        <v>1218.3499999999999</v>
      </c>
      <c r="E249" s="231">
        <v>1210.5999999999999</v>
      </c>
      <c r="F249" s="231">
        <v>1200.9000000000001</v>
      </c>
      <c r="G249" s="231">
        <v>1193.1500000000001</v>
      </c>
      <c r="H249" s="231">
        <v>1228.0499999999997</v>
      </c>
      <c r="I249" s="231">
        <v>1235.7999999999997</v>
      </c>
      <c r="J249" s="231">
        <v>1245.4999999999995</v>
      </c>
      <c r="K249" s="230">
        <v>1226.0999999999999</v>
      </c>
      <c r="L249" s="230">
        <v>1208.6500000000001</v>
      </c>
      <c r="M249" s="230">
        <v>28.886980000000001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14.2</v>
      </c>
      <c r="D250" s="231">
        <v>14.266666666666666</v>
      </c>
      <c r="E250" s="231">
        <v>14.083333333333332</v>
      </c>
      <c r="F250" s="231">
        <v>13.966666666666667</v>
      </c>
      <c r="G250" s="231">
        <v>13.783333333333333</v>
      </c>
      <c r="H250" s="231">
        <v>14.383333333333331</v>
      </c>
      <c r="I250" s="231">
        <v>14.566666666666665</v>
      </c>
      <c r="J250" s="231">
        <v>14.68333333333333</v>
      </c>
      <c r="K250" s="230">
        <v>14.45</v>
      </c>
      <c r="L250" s="230">
        <v>14.15</v>
      </c>
      <c r="M250" s="230">
        <v>38.949509999999997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3933.3</v>
      </c>
      <c r="D251" s="231">
        <v>3944.2833333333333</v>
      </c>
      <c r="E251" s="231">
        <v>3909.0166666666664</v>
      </c>
      <c r="F251" s="231">
        <v>3884.7333333333331</v>
      </c>
      <c r="G251" s="231">
        <v>3849.4666666666662</v>
      </c>
      <c r="H251" s="231">
        <v>3968.5666666666666</v>
      </c>
      <c r="I251" s="231">
        <v>4003.8333333333339</v>
      </c>
      <c r="J251" s="231">
        <v>4028.1166666666668</v>
      </c>
      <c r="K251" s="230">
        <v>3979.55</v>
      </c>
      <c r="L251" s="230">
        <v>3920</v>
      </c>
      <c r="M251" s="230">
        <v>1.34002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1264.3</v>
      </c>
      <c r="D252" s="231">
        <v>1267</v>
      </c>
      <c r="E252" s="231">
        <v>1260.05</v>
      </c>
      <c r="F252" s="231">
        <v>1255.8</v>
      </c>
      <c r="G252" s="231">
        <v>1248.8499999999999</v>
      </c>
      <c r="H252" s="231">
        <v>1271.25</v>
      </c>
      <c r="I252" s="231">
        <v>1278.1999999999998</v>
      </c>
      <c r="J252" s="231">
        <v>1282.45</v>
      </c>
      <c r="K252" s="230">
        <v>1273.95</v>
      </c>
      <c r="L252" s="230">
        <v>1262.75</v>
      </c>
      <c r="M252" s="230">
        <v>52.364690000000003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540.15</v>
      </c>
      <c r="D253" s="231">
        <v>540.7166666666667</v>
      </c>
      <c r="E253" s="231">
        <v>533.43333333333339</v>
      </c>
      <c r="F253" s="231">
        <v>526.7166666666667</v>
      </c>
      <c r="G253" s="231">
        <v>519.43333333333339</v>
      </c>
      <c r="H253" s="231">
        <v>547.43333333333339</v>
      </c>
      <c r="I253" s="231">
        <v>554.7166666666667</v>
      </c>
      <c r="J253" s="231">
        <v>561.43333333333339</v>
      </c>
      <c r="K253" s="230">
        <v>548</v>
      </c>
      <c r="L253" s="230">
        <v>534</v>
      </c>
      <c r="M253" s="230">
        <v>15.24492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2281</v>
      </c>
      <c r="D254" s="231">
        <v>2273.9166666666665</v>
      </c>
      <c r="E254" s="231">
        <v>2252.833333333333</v>
      </c>
      <c r="F254" s="231">
        <v>2224.6666666666665</v>
      </c>
      <c r="G254" s="231">
        <v>2203.583333333333</v>
      </c>
      <c r="H254" s="231">
        <v>2302.083333333333</v>
      </c>
      <c r="I254" s="231">
        <v>2323.1666666666661</v>
      </c>
      <c r="J254" s="231">
        <v>2351.333333333333</v>
      </c>
      <c r="K254" s="230">
        <v>2295</v>
      </c>
      <c r="L254" s="230">
        <v>2245.75</v>
      </c>
      <c r="M254" s="230">
        <v>4.7730300000000003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690.65</v>
      </c>
      <c r="D255" s="231">
        <v>693.58333333333337</v>
      </c>
      <c r="E255" s="231">
        <v>687.06666666666672</v>
      </c>
      <c r="F255" s="231">
        <v>683.48333333333335</v>
      </c>
      <c r="G255" s="231">
        <v>676.9666666666667</v>
      </c>
      <c r="H255" s="231">
        <v>697.16666666666674</v>
      </c>
      <c r="I255" s="231">
        <v>703.68333333333339</v>
      </c>
      <c r="J255" s="231">
        <v>707.26666666666677</v>
      </c>
      <c r="K255" s="230">
        <v>700.1</v>
      </c>
      <c r="L255" s="230">
        <v>690</v>
      </c>
      <c r="M255" s="230">
        <v>3.1995200000000001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1999.8</v>
      </c>
      <c r="D256" s="231">
        <v>2016.2</v>
      </c>
      <c r="E256" s="231">
        <v>1976</v>
      </c>
      <c r="F256" s="231">
        <v>1952.2</v>
      </c>
      <c r="G256" s="231">
        <v>1912</v>
      </c>
      <c r="H256" s="231">
        <v>2040</v>
      </c>
      <c r="I256" s="231">
        <v>2080.2000000000003</v>
      </c>
      <c r="J256" s="231">
        <v>2104</v>
      </c>
      <c r="K256" s="230">
        <v>2056.4</v>
      </c>
      <c r="L256" s="230">
        <v>1992.4</v>
      </c>
      <c r="M256" s="230">
        <v>2.1888100000000001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3047.25</v>
      </c>
      <c r="D257" s="231">
        <v>3046.9666666666667</v>
      </c>
      <c r="E257" s="231">
        <v>3030.2833333333333</v>
      </c>
      <c r="F257" s="231">
        <v>3013.3166666666666</v>
      </c>
      <c r="G257" s="231">
        <v>2996.6333333333332</v>
      </c>
      <c r="H257" s="231">
        <v>3063.9333333333334</v>
      </c>
      <c r="I257" s="231">
        <v>3080.6166666666668</v>
      </c>
      <c r="J257" s="231">
        <v>3097.5833333333335</v>
      </c>
      <c r="K257" s="230">
        <v>3063.65</v>
      </c>
      <c r="L257" s="230">
        <v>3030</v>
      </c>
      <c r="M257" s="230">
        <v>0.53874999999999995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769.5</v>
      </c>
      <c r="D258" s="231">
        <v>773.80000000000007</v>
      </c>
      <c r="E258" s="231">
        <v>762.60000000000014</v>
      </c>
      <c r="F258" s="231">
        <v>755.7</v>
      </c>
      <c r="G258" s="231">
        <v>744.50000000000011</v>
      </c>
      <c r="H258" s="231">
        <v>780.70000000000016</v>
      </c>
      <c r="I258" s="231">
        <v>791.9000000000002</v>
      </c>
      <c r="J258" s="231">
        <v>798.80000000000018</v>
      </c>
      <c r="K258" s="230">
        <v>785</v>
      </c>
      <c r="L258" s="230">
        <v>766.9</v>
      </c>
      <c r="M258" s="230">
        <v>1.4142999999999999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797.25</v>
      </c>
      <c r="D259" s="231">
        <v>797.0333333333333</v>
      </c>
      <c r="E259" s="231">
        <v>790.11666666666656</v>
      </c>
      <c r="F259" s="231">
        <v>782.98333333333323</v>
      </c>
      <c r="G259" s="231">
        <v>776.06666666666649</v>
      </c>
      <c r="H259" s="231">
        <v>804.16666666666663</v>
      </c>
      <c r="I259" s="231">
        <v>811.08333333333337</v>
      </c>
      <c r="J259" s="231">
        <v>818.2166666666667</v>
      </c>
      <c r="K259" s="230">
        <v>803.95</v>
      </c>
      <c r="L259" s="230">
        <v>789.9</v>
      </c>
      <c r="M259" s="230">
        <v>1.0406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374.55</v>
      </c>
      <c r="D260" s="231">
        <v>378.01666666666665</v>
      </c>
      <c r="E260" s="231">
        <v>367.83333333333331</v>
      </c>
      <c r="F260" s="231">
        <v>361.11666666666667</v>
      </c>
      <c r="G260" s="231">
        <v>350.93333333333334</v>
      </c>
      <c r="H260" s="231">
        <v>384.73333333333329</v>
      </c>
      <c r="I260" s="231">
        <v>394.91666666666669</v>
      </c>
      <c r="J260" s="231">
        <v>401.63333333333327</v>
      </c>
      <c r="K260" s="230">
        <v>388.2</v>
      </c>
      <c r="L260" s="230">
        <v>371.3</v>
      </c>
      <c r="M260" s="230">
        <v>7.9427399999999997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64.2</v>
      </c>
      <c r="D261" s="231">
        <v>64.733333333333334</v>
      </c>
      <c r="E261" s="231">
        <v>63.466666666666669</v>
      </c>
      <c r="F261" s="231">
        <v>62.733333333333334</v>
      </c>
      <c r="G261" s="231">
        <v>61.466666666666669</v>
      </c>
      <c r="H261" s="231">
        <v>65.466666666666669</v>
      </c>
      <c r="I261" s="231">
        <v>66.733333333333348</v>
      </c>
      <c r="J261" s="231">
        <v>67.466666666666669</v>
      </c>
      <c r="K261" s="230">
        <v>66</v>
      </c>
      <c r="L261" s="230">
        <v>64</v>
      </c>
      <c r="M261" s="230">
        <v>28.513310000000001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254.9</v>
      </c>
      <c r="D262" s="231">
        <v>256.11666666666667</v>
      </c>
      <c r="E262" s="231">
        <v>252.63333333333333</v>
      </c>
      <c r="F262" s="231">
        <v>250.36666666666665</v>
      </c>
      <c r="G262" s="231">
        <v>246.8833333333333</v>
      </c>
      <c r="H262" s="231">
        <v>258.38333333333333</v>
      </c>
      <c r="I262" s="231">
        <v>261.86666666666667</v>
      </c>
      <c r="J262" s="231">
        <v>264.13333333333338</v>
      </c>
      <c r="K262" s="230">
        <v>259.60000000000002</v>
      </c>
      <c r="L262" s="230">
        <v>253.85</v>
      </c>
      <c r="M262" s="230">
        <v>5.6580199999999996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702.75</v>
      </c>
      <c r="D263" s="231">
        <v>704.7833333333333</v>
      </c>
      <c r="E263" s="231">
        <v>698.51666666666665</v>
      </c>
      <c r="F263" s="231">
        <v>694.2833333333333</v>
      </c>
      <c r="G263" s="231">
        <v>688.01666666666665</v>
      </c>
      <c r="H263" s="231">
        <v>709.01666666666665</v>
      </c>
      <c r="I263" s="231">
        <v>715.2833333333333</v>
      </c>
      <c r="J263" s="231">
        <v>719.51666666666665</v>
      </c>
      <c r="K263" s="230">
        <v>711.05</v>
      </c>
      <c r="L263" s="230">
        <v>700.55</v>
      </c>
      <c r="M263" s="230">
        <v>8.7491299999999992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103.3</v>
      </c>
      <c r="D264" s="231">
        <v>103.55</v>
      </c>
      <c r="E264" s="231">
        <v>102.75</v>
      </c>
      <c r="F264" s="231">
        <v>102.2</v>
      </c>
      <c r="G264" s="231">
        <v>101.4</v>
      </c>
      <c r="H264" s="231">
        <v>104.1</v>
      </c>
      <c r="I264" s="231">
        <v>104.89999999999998</v>
      </c>
      <c r="J264" s="231">
        <v>105.44999999999999</v>
      </c>
      <c r="K264" s="230">
        <v>104.35</v>
      </c>
      <c r="L264" s="230">
        <v>103</v>
      </c>
      <c r="M264" s="230">
        <v>2.59327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280.10000000000002</v>
      </c>
      <c r="D265" s="231">
        <v>280.86666666666662</v>
      </c>
      <c r="E265" s="231">
        <v>279.03333333333325</v>
      </c>
      <c r="F265" s="231">
        <v>277.96666666666664</v>
      </c>
      <c r="G265" s="231">
        <v>276.13333333333327</v>
      </c>
      <c r="H265" s="231">
        <v>281.93333333333322</v>
      </c>
      <c r="I265" s="231">
        <v>283.76666666666659</v>
      </c>
      <c r="J265" s="231">
        <v>284.8333333333332</v>
      </c>
      <c r="K265" s="230">
        <v>282.7</v>
      </c>
      <c r="L265" s="230">
        <v>279.8</v>
      </c>
      <c r="M265" s="230">
        <v>5.15062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560.4</v>
      </c>
      <c r="D266" s="231">
        <v>566.54999999999995</v>
      </c>
      <c r="E266" s="231">
        <v>552.29999999999995</v>
      </c>
      <c r="F266" s="231">
        <v>544.20000000000005</v>
      </c>
      <c r="G266" s="231">
        <v>529.95000000000005</v>
      </c>
      <c r="H266" s="231">
        <v>574.64999999999986</v>
      </c>
      <c r="I266" s="231">
        <v>588.89999999999986</v>
      </c>
      <c r="J266" s="231">
        <v>596.99999999999977</v>
      </c>
      <c r="K266" s="230">
        <v>580.79999999999995</v>
      </c>
      <c r="L266" s="230">
        <v>558.45000000000005</v>
      </c>
      <c r="M266" s="230">
        <v>28.949300000000001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466.7</v>
      </c>
      <c r="D267" s="231">
        <v>469.16666666666669</v>
      </c>
      <c r="E267" s="231">
        <v>461.38333333333338</v>
      </c>
      <c r="F267" s="231">
        <v>456.06666666666672</v>
      </c>
      <c r="G267" s="231">
        <v>448.28333333333342</v>
      </c>
      <c r="H267" s="231">
        <v>474.48333333333335</v>
      </c>
      <c r="I267" s="231">
        <v>482.26666666666665</v>
      </c>
      <c r="J267" s="231">
        <v>487.58333333333331</v>
      </c>
      <c r="K267" s="230">
        <v>476.95</v>
      </c>
      <c r="L267" s="230">
        <v>463.85</v>
      </c>
      <c r="M267" s="230">
        <v>56.207380000000001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396.4</v>
      </c>
      <c r="D268" s="231">
        <v>405.25</v>
      </c>
      <c r="E268" s="231">
        <v>385.55</v>
      </c>
      <c r="F268" s="231">
        <v>374.7</v>
      </c>
      <c r="G268" s="231">
        <v>355</v>
      </c>
      <c r="H268" s="231">
        <v>416.1</v>
      </c>
      <c r="I268" s="231">
        <v>435.80000000000007</v>
      </c>
      <c r="J268" s="231">
        <v>446.65000000000003</v>
      </c>
      <c r="K268" s="230">
        <v>424.95</v>
      </c>
      <c r="L268" s="230">
        <v>394.4</v>
      </c>
      <c r="M268" s="230">
        <v>13.853960000000001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336.3</v>
      </c>
      <c r="D269" s="231">
        <v>341.05</v>
      </c>
      <c r="E269" s="231">
        <v>329.25</v>
      </c>
      <c r="F269" s="231">
        <v>322.2</v>
      </c>
      <c r="G269" s="231">
        <v>310.39999999999998</v>
      </c>
      <c r="H269" s="231">
        <v>348.1</v>
      </c>
      <c r="I269" s="231">
        <v>359.90000000000009</v>
      </c>
      <c r="J269" s="231">
        <v>366.95000000000005</v>
      </c>
      <c r="K269" s="230">
        <v>352.85</v>
      </c>
      <c r="L269" s="230">
        <v>334</v>
      </c>
      <c r="M269" s="230">
        <v>2.5473599999999998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693.9</v>
      </c>
      <c r="D270" s="231">
        <v>697.58333333333337</v>
      </c>
      <c r="E270" s="231">
        <v>686.41666666666674</v>
      </c>
      <c r="F270" s="231">
        <v>678.93333333333339</v>
      </c>
      <c r="G270" s="231">
        <v>667.76666666666677</v>
      </c>
      <c r="H270" s="231">
        <v>705.06666666666672</v>
      </c>
      <c r="I270" s="231">
        <v>716.23333333333346</v>
      </c>
      <c r="J270" s="231">
        <v>723.7166666666667</v>
      </c>
      <c r="K270" s="230">
        <v>708.75</v>
      </c>
      <c r="L270" s="230">
        <v>690.1</v>
      </c>
      <c r="M270" s="230">
        <v>2.11748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209.9</v>
      </c>
      <c r="D271" s="231">
        <v>210.08333333333334</v>
      </c>
      <c r="E271" s="231">
        <v>208.11666666666667</v>
      </c>
      <c r="F271" s="231">
        <v>206.33333333333334</v>
      </c>
      <c r="G271" s="231">
        <v>204.36666666666667</v>
      </c>
      <c r="H271" s="231">
        <v>211.86666666666667</v>
      </c>
      <c r="I271" s="231">
        <v>213.83333333333331</v>
      </c>
      <c r="J271" s="231">
        <v>215.61666666666667</v>
      </c>
      <c r="K271" s="230">
        <v>212.05</v>
      </c>
      <c r="L271" s="230">
        <v>208.3</v>
      </c>
      <c r="M271" s="230">
        <v>5.2206400000000004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579.4</v>
      </c>
      <c r="D272" s="231">
        <v>577.55000000000007</v>
      </c>
      <c r="E272" s="231">
        <v>572.10000000000014</v>
      </c>
      <c r="F272" s="231">
        <v>564.80000000000007</v>
      </c>
      <c r="G272" s="231">
        <v>559.35000000000014</v>
      </c>
      <c r="H272" s="231">
        <v>584.85000000000014</v>
      </c>
      <c r="I272" s="231">
        <v>590.30000000000018</v>
      </c>
      <c r="J272" s="231">
        <v>597.60000000000014</v>
      </c>
      <c r="K272" s="230">
        <v>583</v>
      </c>
      <c r="L272" s="230">
        <v>570.25</v>
      </c>
      <c r="M272" s="230">
        <v>3.9257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2005.4</v>
      </c>
      <c r="D273" s="231">
        <v>2019.6333333333334</v>
      </c>
      <c r="E273" s="231">
        <v>1978.9666666666667</v>
      </c>
      <c r="F273" s="231">
        <v>1952.5333333333333</v>
      </c>
      <c r="G273" s="231">
        <v>1911.8666666666666</v>
      </c>
      <c r="H273" s="231">
        <v>2046.0666666666668</v>
      </c>
      <c r="I273" s="231">
        <v>2086.7333333333336</v>
      </c>
      <c r="J273" s="231">
        <v>2113.166666666667</v>
      </c>
      <c r="K273" s="230">
        <v>2060.3000000000002</v>
      </c>
      <c r="L273" s="230">
        <v>1993.2</v>
      </c>
      <c r="M273" s="230">
        <v>2.3865099999999999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246</v>
      </c>
      <c r="D274" s="231">
        <v>246.9</v>
      </c>
      <c r="E274" s="231">
        <v>244.10000000000002</v>
      </c>
      <c r="F274" s="231">
        <v>242.20000000000002</v>
      </c>
      <c r="G274" s="231">
        <v>239.40000000000003</v>
      </c>
      <c r="H274" s="231">
        <v>248.8</v>
      </c>
      <c r="I274" s="231">
        <v>251.60000000000002</v>
      </c>
      <c r="J274" s="231">
        <v>253.5</v>
      </c>
      <c r="K274" s="230">
        <v>249.7</v>
      </c>
      <c r="L274" s="230">
        <v>245</v>
      </c>
      <c r="M274" s="230">
        <v>2.0547399999999998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927.2</v>
      </c>
      <c r="D275" s="231">
        <v>927.56666666666661</v>
      </c>
      <c r="E275" s="231">
        <v>920.13333333333321</v>
      </c>
      <c r="F275" s="231">
        <v>913.06666666666661</v>
      </c>
      <c r="G275" s="231">
        <v>905.63333333333321</v>
      </c>
      <c r="H275" s="231">
        <v>934.63333333333321</v>
      </c>
      <c r="I275" s="231">
        <v>942.06666666666661</v>
      </c>
      <c r="J275" s="231">
        <v>949.13333333333321</v>
      </c>
      <c r="K275" s="230">
        <v>935</v>
      </c>
      <c r="L275" s="230">
        <v>920.5</v>
      </c>
      <c r="M275" s="230">
        <v>12.53828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402.6</v>
      </c>
      <c r="D276" s="231">
        <v>403.3</v>
      </c>
      <c r="E276" s="231">
        <v>399.75</v>
      </c>
      <c r="F276" s="231">
        <v>396.9</v>
      </c>
      <c r="G276" s="231">
        <v>393.34999999999997</v>
      </c>
      <c r="H276" s="231">
        <v>406.15000000000003</v>
      </c>
      <c r="I276" s="231">
        <v>409.7000000000001</v>
      </c>
      <c r="J276" s="231">
        <v>412.55000000000007</v>
      </c>
      <c r="K276" s="230">
        <v>406.85</v>
      </c>
      <c r="L276" s="230">
        <v>400.45</v>
      </c>
      <c r="M276" s="230">
        <v>3.3163900000000002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1185</v>
      </c>
      <c r="D277" s="231">
        <v>1187.5</v>
      </c>
      <c r="E277" s="231">
        <v>1175</v>
      </c>
      <c r="F277" s="231">
        <v>1165</v>
      </c>
      <c r="G277" s="231">
        <v>1152.5</v>
      </c>
      <c r="H277" s="231">
        <v>1197.5</v>
      </c>
      <c r="I277" s="231">
        <v>1210</v>
      </c>
      <c r="J277" s="231">
        <v>1220</v>
      </c>
      <c r="K277" s="230">
        <v>1200</v>
      </c>
      <c r="L277" s="230">
        <v>1177.5</v>
      </c>
      <c r="M277" s="230">
        <v>3.8614700000000002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520.85</v>
      </c>
      <c r="D278" s="231">
        <v>525</v>
      </c>
      <c r="E278" s="231">
        <v>514</v>
      </c>
      <c r="F278" s="231">
        <v>507.15</v>
      </c>
      <c r="G278" s="231">
        <v>496.15</v>
      </c>
      <c r="H278" s="231">
        <v>531.85</v>
      </c>
      <c r="I278" s="231">
        <v>542.85</v>
      </c>
      <c r="J278" s="231">
        <v>549.70000000000005</v>
      </c>
      <c r="K278" s="230">
        <v>536</v>
      </c>
      <c r="L278" s="230">
        <v>518.15</v>
      </c>
      <c r="M278" s="230">
        <v>2.1841400000000002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108.35</v>
      </c>
      <c r="D279" s="231">
        <v>108.25</v>
      </c>
      <c r="E279" s="231">
        <v>106.8</v>
      </c>
      <c r="F279" s="231">
        <v>105.25</v>
      </c>
      <c r="G279" s="231">
        <v>103.8</v>
      </c>
      <c r="H279" s="231">
        <v>109.8</v>
      </c>
      <c r="I279" s="231">
        <v>111.24999999999999</v>
      </c>
      <c r="J279" s="231">
        <v>112.8</v>
      </c>
      <c r="K279" s="230">
        <v>109.7</v>
      </c>
      <c r="L279" s="230">
        <v>106.7</v>
      </c>
      <c r="M279" s="230">
        <v>35.286569999999998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410.7</v>
      </c>
      <c r="D280" s="231">
        <v>411.16666666666669</v>
      </c>
      <c r="E280" s="231">
        <v>407.38333333333338</v>
      </c>
      <c r="F280" s="231">
        <v>404.06666666666672</v>
      </c>
      <c r="G280" s="231">
        <v>400.28333333333342</v>
      </c>
      <c r="H280" s="231">
        <v>414.48333333333335</v>
      </c>
      <c r="I280" s="231">
        <v>418.26666666666665</v>
      </c>
      <c r="J280" s="231">
        <v>421.58333333333331</v>
      </c>
      <c r="K280" s="230">
        <v>414.95</v>
      </c>
      <c r="L280" s="230">
        <v>407.85</v>
      </c>
      <c r="M280" s="230">
        <v>2.5335899999999998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97.65</v>
      </c>
      <c r="D281" s="231">
        <v>98.183333333333337</v>
      </c>
      <c r="E281" s="231">
        <v>95.616666666666674</v>
      </c>
      <c r="F281" s="231">
        <v>93.583333333333343</v>
      </c>
      <c r="G281" s="231">
        <v>91.01666666666668</v>
      </c>
      <c r="H281" s="231">
        <v>100.21666666666667</v>
      </c>
      <c r="I281" s="231">
        <v>102.78333333333333</v>
      </c>
      <c r="J281" s="231">
        <v>104.81666666666666</v>
      </c>
      <c r="K281" s="230">
        <v>100.75</v>
      </c>
      <c r="L281" s="230">
        <v>96.15</v>
      </c>
      <c r="M281" s="230">
        <v>59.927219999999998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523.04999999999995</v>
      </c>
      <c r="D282" s="231">
        <v>524.69999999999993</v>
      </c>
      <c r="E282" s="231">
        <v>514.44999999999982</v>
      </c>
      <c r="F282" s="231">
        <v>505.84999999999991</v>
      </c>
      <c r="G282" s="231">
        <v>495.5999999999998</v>
      </c>
      <c r="H282" s="231">
        <v>533.29999999999984</v>
      </c>
      <c r="I282" s="231">
        <v>543.55000000000007</v>
      </c>
      <c r="J282" s="231">
        <v>552.14999999999986</v>
      </c>
      <c r="K282" s="230">
        <v>534.95000000000005</v>
      </c>
      <c r="L282" s="230">
        <v>516.1</v>
      </c>
      <c r="M282" s="230">
        <v>3.0306999999999999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1947.05</v>
      </c>
      <c r="D283" s="231">
        <v>1954.3500000000001</v>
      </c>
      <c r="E283" s="231">
        <v>1930.7000000000003</v>
      </c>
      <c r="F283" s="231">
        <v>1914.3500000000001</v>
      </c>
      <c r="G283" s="231">
        <v>1890.7000000000003</v>
      </c>
      <c r="H283" s="231">
        <v>1970.7000000000003</v>
      </c>
      <c r="I283" s="231">
        <v>1994.3500000000004</v>
      </c>
      <c r="J283" s="231">
        <v>2010.7000000000003</v>
      </c>
      <c r="K283" s="230">
        <v>1978</v>
      </c>
      <c r="L283" s="230">
        <v>1938</v>
      </c>
      <c r="M283" s="230">
        <v>45.694969999999998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1523.4</v>
      </c>
      <c r="D284" s="231">
        <v>1527.95</v>
      </c>
      <c r="E284" s="231">
        <v>1505.95</v>
      </c>
      <c r="F284" s="231">
        <v>1488.5</v>
      </c>
      <c r="G284" s="231">
        <v>1466.5</v>
      </c>
      <c r="H284" s="231">
        <v>1545.4</v>
      </c>
      <c r="I284" s="231">
        <v>1567.4</v>
      </c>
      <c r="J284" s="231">
        <v>1584.8500000000001</v>
      </c>
      <c r="K284" s="230">
        <v>1549.95</v>
      </c>
      <c r="L284" s="230">
        <v>1510.5</v>
      </c>
      <c r="M284" s="230">
        <v>0.38968999999999998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99</v>
      </c>
      <c r="D285" s="231">
        <v>99.283333333333346</v>
      </c>
      <c r="E285" s="231">
        <v>97.766666666666694</v>
      </c>
      <c r="F285" s="231">
        <v>96.533333333333346</v>
      </c>
      <c r="G285" s="231">
        <v>95.016666666666694</v>
      </c>
      <c r="H285" s="231">
        <v>100.51666666666669</v>
      </c>
      <c r="I285" s="231">
        <v>102.03333333333335</v>
      </c>
      <c r="J285" s="231">
        <v>103.26666666666669</v>
      </c>
      <c r="K285" s="230">
        <v>100.8</v>
      </c>
      <c r="L285" s="230">
        <v>98.05</v>
      </c>
      <c r="M285" s="230">
        <v>159.91575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3847.9</v>
      </c>
      <c r="D286" s="231">
        <v>3860.3166666666671</v>
      </c>
      <c r="E286" s="231">
        <v>3827.5833333333339</v>
      </c>
      <c r="F286" s="231">
        <v>3807.2666666666669</v>
      </c>
      <c r="G286" s="231">
        <v>3774.5333333333338</v>
      </c>
      <c r="H286" s="231">
        <v>3880.6333333333341</v>
      </c>
      <c r="I286" s="231">
        <v>3913.3666666666668</v>
      </c>
      <c r="J286" s="231">
        <v>3933.6833333333343</v>
      </c>
      <c r="K286" s="230">
        <v>3893.05</v>
      </c>
      <c r="L286" s="230">
        <v>3840</v>
      </c>
      <c r="M286" s="230">
        <v>1.5566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394.7</v>
      </c>
      <c r="D287" s="231">
        <v>391.65000000000003</v>
      </c>
      <c r="E287" s="231">
        <v>385.30000000000007</v>
      </c>
      <c r="F287" s="231">
        <v>375.90000000000003</v>
      </c>
      <c r="G287" s="231">
        <v>369.55000000000007</v>
      </c>
      <c r="H287" s="231">
        <v>401.05000000000007</v>
      </c>
      <c r="I287" s="231">
        <v>407.40000000000009</v>
      </c>
      <c r="J287" s="231">
        <v>416.80000000000007</v>
      </c>
      <c r="K287" s="230">
        <v>398</v>
      </c>
      <c r="L287" s="230">
        <v>382.25</v>
      </c>
      <c r="M287" s="230">
        <v>72.904079999999993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4736.05</v>
      </c>
      <c r="D288" s="231">
        <v>4747.0166666666664</v>
      </c>
      <c r="E288" s="231">
        <v>4704.0333333333328</v>
      </c>
      <c r="F288" s="231">
        <v>4672.0166666666664</v>
      </c>
      <c r="G288" s="231">
        <v>4629.0333333333328</v>
      </c>
      <c r="H288" s="231">
        <v>4779.0333333333328</v>
      </c>
      <c r="I288" s="231">
        <v>4822.0166666666664</v>
      </c>
      <c r="J288" s="231">
        <v>4854.0333333333328</v>
      </c>
      <c r="K288" s="230">
        <v>4790</v>
      </c>
      <c r="L288" s="230">
        <v>4715</v>
      </c>
      <c r="M288" s="230">
        <v>2.5402100000000001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11334.45</v>
      </c>
      <c r="D289" s="231">
        <v>11441.65</v>
      </c>
      <c r="E289" s="231">
        <v>11193.8</v>
      </c>
      <c r="F289" s="231">
        <v>11053.15</v>
      </c>
      <c r="G289" s="231">
        <v>10805.3</v>
      </c>
      <c r="H289" s="231">
        <v>11582.3</v>
      </c>
      <c r="I289" s="231">
        <v>11830.150000000001</v>
      </c>
      <c r="J289" s="231">
        <v>11970.8</v>
      </c>
      <c r="K289" s="230">
        <v>11689.5</v>
      </c>
      <c r="L289" s="230">
        <v>11301</v>
      </c>
      <c r="M289" s="230">
        <v>8.72E-2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2227.1999999999998</v>
      </c>
      <c r="D290" s="231">
        <v>2235.1</v>
      </c>
      <c r="E290" s="231">
        <v>2215.1999999999998</v>
      </c>
      <c r="F290" s="231">
        <v>2203.1999999999998</v>
      </c>
      <c r="G290" s="231">
        <v>2183.2999999999997</v>
      </c>
      <c r="H290" s="231">
        <v>2247.1</v>
      </c>
      <c r="I290" s="231">
        <v>2267.0000000000005</v>
      </c>
      <c r="J290" s="231">
        <v>2279</v>
      </c>
      <c r="K290" s="230">
        <v>2255</v>
      </c>
      <c r="L290" s="230">
        <v>2223.1</v>
      </c>
      <c r="M290" s="230">
        <v>25.288550000000001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331.25</v>
      </c>
      <c r="D291" s="231">
        <v>332.08333333333331</v>
      </c>
      <c r="E291" s="231">
        <v>329.96666666666664</v>
      </c>
      <c r="F291" s="231">
        <v>328.68333333333334</v>
      </c>
      <c r="G291" s="231">
        <v>326.56666666666666</v>
      </c>
      <c r="H291" s="231">
        <v>333.36666666666662</v>
      </c>
      <c r="I291" s="231">
        <v>335.48333333333329</v>
      </c>
      <c r="J291" s="231">
        <v>336.76666666666659</v>
      </c>
      <c r="K291" s="230">
        <v>334.2</v>
      </c>
      <c r="L291" s="230">
        <v>330.8</v>
      </c>
      <c r="M291" s="230">
        <v>2.1075599999999999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315</v>
      </c>
      <c r="D292" s="231">
        <v>315.61666666666667</v>
      </c>
      <c r="E292" s="231">
        <v>311.38333333333333</v>
      </c>
      <c r="F292" s="231">
        <v>307.76666666666665</v>
      </c>
      <c r="G292" s="231">
        <v>303.5333333333333</v>
      </c>
      <c r="H292" s="231">
        <v>319.23333333333335</v>
      </c>
      <c r="I292" s="231">
        <v>323.4666666666667</v>
      </c>
      <c r="J292" s="231">
        <v>327.08333333333337</v>
      </c>
      <c r="K292" s="230">
        <v>319.85000000000002</v>
      </c>
      <c r="L292" s="230">
        <v>312</v>
      </c>
      <c r="M292" s="230">
        <v>20.959520000000001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258.3</v>
      </c>
      <c r="D293" s="231">
        <v>260.68333333333334</v>
      </c>
      <c r="E293" s="231">
        <v>254.56666666666666</v>
      </c>
      <c r="F293" s="231">
        <v>250.83333333333331</v>
      </c>
      <c r="G293" s="231">
        <v>244.71666666666664</v>
      </c>
      <c r="H293" s="231">
        <v>264.41666666666669</v>
      </c>
      <c r="I293" s="231">
        <v>270.53333333333336</v>
      </c>
      <c r="J293" s="231">
        <v>274.26666666666671</v>
      </c>
      <c r="K293" s="230">
        <v>266.8</v>
      </c>
      <c r="L293" s="230">
        <v>256.95</v>
      </c>
      <c r="M293" s="230">
        <v>5.2400099999999998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94.25</v>
      </c>
      <c r="D294" s="231">
        <v>93.05</v>
      </c>
      <c r="E294" s="231">
        <v>91.149999999999991</v>
      </c>
      <c r="F294" s="231">
        <v>88.05</v>
      </c>
      <c r="G294" s="231">
        <v>86.149999999999991</v>
      </c>
      <c r="H294" s="231">
        <v>96.149999999999991</v>
      </c>
      <c r="I294" s="231">
        <v>98.05</v>
      </c>
      <c r="J294" s="231">
        <v>101.14999999999999</v>
      </c>
      <c r="K294" s="230">
        <v>94.95</v>
      </c>
      <c r="L294" s="230">
        <v>89.95</v>
      </c>
      <c r="M294" s="230">
        <v>145.81618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567.5</v>
      </c>
      <c r="D295" s="231">
        <v>569.48333333333323</v>
      </c>
      <c r="E295" s="231">
        <v>564.41666666666652</v>
      </c>
      <c r="F295" s="231">
        <v>561.33333333333326</v>
      </c>
      <c r="G295" s="231">
        <v>556.26666666666654</v>
      </c>
      <c r="H295" s="231">
        <v>572.56666666666649</v>
      </c>
      <c r="I295" s="231">
        <v>577.63333333333333</v>
      </c>
      <c r="J295" s="231">
        <v>580.71666666666647</v>
      </c>
      <c r="K295" s="230">
        <v>574.54999999999995</v>
      </c>
      <c r="L295" s="230">
        <v>566.4</v>
      </c>
      <c r="M295" s="230">
        <v>9.0215499999999995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3907.15</v>
      </c>
      <c r="D296" s="231">
        <v>3929</v>
      </c>
      <c r="E296" s="231">
        <v>3868.15</v>
      </c>
      <c r="F296" s="231">
        <v>3829.15</v>
      </c>
      <c r="G296" s="231">
        <v>3768.3</v>
      </c>
      <c r="H296" s="231">
        <v>3968</v>
      </c>
      <c r="I296" s="231">
        <v>4028.8500000000004</v>
      </c>
      <c r="J296" s="231">
        <v>4067.85</v>
      </c>
      <c r="K296" s="230">
        <v>3989.85</v>
      </c>
      <c r="L296" s="230">
        <v>3890</v>
      </c>
      <c r="M296" s="230">
        <v>0.24833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790.75</v>
      </c>
      <c r="D297" s="231">
        <v>788.91666666666663</v>
      </c>
      <c r="E297" s="231">
        <v>781.08333333333326</v>
      </c>
      <c r="F297" s="231">
        <v>771.41666666666663</v>
      </c>
      <c r="G297" s="231">
        <v>763.58333333333326</v>
      </c>
      <c r="H297" s="231">
        <v>798.58333333333326</v>
      </c>
      <c r="I297" s="231">
        <v>806.41666666666652</v>
      </c>
      <c r="J297" s="231">
        <v>816.08333333333326</v>
      </c>
      <c r="K297" s="230">
        <v>796.75</v>
      </c>
      <c r="L297" s="230">
        <v>779.25</v>
      </c>
      <c r="M297" s="230">
        <v>12.31878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1494.15</v>
      </c>
      <c r="D298" s="231">
        <v>1497.5333333333335</v>
      </c>
      <c r="E298" s="231">
        <v>1486.616666666667</v>
      </c>
      <c r="F298" s="231">
        <v>1479.0833333333335</v>
      </c>
      <c r="G298" s="231">
        <v>1468.166666666667</v>
      </c>
      <c r="H298" s="231">
        <v>1505.0666666666671</v>
      </c>
      <c r="I298" s="231">
        <v>1515.9833333333336</v>
      </c>
      <c r="J298" s="231">
        <v>1523.5166666666671</v>
      </c>
      <c r="K298" s="230">
        <v>1508.45</v>
      </c>
      <c r="L298" s="230">
        <v>1490</v>
      </c>
      <c r="M298" s="230">
        <v>0.25735000000000002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30.2</v>
      </c>
      <c r="D299" s="231">
        <v>30.383333333333336</v>
      </c>
      <c r="E299" s="231">
        <v>29.966666666666672</v>
      </c>
      <c r="F299" s="231">
        <v>29.733333333333334</v>
      </c>
      <c r="G299" s="231">
        <v>29.31666666666667</v>
      </c>
      <c r="H299" s="231">
        <v>30.616666666666674</v>
      </c>
      <c r="I299" s="231">
        <v>31.033333333333339</v>
      </c>
      <c r="J299" s="231">
        <v>31.266666666666676</v>
      </c>
      <c r="K299" s="230">
        <v>30.8</v>
      </c>
      <c r="L299" s="230">
        <v>30.15</v>
      </c>
      <c r="M299" s="230">
        <v>9.9864700000000006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158.94999999999999</v>
      </c>
      <c r="D300" s="231">
        <v>158.38333333333333</v>
      </c>
      <c r="E300" s="231">
        <v>156.66666666666666</v>
      </c>
      <c r="F300" s="231">
        <v>154.38333333333333</v>
      </c>
      <c r="G300" s="231">
        <v>152.66666666666666</v>
      </c>
      <c r="H300" s="231">
        <v>160.66666666666666</v>
      </c>
      <c r="I300" s="231">
        <v>162.38333333333335</v>
      </c>
      <c r="J300" s="231">
        <v>164.66666666666666</v>
      </c>
      <c r="K300" s="230">
        <v>160.1</v>
      </c>
      <c r="L300" s="230">
        <v>156.1</v>
      </c>
      <c r="M300" s="230">
        <v>2.3343600000000002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96551.85</v>
      </c>
      <c r="D301" s="231">
        <v>96850.616666666654</v>
      </c>
      <c r="E301" s="231">
        <v>96101.233333333308</v>
      </c>
      <c r="F301" s="231">
        <v>95650.616666666654</v>
      </c>
      <c r="G301" s="231">
        <v>94901.233333333308</v>
      </c>
      <c r="H301" s="231">
        <v>97301.233333333308</v>
      </c>
      <c r="I301" s="231">
        <v>98050.61666666664</v>
      </c>
      <c r="J301" s="231">
        <v>98501.233333333308</v>
      </c>
      <c r="K301" s="230">
        <v>97600</v>
      </c>
      <c r="L301" s="230">
        <v>96400</v>
      </c>
      <c r="M301" s="230">
        <v>9.357E-2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1898.95</v>
      </c>
      <c r="D302" s="231">
        <v>1904.3166666666666</v>
      </c>
      <c r="E302" s="231">
        <v>1874.6833333333332</v>
      </c>
      <c r="F302" s="231">
        <v>1850.4166666666665</v>
      </c>
      <c r="G302" s="231">
        <v>1820.7833333333331</v>
      </c>
      <c r="H302" s="231">
        <v>1928.5833333333333</v>
      </c>
      <c r="I302" s="231">
        <v>1958.2166666666665</v>
      </c>
      <c r="J302" s="231">
        <v>1982.4833333333333</v>
      </c>
      <c r="K302" s="230">
        <v>1933.95</v>
      </c>
      <c r="L302" s="230">
        <v>1880.05</v>
      </c>
      <c r="M302" s="230">
        <v>1.5581199999999999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998.3</v>
      </c>
      <c r="D303" s="231">
        <v>1001.9499999999999</v>
      </c>
      <c r="E303" s="231">
        <v>988.89999999999986</v>
      </c>
      <c r="F303" s="231">
        <v>979.49999999999989</v>
      </c>
      <c r="G303" s="231">
        <v>966.44999999999982</v>
      </c>
      <c r="H303" s="231">
        <v>1011.3499999999999</v>
      </c>
      <c r="I303" s="231">
        <v>1024.3999999999999</v>
      </c>
      <c r="J303" s="231">
        <v>1033.8</v>
      </c>
      <c r="K303" s="230">
        <v>1015</v>
      </c>
      <c r="L303" s="230">
        <v>992.55</v>
      </c>
      <c r="M303" s="230">
        <v>5.9414499999999997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1054.3499999999999</v>
      </c>
      <c r="D304" s="231">
        <v>1059.6166666666666</v>
      </c>
      <c r="E304" s="231">
        <v>1045.1333333333332</v>
      </c>
      <c r="F304" s="231">
        <v>1035.9166666666667</v>
      </c>
      <c r="G304" s="231">
        <v>1021.4333333333334</v>
      </c>
      <c r="H304" s="231">
        <v>1068.833333333333</v>
      </c>
      <c r="I304" s="231">
        <v>1083.3166666666662</v>
      </c>
      <c r="J304" s="231">
        <v>1092.5333333333328</v>
      </c>
      <c r="K304" s="230">
        <v>1074.0999999999999</v>
      </c>
      <c r="L304" s="230">
        <v>1050.4000000000001</v>
      </c>
      <c r="M304" s="230">
        <v>4.2544599999999999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283.89999999999998</v>
      </c>
      <c r="D305" s="231">
        <v>284.41666666666669</v>
      </c>
      <c r="E305" s="231">
        <v>282.03333333333336</v>
      </c>
      <c r="F305" s="231">
        <v>280.16666666666669</v>
      </c>
      <c r="G305" s="231">
        <v>277.78333333333336</v>
      </c>
      <c r="H305" s="231">
        <v>286.28333333333336</v>
      </c>
      <c r="I305" s="231">
        <v>288.66666666666669</v>
      </c>
      <c r="J305" s="231">
        <v>290.53333333333336</v>
      </c>
      <c r="K305" s="230">
        <v>286.8</v>
      </c>
      <c r="L305" s="230">
        <v>282.55</v>
      </c>
      <c r="M305" s="230">
        <v>36.986020000000003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1262.45</v>
      </c>
      <c r="D306" s="231">
        <v>1271</v>
      </c>
      <c r="E306" s="231">
        <v>1250.3</v>
      </c>
      <c r="F306" s="231">
        <v>1238.1499999999999</v>
      </c>
      <c r="G306" s="231">
        <v>1217.4499999999998</v>
      </c>
      <c r="H306" s="231">
        <v>1283.1500000000001</v>
      </c>
      <c r="I306" s="231">
        <v>1303.8499999999999</v>
      </c>
      <c r="J306" s="231">
        <v>1316.0000000000002</v>
      </c>
      <c r="K306" s="230">
        <v>1291.7</v>
      </c>
      <c r="L306" s="230">
        <v>1258.8499999999999</v>
      </c>
      <c r="M306" s="230">
        <v>15.713710000000001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448.25</v>
      </c>
      <c r="D307" s="231">
        <v>454.38333333333338</v>
      </c>
      <c r="E307" s="231">
        <v>438.86666666666679</v>
      </c>
      <c r="F307" s="231">
        <v>429.48333333333341</v>
      </c>
      <c r="G307" s="231">
        <v>413.96666666666681</v>
      </c>
      <c r="H307" s="231">
        <v>463.76666666666677</v>
      </c>
      <c r="I307" s="231">
        <v>479.2833333333333</v>
      </c>
      <c r="J307" s="231">
        <v>488.66666666666674</v>
      </c>
      <c r="K307" s="230">
        <v>469.9</v>
      </c>
      <c r="L307" s="230">
        <v>445</v>
      </c>
      <c r="M307" s="230">
        <v>16.343309999999999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293.05</v>
      </c>
      <c r="D308" s="231">
        <v>294.45</v>
      </c>
      <c r="E308" s="231">
        <v>290.09999999999997</v>
      </c>
      <c r="F308" s="231">
        <v>287.14999999999998</v>
      </c>
      <c r="G308" s="231">
        <v>282.79999999999995</v>
      </c>
      <c r="H308" s="231">
        <v>297.39999999999998</v>
      </c>
      <c r="I308" s="231">
        <v>301.75</v>
      </c>
      <c r="J308" s="231">
        <v>304.7</v>
      </c>
      <c r="K308" s="230">
        <v>298.8</v>
      </c>
      <c r="L308" s="230">
        <v>291.5</v>
      </c>
      <c r="M308" s="230">
        <v>1.4739199999999999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398.9</v>
      </c>
      <c r="D309" s="231">
        <v>401.7833333333333</v>
      </c>
      <c r="E309" s="231">
        <v>393.56666666666661</v>
      </c>
      <c r="F309" s="231">
        <v>388.23333333333329</v>
      </c>
      <c r="G309" s="231">
        <v>380.01666666666659</v>
      </c>
      <c r="H309" s="231">
        <v>407.11666666666662</v>
      </c>
      <c r="I309" s="231">
        <v>415.33333333333331</v>
      </c>
      <c r="J309" s="231">
        <v>420.66666666666663</v>
      </c>
      <c r="K309" s="230">
        <v>410</v>
      </c>
      <c r="L309" s="230">
        <v>396.45</v>
      </c>
      <c r="M309" s="230">
        <v>2.5929799999999998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367.6</v>
      </c>
      <c r="D310" s="231">
        <v>368.11666666666662</v>
      </c>
      <c r="E310" s="231">
        <v>365.48333333333323</v>
      </c>
      <c r="F310" s="231">
        <v>363.36666666666662</v>
      </c>
      <c r="G310" s="231">
        <v>360.73333333333323</v>
      </c>
      <c r="H310" s="231">
        <v>370.23333333333323</v>
      </c>
      <c r="I310" s="231">
        <v>372.86666666666656</v>
      </c>
      <c r="J310" s="231">
        <v>374.98333333333323</v>
      </c>
      <c r="K310" s="230">
        <v>370.75</v>
      </c>
      <c r="L310" s="230">
        <v>366</v>
      </c>
      <c r="M310" s="230">
        <v>0.29324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112.4</v>
      </c>
      <c r="D311" s="231">
        <v>113.86666666666667</v>
      </c>
      <c r="E311" s="231">
        <v>110.13333333333335</v>
      </c>
      <c r="F311" s="231">
        <v>107.86666666666667</v>
      </c>
      <c r="G311" s="231">
        <v>104.13333333333335</v>
      </c>
      <c r="H311" s="231">
        <v>116.13333333333335</v>
      </c>
      <c r="I311" s="231">
        <v>119.86666666666667</v>
      </c>
      <c r="J311" s="231">
        <v>122.13333333333335</v>
      </c>
      <c r="K311" s="230">
        <v>117.6</v>
      </c>
      <c r="L311" s="230">
        <v>111.6</v>
      </c>
      <c r="M311" s="230">
        <v>455.32026999999999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63.25</v>
      </c>
      <c r="D312" s="231">
        <v>63.566666666666663</v>
      </c>
      <c r="E312" s="231">
        <v>62.48333333333332</v>
      </c>
      <c r="F312" s="231">
        <v>61.716666666666654</v>
      </c>
      <c r="G312" s="231">
        <v>60.633333333333312</v>
      </c>
      <c r="H312" s="231">
        <v>64.333333333333329</v>
      </c>
      <c r="I312" s="231">
        <v>65.416666666666671</v>
      </c>
      <c r="J312" s="231">
        <v>66.183333333333337</v>
      </c>
      <c r="K312" s="230">
        <v>64.650000000000006</v>
      </c>
      <c r="L312" s="230">
        <v>62.8</v>
      </c>
      <c r="M312" s="230">
        <v>60.980240000000002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536.15</v>
      </c>
      <c r="D313" s="231">
        <v>535.45000000000005</v>
      </c>
      <c r="E313" s="231">
        <v>532.15000000000009</v>
      </c>
      <c r="F313" s="231">
        <v>528.15000000000009</v>
      </c>
      <c r="G313" s="231">
        <v>524.85000000000014</v>
      </c>
      <c r="H313" s="231">
        <v>539.45000000000005</v>
      </c>
      <c r="I313" s="231">
        <v>542.75</v>
      </c>
      <c r="J313" s="231">
        <v>546.75</v>
      </c>
      <c r="K313" s="230">
        <v>538.75</v>
      </c>
      <c r="L313" s="230">
        <v>531.45000000000005</v>
      </c>
      <c r="M313" s="230">
        <v>10.243399999999999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9071.35</v>
      </c>
      <c r="D314" s="231">
        <v>9119.25</v>
      </c>
      <c r="E314" s="231">
        <v>9009.2000000000007</v>
      </c>
      <c r="F314" s="231">
        <v>8947.0500000000011</v>
      </c>
      <c r="G314" s="231">
        <v>8837.0000000000018</v>
      </c>
      <c r="H314" s="231">
        <v>9181.4</v>
      </c>
      <c r="I314" s="231">
        <v>9291.4499999999989</v>
      </c>
      <c r="J314" s="231">
        <v>9353.5999999999985</v>
      </c>
      <c r="K314" s="230">
        <v>9229.2999999999993</v>
      </c>
      <c r="L314" s="230">
        <v>9057.1</v>
      </c>
      <c r="M314" s="230">
        <v>4.4898100000000003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1794.1</v>
      </c>
      <c r="D315" s="231">
        <v>1782.8</v>
      </c>
      <c r="E315" s="231">
        <v>1759.3</v>
      </c>
      <c r="F315" s="231">
        <v>1724.5</v>
      </c>
      <c r="G315" s="231">
        <v>1701</v>
      </c>
      <c r="H315" s="231">
        <v>1817.6</v>
      </c>
      <c r="I315" s="231">
        <v>1841.1</v>
      </c>
      <c r="J315" s="231">
        <v>1875.8999999999999</v>
      </c>
      <c r="K315" s="230">
        <v>1806.3</v>
      </c>
      <c r="L315" s="230">
        <v>1748</v>
      </c>
      <c r="M315" s="230">
        <v>2.4765600000000001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681.6</v>
      </c>
      <c r="D316" s="231">
        <v>681.68333333333328</v>
      </c>
      <c r="E316" s="231">
        <v>673.46666666666658</v>
      </c>
      <c r="F316" s="231">
        <v>665.33333333333326</v>
      </c>
      <c r="G316" s="231">
        <v>657.11666666666656</v>
      </c>
      <c r="H316" s="231">
        <v>689.81666666666661</v>
      </c>
      <c r="I316" s="231">
        <v>698.0333333333333</v>
      </c>
      <c r="J316" s="231">
        <v>706.16666666666663</v>
      </c>
      <c r="K316" s="230">
        <v>689.9</v>
      </c>
      <c r="L316" s="230">
        <v>673.55</v>
      </c>
      <c r="M316" s="230">
        <v>22.957380000000001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507.75</v>
      </c>
      <c r="D317" s="231">
        <v>511.58333333333331</v>
      </c>
      <c r="E317" s="231">
        <v>498.16666666666663</v>
      </c>
      <c r="F317" s="231">
        <v>488.58333333333331</v>
      </c>
      <c r="G317" s="231">
        <v>475.16666666666663</v>
      </c>
      <c r="H317" s="231">
        <v>521.16666666666663</v>
      </c>
      <c r="I317" s="231">
        <v>534.58333333333326</v>
      </c>
      <c r="J317" s="231">
        <v>544.16666666666663</v>
      </c>
      <c r="K317" s="230">
        <v>525</v>
      </c>
      <c r="L317" s="230">
        <v>502</v>
      </c>
      <c r="M317" s="230">
        <v>56.504669999999997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809.45</v>
      </c>
      <c r="D318" s="231">
        <v>797.44999999999993</v>
      </c>
      <c r="E318" s="231">
        <v>767.49999999999989</v>
      </c>
      <c r="F318" s="231">
        <v>725.55</v>
      </c>
      <c r="G318" s="231">
        <v>695.59999999999991</v>
      </c>
      <c r="H318" s="231">
        <v>839.39999999999986</v>
      </c>
      <c r="I318" s="231">
        <v>869.34999999999991</v>
      </c>
      <c r="J318" s="231">
        <v>911.29999999999984</v>
      </c>
      <c r="K318" s="230">
        <v>827.4</v>
      </c>
      <c r="L318" s="230">
        <v>755.5</v>
      </c>
      <c r="M318" s="230">
        <v>91.740949999999998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708.65</v>
      </c>
      <c r="D319" s="231">
        <v>715.73333333333323</v>
      </c>
      <c r="E319" s="231">
        <v>696.26666666666642</v>
      </c>
      <c r="F319" s="231">
        <v>683.88333333333321</v>
      </c>
      <c r="G319" s="231">
        <v>664.4166666666664</v>
      </c>
      <c r="H319" s="231">
        <v>728.11666666666645</v>
      </c>
      <c r="I319" s="231">
        <v>747.58333333333337</v>
      </c>
      <c r="J319" s="231">
        <v>759.96666666666647</v>
      </c>
      <c r="K319" s="230">
        <v>735.2</v>
      </c>
      <c r="L319" s="230">
        <v>703.35</v>
      </c>
      <c r="M319" s="230">
        <v>0.55850999999999995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920.5</v>
      </c>
      <c r="D320" s="231">
        <v>919.94999999999993</v>
      </c>
      <c r="E320" s="231">
        <v>906.89999999999986</v>
      </c>
      <c r="F320" s="231">
        <v>893.3</v>
      </c>
      <c r="G320" s="231">
        <v>880.24999999999989</v>
      </c>
      <c r="H320" s="231">
        <v>933.54999999999984</v>
      </c>
      <c r="I320" s="231">
        <v>946.5999999999998</v>
      </c>
      <c r="J320" s="231">
        <v>960.19999999999982</v>
      </c>
      <c r="K320" s="230">
        <v>933</v>
      </c>
      <c r="L320" s="230">
        <v>906.35</v>
      </c>
      <c r="M320" s="230">
        <v>0.45528999999999997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1308.45</v>
      </c>
      <c r="D321" s="231">
        <v>1324.8</v>
      </c>
      <c r="E321" s="231">
        <v>1287.6499999999999</v>
      </c>
      <c r="F321" s="231">
        <v>1266.8499999999999</v>
      </c>
      <c r="G321" s="231">
        <v>1229.6999999999998</v>
      </c>
      <c r="H321" s="231">
        <v>1345.6</v>
      </c>
      <c r="I321" s="231">
        <v>1382.75</v>
      </c>
      <c r="J321" s="231">
        <v>1403.55</v>
      </c>
      <c r="K321" s="230">
        <v>1361.95</v>
      </c>
      <c r="L321" s="230">
        <v>1304</v>
      </c>
      <c r="M321" s="230">
        <v>2.0185300000000002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55.05</v>
      </c>
      <c r="D322" s="231">
        <v>55.283333333333331</v>
      </c>
      <c r="E322" s="231">
        <v>54.666666666666664</v>
      </c>
      <c r="F322" s="231">
        <v>54.283333333333331</v>
      </c>
      <c r="G322" s="231">
        <v>53.666666666666664</v>
      </c>
      <c r="H322" s="231">
        <v>55.666666666666664</v>
      </c>
      <c r="I322" s="231">
        <v>56.283333333333339</v>
      </c>
      <c r="J322" s="231">
        <v>56.666666666666664</v>
      </c>
      <c r="K322" s="230">
        <v>55.9</v>
      </c>
      <c r="L322" s="230">
        <v>54.9</v>
      </c>
      <c r="M322" s="230">
        <v>16.37884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622.79999999999995</v>
      </c>
      <c r="D323" s="231">
        <v>627.48333333333323</v>
      </c>
      <c r="E323" s="231">
        <v>615.31666666666649</v>
      </c>
      <c r="F323" s="231">
        <v>607.83333333333326</v>
      </c>
      <c r="G323" s="231">
        <v>595.66666666666652</v>
      </c>
      <c r="H323" s="231">
        <v>634.96666666666647</v>
      </c>
      <c r="I323" s="231">
        <v>647.13333333333321</v>
      </c>
      <c r="J323" s="231">
        <v>654.61666666666645</v>
      </c>
      <c r="K323" s="230">
        <v>639.65</v>
      </c>
      <c r="L323" s="230">
        <v>620</v>
      </c>
      <c r="M323" s="230">
        <v>1.5715699999999999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1880.15</v>
      </c>
      <c r="D324" s="231">
        <v>1880.2166666666665</v>
      </c>
      <c r="E324" s="231">
        <v>1861.1833333333329</v>
      </c>
      <c r="F324" s="231">
        <v>1842.2166666666665</v>
      </c>
      <c r="G324" s="231">
        <v>1823.1833333333329</v>
      </c>
      <c r="H324" s="231">
        <v>1899.1833333333329</v>
      </c>
      <c r="I324" s="231">
        <v>1918.2166666666662</v>
      </c>
      <c r="J324" s="231">
        <v>1937.1833333333329</v>
      </c>
      <c r="K324" s="230">
        <v>1899.25</v>
      </c>
      <c r="L324" s="230">
        <v>1861.25</v>
      </c>
      <c r="M324" s="230">
        <v>2.99566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1366.9</v>
      </c>
      <c r="D325" s="231">
        <v>1373.8</v>
      </c>
      <c r="E325" s="231">
        <v>1358.1</v>
      </c>
      <c r="F325" s="231">
        <v>1349.3</v>
      </c>
      <c r="G325" s="231">
        <v>1333.6</v>
      </c>
      <c r="H325" s="231">
        <v>1382.6</v>
      </c>
      <c r="I325" s="231">
        <v>1398.3000000000002</v>
      </c>
      <c r="J325" s="231">
        <v>1407.1</v>
      </c>
      <c r="K325" s="230">
        <v>1389.5</v>
      </c>
      <c r="L325" s="230">
        <v>1365</v>
      </c>
      <c r="M325" s="230">
        <v>1.6072200000000001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1062.95</v>
      </c>
      <c r="D326" s="231">
        <v>1067.6833333333334</v>
      </c>
      <c r="E326" s="231">
        <v>1055.8166666666668</v>
      </c>
      <c r="F326" s="231">
        <v>1048.6833333333334</v>
      </c>
      <c r="G326" s="231">
        <v>1036.8166666666668</v>
      </c>
      <c r="H326" s="231">
        <v>1074.8166666666668</v>
      </c>
      <c r="I326" s="231">
        <v>1086.6833333333336</v>
      </c>
      <c r="J326" s="231">
        <v>1093.8166666666668</v>
      </c>
      <c r="K326" s="230">
        <v>1079.55</v>
      </c>
      <c r="L326" s="230">
        <v>1060.55</v>
      </c>
      <c r="M326" s="230">
        <v>3.9447199999999998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625.1</v>
      </c>
      <c r="D327" s="231">
        <v>628.6</v>
      </c>
      <c r="E327" s="231">
        <v>617</v>
      </c>
      <c r="F327" s="231">
        <v>608.9</v>
      </c>
      <c r="G327" s="231">
        <v>597.29999999999995</v>
      </c>
      <c r="H327" s="231">
        <v>636.70000000000005</v>
      </c>
      <c r="I327" s="231">
        <v>648.30000000000018</v>
      </c>
      <c r="J327" s="231">
        <v>656.40000000000009</v>
      </c>
      <c r="K327" s="230">
        <v>640.20000000000005</v>
      </c>
      <c r="L327" s="230">
        <v>620.5</v>
      </c>
      <c r="M327" s="230">
        <v>2.2839399999999999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41.7</v>
      </c>
      <c r="D328" s="231">
        <v>41.8</v>
      </c>
      <c r="E328" s="231">
        <v>40.949999999999996</v>
      </c>
      <c r="F328" s="231">
        <v>40.199999999999996</v>
      </c>
      <c r="G328" s="231">
        <v>39.349999999999994</v>
      </c>
      <c r="H328" s="231">
        <v>42.55</v>
      </c>
      <c r="I328" s="231">
        <v>43.399999999999991</v>
      </c>
      <c r="J328" s="231">
        <v>44.15</v>
      </c>
      <c r="K328" s="230">
        <v>42.65</v>
      </c>
      <c r="L328" s="230">
        <v>41.05</v>
      </c>
      <c r="M328" s="230">
        <v>147.55289999999999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112.05</v>
      </c>
      <c r="D329" s="231">
        <v>112.98333333333333</v>
      </c>
      <c r="E329" s="231">
        <v>110.66666666666667</v>
      </c>
      <c r="F329" s="231">
        <v>109.28333333333333</v>
      </c>
      <c r="G329" s="231">
        <v>106.96666666666667</v>
      </c>
      <c r="H329" s="231">
        <v>114.36666666666667</v>
      </c>
      <c r="I329" s="231">
        <v>116.68333333333334</v>
      </c>
      <c r="J329" s="231">
        <v>118.06666666666668</v>
      </c>
      <c r="K329" s="230">
        <v>115.3</v>
      </c>
      <c r="L329" s="230">
        <v>111.6</v>
      </c>
      <c r="M329" s="230">
        <v>49.56767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44.25</v>
      </c>
      <c r="D330" s="231">
        <v>44.466666666666661</v>
      </c>
      <c r="E330" s="231">
        <v>43.833333333333321</v>
      </c>
      <c r="F330" s="231">
        <v>43.416666666666657</v>
      </c>
      <c r="G330" s="231">
        <v>42.783333333333317</v>
      </c>
      <c r="H330" s="231">
        <v>44.883333333333326</v>
      </c>
      <c r="I330" s="231">
        <v>45.516666666666666</v>
      </c>
      <c r="J330" s="231">
        <v>45.93333333333333</v>
      </c>
      <c r="K330" s="230">
        <v>45.1</v>
      </c>
      <c r="L330" s="230">
        <v>44.05</v>
      </c>
      <c r="M330" s="230">
        <v>63.861339999999998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86.45</v>
      </c>
      <c r="D331" s="231">
        <v>86.433333333333337</v>
      </c>
      <c r="E331" s="231">
        <v>85.666666666666671</v>
      </c>
      <c r="F331" s="231">
        <v>84.88333333333334</v>
      </c>
      <c r="G331" s="231">
        <v>84.116666666666674</v>
      </c>
      <c r="H331" s="231">
        <v>87.216666666666669</v>
      </c>
      <c r="I331" s="231">
        <v>87.98333333333332</v>
      </c>
      <c r="J331" s="231">
        <v>88.766666666666666</v>
      </c>
      <c r="K331" s="230">
        <v>87.2</v>
      </c>
      <c r="L331" s="230">
        <v>85.65</v>
      </c>
      <c r="M331" s="230">
        <v>13.47345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231.3</v>
      </c>
      <c r="D332" s="231">
        <v>231.54999999999998</v>
      </c>
      <c r="E332" s="231">
        <v>228.09999999999997</v>
      </c>
      <c r="F332" s="231">
        <v>224.89999999999998</v>
      </c>
      <c r="G332" s="231">
        <v>221.44999999999996</v>
      </c>
      <c r="H332" s="231">
        <v>234.74999999999997</v>
      </c>
      <c r="I332" s="231">
        <v>238.19999999999996</v>
      </c>
      <c r="J332" s="231">
        <v>241.39999999999998</v>
      </c>
      <c r="K332" s="230">
        <v>235</v>
      </c>
      <c r="L332" s="230">
        <v>228.35</v>
      </c>
      <c r="M332" s="230">
        <v>4.1784499999999998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177.45</v>
      </c>
      <c r="D333" s="231">
        <v>176.98333333333335</v>
      </c>
      <c r="E333" s="231">
        <v>175.9666666666667</v>
      </c>
      <c r="F333" s="231">
        <v>174.48333333333335</v>
      </c>
      <c r="G333" s="231">
        <v>173.4666666666667</v>
      </c>
      <c r="H333" s="231">
        <v>178.4666666666667</v>
      </c>
      <c r="I333" s="231">
        <v>179.48333333333335</v>
      </c>
      <c r="J333" s="231">
        <v>180.9666666666667</v>
      </c>
      <c r="K333" s="230">
        <v>178</v>
      </c>
      <c r="L333" s="230">
        <v>175.5</v>
      </c>
      <c r="M333" s="230">
        <v>78.749229999999997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754.75</v>
      </c>
      <c r="D334" s="231">
        <v>759.91666666666663</v>
      </c>
      <c r="E334" s="231">
        <v>747.83333333333326</v>
      </c>
      <c r="F334" s="231">
        <v>740.91666666666663</v>
      </c>
      <c r="G334" s="231">
        <v>728.83333333333326</v>
      </c>
      <c r="H334" s="231">
        <v>766.83333333333326</v>
      </c>
      <c r="I334" s="231">
        <v>778.91666666666652</v>
      </c>
      <c r="J334" s="231">
        <v>785.83333333333326</v>
      </c>
      <c r="K334" s="230">
        <v>772</v>
      </c>
      <c r="L334" s="230">
        <v>753</v>
      </c>
      <c r="M334" s="230">
        <v>2.27854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81.25</v>
      </c>
      <c r="D335" s="231">
        <v>81.683333333333323</v>
      </c>
      <c r="E335" s="231">
        <v>80.416666666666643</v>
      </c>
      <c r="F335" s="231">
        <v>79.583333333333314</v>
      </c>
      <c r="G335" s="231">
        <v>78.316666666666634</v>
      </c>
      <c r="H335" s="231">
        <v>82.516666666666652</v>
      </c>
      <c r="I335" s="231">
        <v>83.783333333333331</v>
      </c>
      <c r="J335" s="231">
        <v>84.61666666666666</v>
      </c>
      <c r="K335" s="230">
        <v>82.95</v>
      </c>
      <c r="L335" s="230">
        <v>80.849999999999994</v>
      </c>
      <c r="M335" s="230">
        <v>76.946370000000002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4680</v>
      </c>
      <c r="D336" s="231">
        <v>4700.7</v>
      </c>
      <c r="E336" s="231">
        <v>4639.3999999999996</v>
      </c>
      <c r="F336" s="231">
        <v>4598.8</v>
      </c>
      <c r="G336" s="231">
        <v>4537.5</v>
      </c>
      <c r="H336" s="231">
        <v>4741.2999999999993</v>
      </c>
      <c r="I336" s="231">
        <v>4802.6000000000004</v>
      </c>
      <c r="J336" s="231">
        <v>4843.1999999999989</v>
      </c>
      <c r="K336" s="230">
        <v>4762</v>
      </c>
      <c r="L336" s="230">
        <v>4660.1000000000004</v>
      </c>
      <c r="M336" s="230">
        <v>1.9595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565.5</v>
      </c>
      <c r="D337" s="231">
        <v>567.6</v>
      </c>
      <c r="E337" s="231">
        <v>561.25</v>
      </c>
      <c r="F337" s="231">
        <v>557</v>
      </c>
      <c r="G337" s="231">
        <v>550.65</v>
      </c>
      <c r="H337" s="231">
        <v>571.85</v>
      </c>
      <c r="I337" s="231">
        <v>578.20000000000016</v>
      </c>
      <c r="J337" s="231">
        <v>582.45000000000005</v>
      </c>
      <c r="K337" s="230">
        <v>573.95000000000005</v>
      </c>
      <c r="L337" s="230">
        <v>563.35</v>
      </c>
      <c r="M337" s="230">
        <v>1.42906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21780.400000000001</v>
      </c>
      <c r="D338" s="231">
        <v>21829.8</v>
      </c>
      <c r="E338" s="231">
        <v>21670.6</v>
      </c>
      <c r="F338" s="231">
        <v>21560.799999999999</v>
      </c>
      <c r="G338" s="231">
        <v>21401.599999999999</v>
      </c>
      <c r="H338" s="231">
        <v>21939.599999999999</v>
      </c>
      <c r="I338" s="231">
        <v>22098.800000000003</v>
      </c>
      <c r="J338" s="231">
        <v>22208.6</v>
      </c>
      <c r="K338" s="230">
        <v>21989</v>
      </c>
      <c r="L338" s="230">
        <v>21720</v>
      </c>
      <c r="M338" s="230">
        <v>0.77256999999999998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59.55</v>
      </c>
      <c r="D339" s="231">
        <v>59.916666666666664</v>
      </c>
      <c r="E339" s="231">
        <v>58.833333333333329</v>
      </c>
      <c r="F339" s="231">
        <v>58.116666666666667</v>
      </c>
      <c r="G339" s="231">
        <v>57.033333333333331</v>
      </c>
      <c r="H339" s="231">
        <v>60.633333333333326</v>
      </c>
      <c r="I339" s="231">
        <v>61.716666666666654</v>
      </c>
      <c r="J339" s="231">
        <v>62.433333333333323</v>
      </c>
      <c r="K339" s="230">
        <v>61</v>
      </c>
      <c r="L339" s="230">
        <v>59.2</v>
      </c>
      <c r="M339" s="230">
        <v>12.015000000000001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237.5</v>
      </c>
      <c r="D340" s="231">
        <v>238.35</v>
      </c>
      <c r="E340" s="231">
        <v>236.14999999999998</v>
      </c>
      <c r="F340" s="231">
        <v>234.79999999999998</v>
      </c>
      <c r="G340" s="231">
        <v>232.59999999999997</v>
      </c>
      <c r="H340" s="231">
        <v>239.7</v>
      </c>
      <c r="I340" s="231">
        <v>241.89999999999998</v>
      </c>
      <c r="J340" s="231">
        <v>243.25</v>
      </c>
      <c r="K340" s="230">
        <v>240.55</v>
      </c>
      <c r="L340" s="230">
        <v>237</v>
      </c>
      <c r="M340" s="230">
        <v>1.64866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330.85</v>
      </c>
      <c r="D341" s="231">
        <v>329.23333333333335</v>
      </c>
      <c r="E341" s="231">
        <v>325.81666666666672</v>
      </c>
      <c r="F341" s="231">
        <v>320.78333333333336</v>
      </c>
      <c r="G341" s="231">
        <v>317.36666666666673</v>
      </c>
      <c r="H341" s="231">
        <v>334.26666666666671</v>
      </c>
      <c r="I341" s="231">
        <v>337.68333333333334</v>
      </c>
      <c r="J341" s="231">
        <v>342.7166666666667</v>
      </c>
      <c r="K341" s="230">
        <v>332.65</v>
      </c>
      <c r="L341" s="230">
        <v>324.2</v>
      </c>
      <c r="M341" s="230">
        <v>2.0981000000000001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975.15</v>
      </c>
      <c r="D342" s="231">
        <v>983.31666666666661</v>
      </c>
      <c r="E342" s="231">
        <v>964.08333333333326</v>
      </c>
      <c r="F342" s="231">
        <v>953.01666666666665</v>
      </c>
      <c r="G342" s="231">
        <v>933.7833333333333</v>
      </c>
      <c r="H342" s="231">
        <v>994.38333333333321</v>
      </c>
      <c r="I342" s="231">
        <v>1013.6166666666666</v>
      </c>
      <c r="J342" s="231">
        <v>1024.6833333333332</v>
      </c>
      <c r="K342" s="230">
        <v>1002.55</v>
      </c>
      <c r="L342" s="230">
        <v>972.25</v>
      </c>
      <c r="M342" s="230">
        <v>7.2814899999999998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168</v>
      </c>
      <c r="D343" s="231">
        <v>167.75</v>
      </c>
      <c r="E343" s="231">
        <v>167</v>
      </c>
      <c r="F343" s="231">
        <v>166</v>
      </c>
      <c r="G343" s="231">
        <v>165.25</v>
      </c>
      <c r="H343" s="231">
        <v>168.75</v>
      </c>
      <c r="I343" s="231">
        <v>169.5</v>
      </c>
      <c r="J343" s="231">
        <v>170.5</v>
      </c>
      <c r="K343" s="230">
        <v>168.5</v>
      </c>
      <c r="L343" s="230">
        <v>166.75</v>
      </c>
      <c r="M343" s="230">
        <v>122.49266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261.05</v>
      </c>
      <c r="D344" s="231">
        <v>262.40000000000003</v>
      </c>
      <c r="E344" s="231">
        <v>258.70000000000005</v>
      </c>
      <c r="F344" s="231">
        <v>256.35000000000002</v>
      </c>
      <c r="G344" s="231">
        <v>252.65000000000003</v>
      </c>
      <c r="H344" s="231">
        <v>264.75000000000006</v>
      </c>
      <c r="I344" s="231">
        <v>268.45</v>
      </c>
      <c r="J344" s="231">
        <v>270.80000000000007</v>
      </c>
      <c r="K344" s="230">
        <v>266.10000000000002</v>
      </c>
      <c r="L344" s="230">
        <v>260.05</v>
      </c>
      <c r="M344" s="230">
        <v>25.741710000000001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665.8</v>
      </c>
      <c r="D345" s="231">
        <v>670.16666666666663</v>
      </c>
      <c r="E345" s="231">
        <v>657.73333333333323</v>
      </c>
      <c r="F345" s="231">
        <v>649.66666666666663</v>
      </c>
      <c r="G345" s="231">
        <v>637.23333333333323</v>
      </c>
      <c r="H345" s="231">
        <v>678.23333333333323</v>
      </c>
      <c r="I345" s="231">
        <v>690.66666666666663</v>
      </c>
      <c r="J345" s="231">
        <v>698.73333333333323</v>
      </c>
      <c r="K345" s="230">
        <v>682.6</v>
      </c>
      <c r="L345" s="230">
        <v>662.1</v>
      </c>
      <c r="M345" s="230">
        <v>3.3837600000000001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722.8</v>
      </c>
      <c r="D346" s="231">
        <v>720.15</v>
      </c>
      <c r="E346" s="231">
        <v>713.8</v>
      </c>
      <c r="F346" s="231">
        <v>704.8</v>
      </c>
      <c r="G346" s="231">
        <v>698.44999999999993</v>
      </c>
      <c r="H346" s="231">
        <v>729.15</v>
      </c>
      <c r="I346" s="231">
        <v>735.50000000000011</v>
      </c>
      <c r="J346" s="231">
        <v>744.5</v>
      </c>
      <c r="K346" s="230">
        <v>726.5</v>
      </c>
      <c r="L346" s="230">
        <v>711.15</v>
      </c>
      <c r="M346" s="230">
        <v>31.68234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3549.65</v>
      </c>
      <c r="D347" s="231">
        <v>3544.8666666666668</v>
      </c>
      <c r="E347" s="231">
        <v>3524.7833333333338</v>
      </c>
      <c r="F347" s="231">
        <v>3499.916666666667</v>
      </c>
      <c r="G347" s="231">
        <v>3479.8333333333339</v>
      </c>
      <c r="H347" s="231">
        <v>3569.7333333333336</v>
      </c>
      <c r="I347" s="231">
        <v>3589.8166666666666</v>
      </c>
      <c r="J347" s="231">
        <v>3614.6833333333334</v>
      </c>
      <c r="K347" s="230">
        <v>3564.95</v>
      </c>
      <c r="L347" s="230">
        <v>3520</v>
      </c>
      <c r="M347" s="230">
        <v>0.68413999999999997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222.55</v>
      </c>
      <c r="D348" s="231">
        <v>222.26666666666665</v>
      </c>
      <c r="E348" s="231">
        <v>220.58333333333331</v>
      </c>
      <c r="F348" s="231">
        <v>218.61666666666667</v>
      </c>
      <c r="G348" s="231">
        <v>216.93333333333334</v>
      </c>
      <c r="H348" s="231">
        <v>224.23333333333329</v>
      </c>
      <c r="I348" s="231">
        <v>225.91666666666663</v>
      </c>
      <c r="J348" s="231">
        <v>227.88333333333327</v>
      </c>
      <c r="K348" s="230">
        <v>223.95</v>
      </c>
      <c r="L348" s="230">
        <v>220.3</v>
      </c>
      <c r="M348" s="230">
        <v>2.1244800000000001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627.5</v>
      </c>
      <c r="D349" s="231">
        <v>619.2166666666667</v>
      </c>
      <c r="E349" s="231">
        <v>607.28333333333342</v>
      </c>
      <c r="F349" s="231">
        <v>587.06666666666672</v>
      </c>
      <c r="G349" s="231">
        <v>575.13333333333344</v>
      </c>
      <c r="H349" s="231">
        <v>639.43333333333339</v>
      </c>
      <c r="I349" s="231">
        <v>651.36666666666679</v>
      </c>
      <c r="J349" s="231">
        <v>671.58333333333337</v>
      </c>
      <c r="K349" s="230">
        <v>631.15</v>
      </c>
      <c r="L349" s="230">
        <v>599</v>
      </c>
      <c r="M349" s="230">
        <v>19.706859999999999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129.19999999999999</v>
      </c>
      <c r="D350" s="231">
        <v>130.51666666666665</v>
      </c>
      <c r="E350" s="231">
        <v>126.68333333333331</v>
      </c>
      <c r="F350" s="231">
        <v>124.16666666666666</v>
      </c>
      <c r="G350" s="231">
        <v>120.33333333333331</v>
      </c>
      <c r="H350" s="231">
        <v>133.0333333333333</v>
      </c>
      <c r="I350" s="231">
        <v>136.86666666666667</v>
      </c>
      <c r="J350" s="231">
        <v>139.3833333333333</v>
      </c>
      <c r="K350" s="230">
        <v>134.35</v>
      </c>
      <c r="L350" s="230">
        <v>128</v>
      </c>
      <c r="M350" s="230">
        <v>37.924849999999999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3352.55</v>
      </c>
      <c r="D351" s="231">
        <v>3363.1333333333332</v>
      </c>
      <c r="E351" s="231">
        <v>3337.9166666666665</v>
      </c>
      <c r="F351" s="231">
        <v>3323.2833333333333</v>
      </c>
      <c r="G351" s="231">
        <v>3298.0666666666666</v>
      </c>
      <c r="H351" s="231">
        <v>3377.7666666666664</v>
      </c>
      <c r="I351" s="231">
        <v>3402.9833333333336</v>
      </c>
      <c r="J351" s="231">
        <v>3417.6166666666663</v>
      </c>
      <c r="K351" s="230">
        <v>3388.35</v>
      </c>
      <c r="L351" s="230">
        <v>3348.5</v>
      </c>
      <c r="M351" s="230">
        <v>2.4152200000000001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472.4</v>
      </c>
      <c r="D352" s="231">
        <v>474.93333333333334</v>
      </c>
      <c r="E352" s="231">
        <v>467.9666666666667</v>
      </c>
      <c r="F352" s="231">
        <v>463.53333333333336</v>
      </c>
      <c r="G352" s="231">
        <v>456.56666666666672</v>
      </c>
      <c r="H352" s="231">
        <v>479.36666666666667</v>
      </c>
      <c r="I352" s="231">
        <v>486.33333333333326</v>
      </c>
      <c r="J352" s="231">
        <v>490.76666666666665</v>
      </c>
      <c r="K352" s="230">
        <v>481.9</v>
      </c>
      <c r="L352" s="230">
        <v>470.5</v>
      </c>
      <c r="M352" s="230">
        <v>9.0156500000000008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319.05</v>
      </c>
      <c r="D353" s="231">
        <v>318.5333333333333</v>
      </c>
      <c r="E353" s="231">
        <v>311.56666666666661</v>
      </c>
      <c r="F353" s="231">
        <v>304.08333333333331</v>
      </c>
      <c r="G353" s="231">
        <v>297.11666666666662</v>
      </c>
      <c r="H353" s="231">
        <v>326.01666666666659</v>
      </c>
      <c r="I353" s="231">
        <v>332.98333333333329</v>
      </c>
      <c r="J353" s="231">
        <v>340.46666666666658</v>
      </c>
      <c r="K353" s="230">
        <v>325.5</v>
      </c>
      <c r="L353" s="230">
        <v>311.05</v>
      </c>
      <c r="M353" s="230">
        <v>12.110989999999999</v>
      </c>
      <c r="N353" s="1"/>
      <c r="O353" s="1"/>
    </row>
    <row r="354" spans="1:15" ht="12.75" customHeight="1">
      <c r="A354" s="30">
        <v>344</v>
      </c>
      <c r="B354" s="216" t="s">
        <v>996</v>
      </c>
      <c r="C354" s="230">
        <v>1435.15</v>
      </c>
      <c r="D354" s="231">
        <v>1428.8333333333333</v>
      </c>
      <c r="E354" s="231">
        <v>1409.7166666666665</v>
      </c>
      <c r="F354" s="231">
        <v>1384.2833333333333</v>
      </c>
      <c r="G354" s="231">
        <v>1365.1666666666665</v>
      </c>
      <c r="H354" s="231">
        <v>1454.2666666666664</v>
      </c>
      <c r="I354" s="231">
        <v>1473.3833333333332</v>
      </c>
      <c r="J354" s="231">
        <v>1498.8166666666664</v>
      </c>
      <c r="K354" s="230">
        <v>1447.95</v>
      </c>
      <c r="L354" s="230">
        <v>1403.4</v>
      </c>
      <c r="M354" s="230">
        <v>20.490449999999999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43010.400000000001</v>
      </c>
      <c r="D355" s="231">
        <v>42943.466666666667</v>
      </c>
      <c r="E355" s="231">
        <v>42316.933333333334</v>
      </c>
      <c r="F355" s="231">
        <v>41623.466666666667</v>
      </c>
      <c r="G355" s="231">
        <v>40996.933333333334</v>
      </c>
      <c r="H355" s="231">
        <v>43636.933333333334</v>
      </c>
      <c r="I355" s="231">
        <v>44263.466666666674</v>
      </c>
      <c r="J355" s="231">
        <v>44956.933333333334</v>
      </c>
      <c r="K355" s="230">
        <v>43570</v>
      </c>
      <c r="L355" s="230">
        <v>42250</v>
      </c>
      <c r="M355" s="230">
        <v>0.29596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958</v>
      </c>
      <c r="D356" s="231">
        <v>951.13333333333333</v>
      </c>
      <c r="E356" s="231">
        <v>938.26666666666665</v>
      </c>
      <c r="F356" s="231">
        <v>918.5333333333333</v>
      </c>
      <c r="G356" s="231">
        <v>905.66666666666663</v>
      </c>
      <c r="H356" s="231">
        <v>970.86666666666667</v>
      </c>
      <c r="I356" s="231">
        <v>983.73333333333323</v>
      </c>
      <c r="J356" s="231">
        <v>1003.4666666666667</v>
      </c>
      <c r="K356" s="230">
        <v>964</v>
      </c>
      <c r="L356" s="230">
        <v>931.4</v>
      </c>
      <c r="M356" s="230">
        <v>1.3606199999999999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4718</v>
      </c>
      <c r="D357" s="231">
        <v>4735.666666666667</v>
      </c>
      <c r="E357" s="231">
        <v>4657.3333333333339</v>
      </c>
      <c r="F357" s="231">
        <v>4596.666666666667</v>
      </c>
      <c r="G357" s="231">
        <v>4518.3333333333339</v>
      </c>
      <c r="H357" s="231">
        <v>4796.3333333333339</v>
      </c>
      <c r="I357" s="231">
        <v>4874.6666666666679</v>
      </c>
      <c r="J357" s="231">
        <v>4935.3333333333339</v>
      </c>
      <c r="K357" s="230">
        <v>4814</v>
      </c>
      <c r="L357" s="230">
        <v>4675</v>
      </c>
      <c r="M357" s="230">
        <v>3.3032300000000001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229.45</v>
      </c>
      <c r="D358" s="231">
        <v>230</v>
      </c>
      <c r="E358" s="231">
        <v>227.7</v>
      </c>
      <c r="F358" s="231">
        <v>225.95</v>
      </c>
      <c r="G358" s="231">
        <v>223.64999999999998</v>
      </c>
      <c r="H358" s="231">
        <v>231.75</v>
      </c>
      <c r="I358" s="231">
        <v>234.05</v>
      </c>
      <c r="J358" s="231">
        <v>235.8</v>
      </c>
      <c r="K358" s="230">
        <v>232.3</v>
      </c>
      <c r="L358" s="230">
        <v>228.25</v>
      </c>
      <c r="M358" s="230">
        <v>11.48185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3817.35</v>
      </c>
      <c r="D359" s="231">
        <v>3831.8000000000006</v>
      </c>
      <c r="E359" s="231">
        <v>3773.6000000000013</v>
      </c>
      <c r="F359" s="231">
        <v>3729.8500000000008</v>
      </c>
      <c r="G359" s="231">
        <v>3671.6500000000015</v>
      </c>
      <c r="H359" s="231">
        <v>3875.5500000000011</v>
      </c>
      <c r="I359" s="231">
        <v>3933.7500000000009</v>
      </c>
      <c r="J359" s="231">
        <v>3977.5000000000009</v>
      </c>
      <c r="K359" s="230">
        <v>3890</v>
      </c>
      <c r="L359" s="230">
        <v>3788.05</v>
      </c>
      <c r="M359" s="230">
        <v>0.34187000000000001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1482.35</v>
      </c>
      <c r="D360" s="231">
        <v>1485.2333333333336</v>
      </c>
      <c r="E360" s="231">
        <v>1466.5166666666671</v>
      </c>
      <c r="F360" s="231">
        <v>1450.6833333333336</v>
      </c>
      <c r="G360" s="231">
        <v>1431.9666666666672</v>
      </c>
      <c r="H360" s="231">
        <v>1501.0666666666671</v>
      </c>
      <c r="I360" s="231">
        <v>1519.7833333333333</v>
      </c>
      <c r="J360" s="231">
        <v>1535.616666666667</v>
      </c>
      <c r="K360" s="230">
        <v>1503.95</v>
      </c>
      <c r="L360" s="230">
        <v>1469.4</v>
      </c>
      <c r="M360" s="230">
        <v>1.38168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2544.1999999999998</v>
      </c>
      <c r="D361" s="231">
        <v>2554.7333333333331</v>
      </c>
      <c r="E361" s="231">
        <v>2529.4666666666662</v>
      </c>
      <c r="F361" s="231">
        <v>2514.7333333333331</v>
      </c>
      <c r="G361" s="231">
        <v>2489.4666666666662</v>
      </c>
      <c r="H361" s="231">
        <v>2569.4666666666662</v>
      </c>
      <c r="I361" s="231">
        <v>2594.7333333333336</v>
      </c>
      <c r="J361" s="231">
        <v>2609.4666666666662</v>
      </c>
      <c r="K361" s="230">
        <v>2580</v>
      </c>
      <c r="L361" s="230">
        <v>2540</v>
      </c>
      <c r="M361" s="230">
        <v>2.02738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72.7</v>
      </c>
      <c r="D362" s="231">
        <v>73.36666666666666</v>
      </c>
      <c r="E362" s="231">
        <v>71.73333333333332</v>
      </c>
      <c r="F362" s="231">
        <v>70.766666666666666</v>
      </c>
      <c r="G362" s="231">
        <v>69.133333333333326</v>
      </c>
      <c r="H362" s="231">
        <v>74.333333333333314</v>
      </c>
      <c r="I362" s="231">
        <v>75.966666666666669</v>
      </c>
      <c r="J362" s="231">
        <v>76.933333333333309</v>
      </c>
      <c r="K362" s="230">
        <v>75</v>
      </c>
      <c r="L362" s="230">
        <v>72.400000000000006</v>
      </c>
      <c r="M362" s="230">
        <v>27.702110000000001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976</v>
      </c>
      <c r="D363" s="231">
        <v>977.85</v>
      </c>
      <c r="E363" s="231">
        <v>970.7</v>
      </c>
      <c r="F363" s="231">
        <v>965.4</v>
      </c>
      <c r="G363" s="231">
        <v>958.25</v>
      </c>
      <c r="H363" s="231">
        <v>983.15000000000009</v>
      </c>
      <c r="I363" s="231">
        <v>990.3</v>
      </c>
      <c r="J363" s="231">
        <v>995.60000000000014</v>
      </c>
      <c r="K363" s="230">
        <v>985</v>
      </c>
      <c r="L363" s="230">
        <v>972.55</v>
      </c>
      <c r="M363" s="230">
        <v>0.18784999999999999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3426.3</v>
      </c>
      <c r="D364" s="231">
        <v>3399.4666666666667</v>
      </c>
      <c r="E364" s="231">
        <v>3362.9333333333334</v>
      </c>
      <c r="F364" s="231">
        <v>3299.5666666666666</v>
      </c>
      <c r="G364" s="231">
        <v>3263.0333333333333</v>
      </c>
      <c r="H364" s="231">
        <v>3462.8333333333335</v>
      </c>
      <c r="I364" s="231">
        <v>3499.3666666666672</v>
      </c>
      <c r="J364" s="231">
        <v>3562.7333333333336</v>
      </c>
      <c r="K364" s="230">
        <v>3436</v>
      </c>
      <c r="L364" s="230">
        <v>3336.1</v>
      </c>
      <c r="M364" s="230">
        <v>4.6003600000000002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1507.8</v>
      </c>
      <c r="D365" s="231">
        <v>1519.7333333333333</v>
      </c>
      <c r="E365" s="231">
        <v>1485.0666666666666</v>
      </c>
      <c r="F365" s="231">
        <v>1462.3333333333333</v>
      </c>
      <c r="G365" s="231">
        <v>1427.6666666666665</v>
      </c>
      <c r="H365" s="231">
        <v>1542.4666666666667</v>
      </c>
      <c r="I365" s="231">
        <v>1577.1333333333332</v>
      </c>
      <c r="J365" s="231">
        <v>1599.8666666666668</v>
      </c>
      <c r="K365" s="230">
        <v>1554.4</v>
      </c>
      <c r="L365" s="230">
        <v>1497</v>
      </c>
      <c r="M365" s="230">
        <v>3.8375400000000002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325.3</v>
      </c>
      <c r="D366" s="231">
        <v>328.26666666666665</v>
      </c>
      <c r="E366" s="231">
        <v>321.83333333333331</v>
      </c>
      <c r="F366" s="231">
        <v>318.36666666666667</v>
      </c>
      <c r="G366" s="231">
        <v>311.93333333333334</v>
      </c>
      <c r="H366" s="231">
        <v>331.73333333333329</v>
      </c>
      <c r="I366" s="231">
        <v>338.16666666666669</v>
      </c>
      <c r="J366" s="231">
        <v>341.63333333333327</v>
      </c>
      <c r="K366" s="230">
        <v>334.7</v>
      </c>
      <c r="L366" s="230">
        <v>324.8</v>
      </c>
      <c r="M366" s="230">
        <v>13.38533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167.3</v>
      </c>
      <c r="D367" s="231">
        <v>169.43333333333331</v>
      </c>
      <c r="E367" s="231">
        <v>164.51666666666662</v>
      </c>
      <c r="F367" s="231">
        <v>161.73333333333332</v>
      </c>
      <c r="G367" s="231">
        <v>156.81666666666663</v>
      </c>
      <c r="H367" s="231">
        <v>172.21666666666661</v>
      </c>
      <c r="I367" s="231">
        <v>177.1333333333333</v>
      </c>
      <c r="J367" s="231">
        <v>179.9166666666666</v>
      </c>
      <c r="K367" s="230">
        <v>174.35</v>
      </c>
      <c r="L367" s="230">
        <v>166.65</v>
      </c>
      <c r="M367" s="230">
        <v>186.04245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240.6</v>
      </c>
      <c r="D368" s="231">
        <v>241.71666666666667</v>
      </c>
      <c r="E368" s="231">
        <v>238.88333333333333</v>
      </c>
      <c r="F368" s="231">
        <v>237.16666666666666</v>
      </c>
      <c r="G368" s="231">
        <v>234.33333333333331</v>
      </c>
      <c r="H368" s="231">
        <v>243.43333333333334</v>
      </c>
      <c r="I368" s="231">
        <v>246.26666666666665</v>
      </c>
      <c r="J368" s="231">
        <v>247.98333333333335</v>
      </c>
      <c r="K368" s="230">
        <v>244.55</v>
      </c>
      <c r="L368" s="230">
        <v>240</v>
      </c>
      <c r="M368" s="230">
        <v>85.638819999999996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347.35</v>
      </c>
      <c r="D369" s="231">
        <v>350.45</v>
      </c>
      <c r="E369" s="231">
        <v>342.9</v>
      </c>
      <c r="F369" s="231">
        <v>338.45</v>
      </c>
      <c r="G369" s="231">
        <v>330.9</v>
      </c>
      <c r="H369" s="231">
        <v>354.9</v>
      </c>
      <c r="I369" s="231">
        <v>362.45000000000005</v>
      </c>
      <c r="J369" s="231">
        <v>366.9</v>
      </c>
      <c r="K369" s="230">
        <v>358</v>
      </c>
      <c r="L369" s="230">
        <v>346</v>
      </c>
      <c r="M369" s="230">
        <v>4.1014299999999997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503.75</v>
      </c>
      <c r="D370" s="231">
        <v>508.01666666666665</v>
      </c>
      <c r="E370" s="231">
        <v>496.0333333333333</v>
      </c>
      <c r="F370" s="231">
        <v>488.31666666666666</v>
      </c>
      <c r="G370" s="231">
        <v>476.33333333333331</v>
      </c>
      <c r="H370" s="231">
        <v>515.73333333333335</v>
      </c>
      <c r="I370" s="231">
        <v>527.7166666666667</v>
      </c>
      <c r="J370" s="231">
        <v>535.43333333333328</v>
      </c>
      <c r="K370" s="230">
        <v>520</v>
      </c>
      <c r="L370" s="230">
        <v>500.3</v>
      </c>
      <c r="M370" s="230">
        <v>6.86557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597.25</v>
      </c>
      <c r="D371" s="231">
        <v>602.16666666666663</v>
      </c>
      <c r="E371" s="231">
        <v>588.43333333333328</v>
      </c>
      <c r="F371" s="231">
        <v>579.61666666666667</v>
      </c>
      <c r="G371" s="231">
        <v>565.88333333333333</v>
      </c>
      <c r="H371" s="231">
        <v>610.98333333333323</v>
      </c>
      <c r="I371" s="231">
        <v>624.71666666666658</v>
      </c>
      <c r="J371" s="231">
        <v>633.53333333333319</v>
      </c>
      <c r="K371" s="230">
        <v>615.9</v>
      </c>
      <c r="L371" s="230">
        <v>593.35</v>
      </c>
      <c r="M371" s="230">
        <v>1.9149799999999999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118.4</v>
      </c>
      <c r="D372" s="231">
        <v>118.05</v>
      </c>
      <c r="E372" s="231">
        <v>116.6</v>
      </c>
      <c r="F372" s="231">
        <v>114.8</v>
      </c>
      <c r="G372" s="231">
        <v>113.35</v>
      </c>
      <c r="H372" s="231">
        <v>119.85</v>
      </c>
      <c r="I372" s="231">
        <v>121.30000000000001</v>
      </c>
      <c r="J372" s="231">
        <v>123.1</v>
      </c>
      <c r="K372" s="230">
        <v>119.5</v>
      </c>
      <c r="L372" s="230">
        <v>116.25</v>
      </c>
      <c r="M372" s="230">
        <v>1.5799799999999999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1104.3499999999999</v>
      </c>
      <c r="D373" s="231">
        <v>1110.7333333333333</v>
      </c>
      <c r="E373" s="231">
        <v>1087.4666666666667</v>
      </c>
      <c r="F373" s="231">
        <v>1070.5833333333333</v>
      </c>
      <c r="G373" s="231">
        <v>1047.3166666666666</v>
      </c>
      <c r="H373" s="231">
        <v>1127.6166666666668</v>
      </c>
      <c r="I373" s="231">
        <v>1150.8833333333337</v>
      </c>
      <c r="J373" s="231">
        <v>1167.7666666666669</v>
      </c>
      <c r="K373" s="230">
        <v>1134</v>
      </c>
      <c r="L373" s="230">
        <v>1093.8499999999999</v>
      </c>
      <c r="M373" s="230">
        <v>9.5000000000000001E-2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4826.3</v>
      </c>
      <c r="D374" s="231">
        <v>4789.7</v>
      </c>
      <c r="E374" s="231">
        <v>4726.5999999999995</v>
      </c>
      <c r="F374" s="231">
        <v>4626.8999999999996</v>
      </c>
      <c r="G374" s="231">
        <v>4563.7999999999993</v>
      </c>
      <c r="H374" s="231">
        <v>4889.3999999999996</v>
      </c>
      <c r="I374" s="231">
        <v>4952.5</v>
      </c>
      <c r="J374" s="231">
        <v>5052.2</v>
      </c>
      <c r="K374" s="230">
        <v>4852.8</v>
      </c>
      <c r="L374" s="230">
        <v>4690</v>
      </c>
      <c r="M374" s="230">
        <v>0.27240999999999999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13847.3</v>
      </c>
      <c r="D375" s="231">
        <v>13920.65</v>
      </c>
      <c r="E375" s="231">
        <v>13743.349999999999</v>
      </c>
      <c r="F375" s="231">
        <v>13639.4</v>
      </c>
      <c r="G375" s="231">
        <v>13462.099999999999</v>
      </c>
      <c r="H375" s="231">
        <v>14024.599999999999</v>
      </c>
      <c r="I375" s="231">
        <v>14201.899999999998</v>
      </c>
      <c r="J375" s="231">
        <v>14305.849999999999</v>
      </c>
      <c r="K375" s="230">
        <v>14097.95</v>
      </c>
      <c r="L375" s="230">
        <v>13816.7</v>
      </c>
      <c r="M375" s="230">
        <v>3.805E-2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</v>
      </c>
      <c r="D376" s="231">
        <v>49.216666666666661</v>
      </c>
      <c r="E376" s="231">
        <v>48.583333333333321</v>
      </c>
      <c r="F376" s="231">
        <v>48.166666666666657</v>
      </c>
      <c r="G376" s="231">
        <v>47.533333333333317</v>
      </c>
      <c r="H376" s="231">
        <v>49.633333333333326</v>
      </c>
      <c r="I376" s="231">
        <v>50.266666666666666</v>
      </c>
      <c r="J376" s="231">
        <v>50.68333333333333</v>
      </c>
      <c r="K376" s="230">
        <v>49.85</v>
      </c>
      <c r="L376" s="230">
        <v>48.8</v>
      </c>
      <c r="M376" s="230">
        <v>342.88934999999998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387.45</v>
      </c>
      <c r="D377" s="231">
        <v>385.26666666666665</v>
      </c>
      <c r="E377" s="231">
        <v>379.23333333333329</v>
      </c>
      <c r="F377" s="231">
        <v>371.01666666666665</v>
      </c>
      <c r="G377" s="231">
        <v>364.98333333333329</v>
      </c>
      <c r="H377" s="231">
        <v>393.48333333333329</v>
      </c>
      <c r="I377" s="231">
        <v>399.51666666666659</v>
      </c>
      <c r="J377" s="231">
        <v>407.73333333333329</v>
      </c>
      <c r="K377" s="230">
        <v>391.3</v>
      </c>
      <c r="L377" s="230">
        <v>377.05</v>
      </c>
      <c r="M377" s="230">
        <v>3.9314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149.44999999999999</v>
      </c>
      <c r="D378" s="231">
        <v>150.75</v>
      </c>
      <c r="E378" s="231">
        <v>147.69999999999999</v>
      </c>
      <c r="F378" s="231">
        <v>145.94999999999999</v>
      </c>
      <c r="G378" s="231">
        <v>142.89999999999998</v>
      </c>
      <c r="H378" s="231">
        <v>152.5</v>
      </c>
      <c r="I378" s="231">
        <v>155.55000000000001</v>
      </c>
      <c r="J378" s="231">
        <v>157.30000000000001</v>
      </c>
      <c r="K378" s="230">
        <v>153.80000000000001</v>
      </c>
      <c r="L378" s="230">
        <v>149</v>
      </c>
      <c r="M378" s="230">
        <v>68.201040000000006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132.65</v>
      </c>
      <c r="D379" s="231">
        <v>134.15</v>
      </c>
      <c r="E379" s="231">
        <v>130.75</v>
      </c>
      <c r="F379" s="231">
        <v>128.85</v>
      </c>
      <c r="G379" s="231">
        <v>125.44999999999999</v>
      </c>
      <c r="H379" s="231">
        <v>136.05000000000001</v>
      </c>
      <c r="I379" s="231">
        <v>139.45000000000005</v>
      </c>
      <c r="J379" s="231">
        <v>141.35000000000002</v>
      </c>
      <c r="K379" s="230">
        <v>137.55000000000001</v>
      </c>
      <c r="L379" s="230">
        <v>132.25</v>
      </c>
      <c r="M379" s="230">
        <v>188.4879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680.8</v>
      </c>
      <c r="D380" s="231">
        <v>677.83333333333337</v>
      </c>
      <c r="E380" s="231">
        <v>671.66666666666674</v>
      </c>
      <c r="F380" s="231">
        <v>662.53333333333342</v>
      </c>
      <c r="G380" s="231">
        <v>656.36666666666679</v>
      </c>
      <c r="H380" s="231">
        <v>686.9666666666667</v>
      </c>
      <c r="I380" s="231">
        <v>693.13333333333344</v>
      </c>
      <c r="J380" s="231">
        <v>702.26666666666665</v>
      </c>
      <c r="K380" s="230">
        <v>684</v>
      </c>
      <c r="L380" s="230">
        <v>668.7</v>
      </c>
      <c r="M380" s="230">
        <v>1.9951700000000001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388.35</v>
      </c>
      <c r="D381" s="231">
        <v>392.15000000000003</v>
      </c>
      <c r="E381" s="231">
        <v>381.30000000000007</v>
      </c>
      <c r="F381" s="231">
        <v>374.25000000000006</v>
      </c>
      <c r="G381" s="231">
        <v>363.40000000000009</v>
      </c>
      <c r="H381" s="231">
        <v>399.20000000000005</v>
      </c>
      <c r="I381" s="231">
        <v>410.05000000000007</v>
      </c>
      <c r="J381" s="231">
        <v>417.1</v>
      </c>
      <c r="K381" s="230">
        <v>403</v>
      </c>
      <c r="L381" s="230">
        <v>385.1</v>
      </c>
      <c r="M381" s="230">
        <v>5.4316599999999999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1105.1500000000001</v>
      </c>
      <c r="D382" s="231">
        <v>1105.3666666666668</v>
      </c>
      <c r="E382" s="231">
        <v>1095.8333333333335</v>
      </c>
      <c r="F382" s="231">
        <v>1086.5166666666667</v>
      </c>
      <c r="G382" s="231">
        <v>1076.9833333333333</v>
      </c>
      <c r="H382" s="231">
        <v>1114.6833333333336</v>
      </c>
      <c r="I382" s="231">
        <v>1124.2166666666669</v>
      </c>
      <c r="J382" s="231">
        <v>1133.5333333333338</v>
      </c>
      <c r="K382" s="230">
        <v>1114.9000000000001</v>
      </c>
      <c r="L382" s="230">
        <v>1096.05</v>
      </c>
      <c r="M382" s="230">
        <v>0.66186999999999996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118.75</v>
      </c>
      <c r="D383" s="231">
        <v>119.26666666666667</v>
      </c>
      <c r="E383" s="231">
        <v>116.18333333333334</v>
      </c>
      <c r="F383" s="231">
        <v>113.61666666666667</v>
      </c>
      <c r="G383" s="231">
        <v>110.53333333333335</v>
      </c>
      <c r="H383" s="231">
        <v>121.83333333333333</v>
      </c>
      <c r="I383" s="231">
        <v>124.91666666666667</v>
      </c>
      <c r="J383" s="231">
        <v>127.48333333333332</v>
      </c>
      <c r="K383" s="230">
        <v>122.35</v>
      </c>
      <c r="L383" s="230">
        <v>116.7</v>
      </c>
      <c r="M383" s="230">
        <v>195.15392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150.30000000000001</v>
      </c>
      <c r="D384" s="231">
        <v>151.26666666666668</v>
      </c>
      <c r="E384" s="231">
        <v>149.08333333333337</v>
      </c>
      <c r="F384" s="231">
        <v>147.8666666666667</v>
      </c>
      <c r="G384" s="231">
        <v>145.68333333333339</v>
      </c>
      <c r="H384" s="231">
        <v>152.48333333333335</v>
      </c>
      <c r="I384" s="231">
        <v>154.66666666666669</v>
      </c>
      <c r="J384" s="231">
        <v>155.88333333333333</v>
      </c>
      <c r="K384" s="230">
        <v>153.44999999999999</v>
      </c>
      <c r="L384" s="230">
        <v>150.05000000000001</v>
      </c>
      <c r="M384" s="230">
        <v>11.01037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910.1</v>
      </c>
      <c r="D385" s="231">
        <v>897.76666666666677</v>
      </c>
      <c r="E385" s="231">
        <v>880.83333333333348</v>
      </c>
      <c r="F385" s="231">
        <v>851.56666666666672</v>
      </c>
      <c r="G385" s="231">
        <v>834.63333333333344</v>
      </c>
      <c r="H385" s="231">
        <v>927.03333333333353</v>
      </c>
      <c r="I385" s="231">
        <v>943.9666666666667</v>
      </c>
      <c r="J385" s="231">
        <v>973.23333333333358</v>
      </c>
      <c r="K385" s="230">
        <v>914.7</v>
      </c>
      <c r="L385" s="230">
        <v>868.5</v>
      </c>
      <c r="M385" s="230">
        <v>6.4358500000000003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592.20000000000005</v>
      </c>
      <c r="D386" s="231">
        <v>596.9666666666667</v>
      </c>
      <c r="E386" s="231">
        <v>584.23333333333335</v>
      </c>
      <c r="F386" s="231">
        <v>576.26666666666665</v>
      </c>
      <c r="G386" s="231">
        <v>563.5333333333333</v>
      </c>
      <c r="H386" s="231">
        <v>604.93333333333339</v>
      </c>
      <c r="I386" s="231">
        <v>617.66666666666674</v>
      </c>
      <c r="J386" s="231">
        <v>625.63333333333344</v>
      </c>
      <c r="K386" s="230">
        <v>609.70000000000005</v>
      </c>
      <c r="L386" s="230">
        <v>589</v>
      </c>
      <c r="M386" s="230">
        <v>5.1487699999999998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188.85</v>
      </c>
      <c r="D387" s="231">
        <v>189.08333333333334</v>
      </c>
      <c r="E387" s="231">
        <v>187.91666666666669</v>
      </c>
      <c r="F387" s="231">
        <v>186.98333333333335</v>
      </c>
      <c r="G387" s="231">
        <v>185.81666666666669</v>
      </c>
      <c r="H387" s="231">
        <v>190.01666666666668</v>
      </c>
      <c r="I387" s="231">
        <v>191.18333333333337</v>
      </c>
      <c r="J387" s="231">
        <v>192.11666666666667</v>
      </c>
      <c r="K387" s="230">
        <v>190.25</v>
      </c>
      <c r="L387" s="230">
        <v>188.15</v>
      </c>
      <c r="M387" s="230">
        <v>2.5173299999999998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105.8</v>
      </c>
      <c r="D388" s="231">
        <v>106.18333333333332</v>
      </c>
      <c r="E388" s="231">
        <v>105.01666666666665</v>
      </c>
      <c r="F388" s="231">
        <v>104.23333333333333</v>
      </c>
      <c r="G388" s="231">
        <v>103.06666666666666</v>
      </c>
      <c r="H388" s="231">
        <v>106.96666666666664</v>
      </c>
      <c r="I388" s="231">
        <v>108.1333333333333</v>
      </c>
      <c r="J388" s="231">
        <v>108.91666666666663</v>
      </c>
      <c r="K388" s="230">
        <v>107.35</v>
      </c>
      <c r="L388" s="230">
        <v>105.4</v>
      </c>
      <c r="M388" s="230">
        <v>25.721109999999999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2350.25</v>
      </c>
      <c r="D389" s="231">
        <v>2351.8166666666666</v>
      </c>
      <c r="E389" s="231">
        <v>2308.6333333333332</v>
      </c>
      <c r="F389" s="231">
        <v>2267.0166666666664</v>
      </c>
      <c r="G389" s="231">
        <v>2223.833333333333</v>
      </c>
      <c r="H389" s="231">
        <v>2393.4333333333334</v>
      </c>
      <c r="I389" s="231">
        <v>2436.6166666666668</v>
      </c>
      <c r="J389" s="231">
        <v>2478.2333333333336</v>
      </c>
      <c r="K389" s="230">
        <v>2395</v>
      </c>
      <c r="L389" s="230">
        <v>2310.1999999999998</v>
      </c>
      <c r="M389" s="230">
        <v>0.56023999999999996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39.450000000000003</v>
      </c>
      <c r="D390" s="231">
        <v>39.716666666666661</v>
      </c>
      <c r="E390" s="231">
        <v>39.033333333333324</v>
      </c>
      <c r="F390" s="231">
        <v>38.61666666666666</v>
      </c>
      <c r="G390" s="231">
        <v>37.933333333333323</v>
      </c>
      <c r="H390" s="231">
        <v>40.133333333333326</v>
      </c>
      <c r="I390" s="231">
        <v>40.816666666666663</v>
      </c>
      <c r="J390" s="231">
        <v>41.233333333333327</v>
      </c>
      <c r="K390" s="230">
        <v>40.4</v>
      </c>
      <c r="L390" s="230">
        <v>39.299999999999997</v>
      </c>
      <c r="M390" s="230">
        <v>8.4417000000000009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1570.85</v>
      </c>
      <c r="D391" s="231">
        <v>1581.3666666666668</v>
      </c>
      <c r="E391" s="231">
        <v>1551.7333333333336</v>
      </c>
      <c r="F391" s="231">
        <v>1532.6166666666668</v>
      </c>
      <c r="G391" s="231">
        <v>1502.9833333333336</v>
      </c>
      <c r="H391" s="231">
        <v>1600.4833333333336</v>
      </c>
      <c r="I391" s="231">
        <v>1630.1166666666668</v>
      </c>
      <c r="J391" s="231">
        <v>1649.2333333333336</v>
      </c>
      <c r="K391" s="230">
        <v>1611</v>
      </c>
      <c r="L391" s="230">
        <v>1562.25</v>
      </c>
      <c r="M391" s="230">
        <v>0.86582999999999999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175.3</v>
      </c>
      <c r="D392" s="231">
        <v>175.33333333333334</v>
      </c>
      <c r="E392" s="231">
        <v>172.66666666666669</v>
      </c>
      <c r="F392" s="231">
        <v>170.03333333333333</v>
      </c>
      <c r="G392" s="231">
        <v>167.36666666666667</v>
      </c>
      <c r="H392" s="231">
        <v>177.9666666666667</v>
      </c>
      <c r="I392" s="231">
        <v>180.63333333333338</v>
      </c>
      <c r="J392" s="231">
        <v>183.26666666666671</v>
      </c>
      <c r="K392" s="230">
        <v>178</v>
      </c>
      <c r="L392" s="230">
        <v>172.7</v>
      </c>
      <c r="M392" s="230">
        <v>20.988530000000001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875.65</v>
      </c>
      <c r="D393" s="231">
        <v>878.26666666666677</v>
      </c>
      <c r="E393" s="231">
        <v>868.58333333333348</v>
      </c>
      <c r="F393" s="231">
        <v>861.51666666666677</v>
      </c>
      <c r="G393" s="231">
        <v>851.83333333333348</v>
      </c>
      <c r="H393" s="231">
        <v>885.33333333333348</v>
      </c>
      <c r="I393" s="231">
        <v>895.01666666666665</v>
      </c>
      <c r="J393" s="231">
        <v>902.08333333333348</v>
      </c>
      <c r="K393" s="230">
        <v>887.95</v>
      </c>
      <c r="L393" s="230">
        <v>871.2</v>
      </c>
      <c r="M393" s="230">
        <v>0.55362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2453.8000000000002</v>
      </c>
      <c r="D394" s="231">
        <v>2467.85</v>
      </c>
      <c r="E394" s="231">
        <v>2436.1</v>
      </c>
      <c r="F394" s="231">
        <v>2418.4</v>
      </c>
      <c r="G394" s="231">
        <v>2386.65</v>
      </c>
      <c r="H394" s="231">
        <v>2485.5499999999997</v>
      </c>
      <c r="I394" s="231">
        <v>2517.2999999999997</v>
      </c>
      <c r="J394" s="231">
        <v>2534.9999999999995</v>
      </c>
      <c r="K394" s="230">
        <v>2499.6</v>
      </c>
      <c r="L394" s="230">
        <v>2450.15</v>
      </c>
      <c r="M394" s="230">
        <v>40.229999999999997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107.25</v>
      </c>
      <c r="D395" s="231">
        <v>106.31666666666666</v>
      </c>
      <c r="E395" s="231">
        <v>104.63333333333333</v>
      </c>
      <c r="F395" s="231">
        <v>102.01666666666667</v>
      </c>
      <c r="G395" s="231">
        <v>100.33333333333333</v>
      </c>
      <c r="H395" s="231">
        <v>108.93333333333332</v>
      </c>
      <c r="I395" s="231">
        <v>110.61666666666666</v>
      </c>
      <c r="J395" s="231">
        <v>113.23333333333332</v>
      </c>
      <c r="K395" s="230">
        <v>108</v>
      </c>
      <c r="L395" s="230">
        <v>103.7</v>
      </c>
      <c r="M395" s="230">
        <v>10.22222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736.15</v>
      </c>
      <c r="D396" s="231">
        <v>737.21666666666658</v>
      </c>
      <c r="E396" s="231">
        <v>725.48333333333312</v>
      </c>
      <c r="F396" s="231">
        <v>714.81666666666649</v>
      </c>
      <c r="G396" s="231">
        <v>703.08333333333303</v>
      </c>
      <c r="H396" s="231">
        <v>747.88333333333321</v>
      </c>
      <c r="I396" s="231">
        <v>759.61666666666656</v>
      </c>
      <c r="J396" s="231">
        <v>770.2833333333333</v>
      </c>
      <c r="K396" s="230">
        <v>748.95</v>
      </c>
      <c r="L396" s="230">
        <v>726.55</v>
      </c>
      <c r="M396" s="230">
        <v>2.27502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1381.2</v>
      </c>
      <c r="D397" s="231">
        <v>1393.7833333333335</v>
      </c>
      <c r="E397" s="231">
        <v>1359.666666666667</v>
      </c>
      <c r="F397" s="231">
        <v>1338.1333333333334</v>
      </c>
      <c r="G397" s="231">
        <v>1304.0166666666669</v>
      </c>
      <c r="H397" s="231">
        <v>1415.3166666666671</v>
      </c>
      <c r="I397" s="231">
        <v>1449.4333333333334</v>
      </c>
      <c r="J397" s="231">
        <v>1470.9666666666672</v>
      </c>
      <c r="K397" s="230">
        <v>1427.9</v>
      </c>
      <c r="L397" s="230">
        <v>1372.25</v>
      </c>
      <c r="M397" s="230">
        <v>5.9750399999999999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877.5</v>
      </c>
      <c r="D398" s="231">
        <v>883.66666666666663</v>
      </c>
      <c r="E398" s="231">
        <v>868.83333333333326</v>
      </c>
      <c r="F398" s="231">
        <v>860.16666666666663</v>
      </c>
      <c r="G398" s="231">
        <v>845.33333333333326</v>
      </c>
      <c r="H398" s="231">
        <v>892.33333333333326</v>
      </c>
      <c r="I398" s="231">
        <v>907.16666666666652</v>
      </c>
      <c r="J398" s="231">
        <v>915.83333333333326</v>
      </c>
      <c r="K398" s="230">
        <v>898.5</v>
      </c>
      <c r="L398" s="230">
        <v>875</v>
      </c>
      <c r="M398" s="230">
        <v>15.1571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1180.75</v>
      </c>
      <c r="D399" s="231">
        <v>1185.5833333333333</v>
      </c>
      <c r="E399" s="231">
        <v>1169.3666666666666</v>
      </c>
      <c r="F399" s="231">
        <v>1157.9833333333333</v>
      </c>
      <c r="G399" s="231">
        <v>1141.7666666666667</v>
      </c>
      <c r="H399" s="231">
        <v>1196.9666666666665</v>
      </c>
      <c r="I399" s="231">
        <v>1213.1833333333332</v>
      </c>
      <c r="J399" s="231">
        <v>1224.5666666666664</v>
      </c>
      <c r="K399" s="230">
        <v>1201.8</v>
      </c>
      <c r="L399" s="230">
        <v>1174.2</v>
      </c>
      <c r="M399" s="230">
        <v>9.2617200000000004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389.95</v>
      </c>
      <c r="D400" s="231">
        <v>390.95</v>
      </c>
      <c r="E400" s="231">
        <v>388</v>
      </c>
      <c r="F400" s="231">
        <v>386.05</v>
      </c>
      <c r="G400" s="231">
        <v>383.1</v>
      </c>
      <c r="H400" s="231">
        <v>392.9</v>
      </c>
      <c r="I400" s="231">
        <v>395.84999999999991</v>
      </c>
      <c r="J400" s="231">
        <v>397.79999999999995</v>
      </c>
      <c r="K400" s="230">
        <v>393.9</v>
      </c>
      <c r="L400" s="230">
        <v>389</v>
      </c>
      <c r="M400" s="230">
        <v>0.38419999999999999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36.799999999999997</v>
      </c>
      <c r="D401" s="231">
        <v>36.949999999999996</v>
      </c>
      <c r="E401" s="231">
        <v>36.149999999999991</v>
      </c>
      <c r="F401" s="231">
        <v>35.499999999999993</v>
      </c>
      <c r="G401" s="231">
        <v>34.699999999999989</v>
      </c>
      <c r="H401" s="231">
        <v>37.599999999999994</v>
      </c>
      <c r="I401" s="231">
        <v>38.399999999999991</v>
      </c>
      <c r="J401" s="231">
        <v>39.049999999999997</v>
      </c>
      <c r="K401" s="230">
        <v>37.75</v>
      </c>
      <c r="L401" s="230">
        <v>36.299999999999997</v>
      </c>
      <c r="M401" s="230">
        <v>79.06653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4464.1000000000004</v>
      </c>
      <c r="D402" s="231">
        <v>4437.3833333333341</v>
      </c>
      <c r="E402" s="231">
        <v>4364.7166666666681</v>
      </c>
      <c r="F402" s="231">
        <v>4265.3333333333339</v>
      </c>
      <c r="G402" s="231">
        <v>4192.6666666666679</v>
      </c>
      <c r="H402" s="231">
        <v>4536.7666666666682</v>
      </c>
      <c r="I402" s="231">
        <v>4609.4333333333343</v>
      </c>
      <c r="J402" s="231">
        <v>4708.8166666666684</v>
      </c>
      <c r="K402" s="230">
        <v>4510.05</v>
      </c>
      <c r="L402" s="230">
        <v>4338</v>
      </c>
      <c r="M402" s="230">
        <v>0.39416000000000001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2542.65</v>
      </c>
      <c r="D403" s="231">
        <v>2542.5666666666671</v>
      </c>
      <c r="E403" s="231">
        <v>2528.1833333333343</v>
      </c>
      <c r="F403" s="231">
        <v>2513.7166666666672</v>
      </c>
      <c r="G403" s="231">
        <v>2499.3333333333344</v>
      </c>
      <c r="H403" s="231">
        <v>2557.0333333333342</v>
      </c>
      <c r="I403" s="231">
        <v>2571.4166666666665</v>
      </c>
      <c r="J403" s="231">
        <v>2585.8833333333341</v>
      </c>
      <c r="K403" s="230">
        <v>2556.9499999999998</v>
      </c>
      <c r="L403" s="230">
        <v>2528.1</v>
      </c>
      <c r="M403" s="230">
        <v>2.7271899999999998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78.400000000000006</v>
      </c>
      <c r="D404" s="231">
        <v>78.650000000000006</v>
      </c>
      <c r="E404" s="231">
        <v>77.650000000000006</v>
      </c>
      <c r="F404" s="231">
        <v>76.900000000000006</v>
      </c>
      <c r="G404" s="231">
        <v>75.900000000000006</v>
      </c>
      <c r="H404" s="231">
        <v>79.400000000000006</v>
      </c>
      <c r="I404" s="231">
        <v>80.400000000000006</v>
      </c>
      <c r="J404" s="231">
        <v>81.150000000000006</v>
      </c>
      <c r="K404" s="230">
        <v>79.650000000000006</v>
      </c>
      <c r="L404" s="230">
        <v>77.900000000000006</v>
      </c>
      <c r="M404" s="230">
        <v>64.359260000000006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6425.15</v>
      </c>
      <c r="D405" s="231">
        <v>6380.0666666666666</v>
      </c>
      <c r="E405" s="231">
        <v>6300.1333333333332</v>
      </c>
      <c r="F405" s="231">
        <v>6175.1166666666668</v>
      </c>
      <c r="G405" s="231">
        <v>6095.1833333333334</v>
      </c>
      <c r="H405" s="231">
        <v>6505.083333333333</v>
      </c>
      <c r="I405" s="231">
        <v>6585.0166666666655</v>
      </c>
      <c r="J405" s="231">
        <v>6710.0333333333328</v>
      </c>
      <c r="K405" s="230">
        <v>6460</v>
      </c>
      <c r="L405" s="230">
        <v>6255.05</v>
      </c>
      <c r="M405" s="230">
        <v>0.78447999999999996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1295.7</v>
      </c>
      <c r="D406" s="231">
        <v>1292.8166666666666</v>
      </c>
      <c r="E406" s="231">
        <v>1275.8833333333332</v>
      </c>
      <c r="F406" s="231">
        <v>1256.0666666666666</v>
      </c>
      <c r="G406" s="231">
        <v>1239.1333333333332</v>
      </c>
      <c r="H406" s="231">
        <v>1312.6333333333332</v>
      </c>
      <c r="I406" s="231">
        <v>1329.5666666666666</v>
      </c>
      <c r="J406" s="231">
        <v>1349.3833333333332</v>
      </c>
      <c r="K406" s="230">
        <v>1309.75</v>
      </c>
      <c r="L406" s="230">
        <v>1273</v>
      </c>
      <c r="M406" s="230">
        <v>1.14489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2799.25</v>
      </c>
      <c r="D407" s="231">
        <v>2796.0833333333335</v>
      </c>
      <c r="E407" s="231">
        <v>2780.166666666667</v>
      </c>
      <c r="F407" s="231">
        <v>2761.0833333333335</v>
      </c>
      <c r="G407" s="231">
        <v>2745.166666666667</v>
      </c>
      <c r="H407" s="231">
        <v>2815.166666666667</v>
      </c>
      <c r="I407" s="231">
        <v>2831.0833333333339</v>
      </c>
      <c r="J407" s="231">
        <v>2850.166666666667</v>
      </c>
      <c r="K407" s="230">
        <v>2812</v>
      </c>
      <c r="L407" s="230">
        <v>2777</v>
      </c>
      <c r="M407" s="230">
        <v>1.1462600000000001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505.65</v>
      </c>
      <c r="D408" s="231">
        <v>506.91666666666669</v>
      </c>
      <c r="E408" s="231">
        <v>500.73333333333335</v>
      </c>
      <c r="F408" s="231">
        <v>495.81666666666666</v>
      </c>
      <c r="G408" s="231">
        <v>489.63333333333333</v>
      </c>
      <c r="H408" s="231">
        <v>511.83333333333337</v>
      </c>
      <c r="I408" s="231">
        <v>518.01666666666665</v>
      </c>
      <c r="J408" s="231">
        <v>522.93333333333339</v>
      </c>
      <c r="K408" s="230">
        <v>513.1</v>
      </c>
      <c r="L408" s="230">
        <v>502</v>
      </c>
      <c r="M408" s="230">
        <v>1.65924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1055.4000000000001</v>
      </c>
      <c r="D409" s="231">
        <v>1053.4666666666667</v>
      </c>
      <c r="E409" s="231">
        <v>1036.9333333333334</v>
      </c>
      <c r="F409" s="231">
        <v>1018.4666666666667</v>
      </c>
      <c r="G409" s="231">
        <v>1001.9333333333334</v>
      </c>
      <c r="H409" s="231">
        <v>1071.9333333333334</v>
      </c>
      <c r="I409" s="231">
        <v>1088.4666666666667</v>
      </c>
      <c r="J409" s="231">
        <v>1106.9333333333334</v>
      </c>
      <c r="K409" s="230">
        <v>1070</v>
      </c>
      <c r="L409" s="230">
        <v>1035</v>
      </c>
      <c r="M409" s="230">
        <v>8.3879999999999996E-2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257</v>
      </c>
      <c r="D410" s="231">
        <v>258.81666666666666</v>
      </c>
      <c r="E410" s="231">
        <v>254.43333333333334</v>
      </c>
      <c r="F410" s="231">
        <v>251.86666666666667</v>
      </c>
      <c r="G410" s="231">
        <v>247.48333333333335</v>
      </c>
      <c r="H410" s="231">
        <v>261.38333333333333</v>
      </c>
      <c r="I410" s="231">
        <v>265.76666666666665</v>
      </c>
      <c r="J410" s="231">
        <v>268.33333333333331</v>
      </c>
      <c r="K410" s="230">
        <v>263.2</v>
      </c>
      <c r="L410" s="230">
        <v>256.25</v>
      </c>
      <c r="M410" s="230">
        <v>1.6855500000000001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705.35</v>
      </c>
      <c r="D411" s="231">
        <v>704.7833333333333</v>
      </c>
      <c r="E411" s="231">
        <v>698.16666666666663</v>
      </c>
      <c r="F411" s="231">
        <v>690.98333333333335</v>
      </c>
      <c r="G411" s="231">
        <v>684.36666666666667</v>
      </c>
      <c r="H411" s="231">
        <v>711.96666666666658</v>
      </c>
      <c r="I411" s="231">
        <v>718.58333333333337</v>
      </c>
      <c r="J411" s="231">
        <v>725.76666666666654</v>
      </c>
      <c r="K411" s="230">
        <v>711.4</v>
      </c>
      <c r="L411" s="230">
        <v>697.6</v>
      </c>
      <c r="M411" s="230">
        <v>1.5646100000000001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24398.35</v>
      </c>
      <c r="D412" s="231">
        <v>24494.099999999995</v>
      </c>
      <c r="E412" s="231">
        <v>24239.349999999991</v>
      </c>
      <c r="F412" s="231">
        <v>24080.349999999995</v>
      </c>
      <c r="G412" s="231">
        <v>23825.599999999991</v>
      </c>
      <c r="H412" s="231">
        <v>24653.099999999991</v>
      </c>
      <c r="I412" s="231">
        <v>24907.85</v>
      </c>
      <c r="J412" s="231">
        <v>25066.849999999991</v>
      </c>
      <c r="K412" s="230">
        <v>24748.85</v>
      </c>
      <c r="L412" s="230">
        <v>24335.1</v>
      </c>
      <c r="M412" s="230">
        <v>0.12024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43.15</v>
      </c>
      <c r="D413" s="231">
        <v>43.449999999999996</v>
      </c>
      <c r="E413" s="231">
        <v>42.499999999999993</v>
      </c>
      <c r="F413" s="231">
        <v>41.849999999999994</v>
      </c>
      <c r="G413" s="231">
        <v>40.899999999999991</v>
      </c>
      <c r="H413" s="231">
        <v>44.099999999999994</v>
      </c>
      <c r="I413" s="231">
        <v>45.05</v>
      </c>
      <c r="J413" s="231">
        <v>45.699999999999996</v>
      </c>
      <c r="K413" s="230">
        <v>44.4</v>
      </c>
      <c r="L413" s="230">
        <v>42.8</v>
      </c>
      <c r="M413" s="230">
        <v>69.220939999999999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1328.6</v>
      </c>
      <c r="D414" s="231">
        <v>1337.9666666666665</v>
      </c>
      <c r="E414" s="231">
        <v>1315.633333333333</v>
      </c>
      <c r="F414" s="231">
        <v>1302.6666666666665</v>
      </c>
      <c r="G414" s="231">
        <v>1280.333333333333</v>
      </c>
      <c r="H414" s="231">
        <v>1350.9333333333329</v>
      </c>
      <c r="I414" s="231">
        <v>1373.2666666666664</v>
      </c>
      <c r="J414" s="231">
        <v>1386.2333333333329</v>
      </c>
      <c r="K414" s="230">
        <v>1360.3</v>
      </c>
      <c r="L414" s="230">
        <v>1325</v>
      </c>
      <c r="M414" s="230">
        <v>10.074260000000001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299.39999999999998</v>
      </c>
      <c r="D415" s="276">
        <v>301.55</v>
      </c>
      <c r="E415" s="276">
        <v>296.3</v>
      </c>
      <c r="F415" s="276">
        <v>293.2</v>
      </c>
      <c r="G415" s="276">
        <v>287.95</v>
      </c>
      <c r="H415" s="276">
        <v>304.65000000000003</v>
      </c>
      <c r="I415" s="276">
        <v>309.90000000000003</v>
      </c>
      <c r="J415" s="276">
        <v>313.00000000000006</v>
      </c>
      <c r="K415" s="275">
        <v>306.8</v>
      </c>
      <c r="L415" s="275">
        <v>298.45</v>
      </c>
      <c r="M415" s="275">
        <v>0.72541999999999995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3872</v>
      </c>
      <c r="D416" s="231">
        <v>3877.65</v>
      </c>
      <c r="E416" s="231">
        <v>3840.3500000000004</v>
      </c>
      <c r="F416" s="231">
        <v>3808.7000000000003</v>
      </c>
      <c r="G416" s="231">
        <v>3771.4000000000005</v>
      </c>
      <c r="H416" s="231">
        <v>3909.3</v>
      </c>
      <c r="I416" s="231">
        <v>3946.6000000000004</v>
      </c>
      <c r="J416" s="231">
        <v>3978.25</v>
      </c>
      <c r="K416" s="230">
        <v>3914.95</v>
      </c>
      <c r="L416" s="230">
        <v>3846</v>
      </c>
      <c r="M416" s="230">
        <v>3.6284200000000002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541.20000000000005</v>
      </c>
      <c r="D417" s="231">
        <v>544.83333333333337</v>
      </c>
      <c r="E417" s="231">
        <v>532.66666666666674</v>
      </c>
      <c r="F417" s="231">
        <v>524.13333333333333</v>
      </c>
      <c r="G417" s="231">
        <v>511.9666666666667</v>
      </c>
      <c r="H417" s="231">
        <v>553.36666666666679</v>
      </c>
      <c r="I417" s="231">
        <v>565.53333333333353</v>
      </c>
      <c r="J417" s="231">
        <v>574.06666666666683</v>
      </c>
      <c r="K417" s="230">
        <v>557</v>
      </c>
      <c r="L417" s="230">
        <v>536.29999999999995</v>
      </c>
      <c r="M417" s="230">
        <v>15.81114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3764.25</v>
      </c>
      <c r="D418" s="231">
        <v>3758.0833333333335</v>
      </c>
      <c r="E418" s="231">
        <v>3731.166666666667</v>
      </c>
      <c r="F418" s="231">
        <v>3698.0833333333335</v>
      </c>
      <c r="G418" s="231">
        <v>3671.166666666667</v>
      </c>
      <c r="H418" s="231">
        <v>3791.166666666667</v>
      </c>
      <c r="I418" s="231">
        <v>3818.0833333333339</v>
      </c>
      <c r="J418" s="231">
        <v>3851.166666666667</v>
      </c>
      <c r="K418" s="230">
        <v>3785</v>
      </c>
      <c r="L418" s="230">
        <v>3725</v>
      </c>
      <c r="M418" s="230">
        <v>0.59589000000000003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542.9</v>
      </c>
      <c r="D419" s="231">
        <v>546.13333333333333</v>
      </c>
      <c r="E419" s="231">
        <v>537.76666666666665</v>
      </c>
      <c r="F419" s="231">
        <v>532.63333333333333</v>
      </c>
      <c r="G419" s="231">
        <v>524.26666666666665</v>
      </c>
      <c r="H419" s="231">
        <v>551.26666666666665</v>
      </c>
      <c r="I419" s="231">
        <v>559.63333333333321</v>
      </c>
      <c r="J419" s="231">
        <v>564.76666666666665</v>
      </c>
      <c r="K419" s="230">
        <v>554.5</v>
      </c>
      <c r="L419" s="230">
        <v>541</v>
      </c>
      <c r="M419" s="230">
        <v>30.25986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954.25</v>
      </c>
      <c r="D420" s="231">
        <v>936.1</v>
      </c>
      <c r="E420" s="231">
        <v>909.2</v>
      </c>
      <c r="F420" s="231">
        <v>864.15</v>
      </c>
      <c r="G420" s="231">
        <v>837.25</v>
      </c>
      <c r="H420" s="231">
        <v>981.15000000000009</v>
      </c>
      <c r="I420" s="231">
        <v>1008.05</v>
      </c>
      <c r="J420" s="231">
        <v>1053.1000000000001</v>
      </c>
      <c r="K420" s="230">
        <v>963</v>
      </c>
      <c r="L420" s="230">
        <v>891.05</v>
      </c>
      <c r="M420" s="230">
        <v>24.98273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593.35</v>
      </c>
      <c r="D421" s="231">
        <v>590.4666666666667</v>
      </c>
      <c r="E421" s="231">
        <v>577.33333333333337</v>
      </c>
      <c r="F421" s="231">
        <v>561.31666666666672</v>
      </c>
      <c r="G421" s="231">
        <v>548.18333333333339</v>
      </c>
      <c r="H421" s="231">
        <v>606.48333333333335</v>
      </c>
      <c r="I421" s="231">
        <v>619.61666666666656</v>
      </c>
      <c r="J421" s="231">
        <v>635.63333333333333</v>
      </c>
      <c r="K421" s="230">
        <v>603.6</v>
      </c>
      <c r="L421" s="230">
        <v>574.45000000000005</v>
      </c>
      <c r="M421" s="230">
        <v>3.44855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586.29999999999995</v>
      </c>
      <c r="D422" s="231">
        <v>586.23333333333323</v>
      </c>
      <c r="E422" s="231">
        <v>582.06666666666649</v>
      </c>
      <c r="F422" s="231">
        <v>577.83333333333326</v>
      </c>
      <c r="G422" s="231">
        <v>573.66666666666652</v>
      </c>
      <c r="H422" s="231">
        <v>590.46666666666647</v>
      </c>
      <c r="I422" s="231">
        <v>594.63333333333321</v>
      </c>
      <c r="J422" s="231">
        <v>598.86666666666645</v>
      </c>
      <c r="K422" s="230">
        <v>590.4</v>
      </c>
      <c r="L422" s="230">
        <v>582</v>
      </c>
      <c r="M422" s="230">
        <v>221.78228999999999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84.05</v>
      </c>
      <c r="D423" s="231">
        <v>84.216666666666669</v>
      </c>
      <c r="E423" s="231">
        <v>83.483333333333334</v>
      </c>
      <c r="F423" s="231">
        <v>82.916666666666671</v>
      </c>
      <c r="G423" s="231">
        <v>82.183333333333337</v>
      </c>
      <c r="H423" s="231">
        <v>84.783333333333331</v>
      </c>
      <c r="I423" s="231">
        <v>85.51666666666668</v>
      </c>
      <c r="J423" s="231">
        <v>86.083333333333329</v>
      </c>
      <c r="K423" s="230">
        <v>84.95</v>
      </c>
      <c r="L423" s="230">
        <v>83.65</v>
      </c>
      <c r="M423" s="230">
        <v>73.768410000000003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291</v>
      </c>
      <c r="D424" s="231">
        <v>291.33333333333331</v>
      </c>
      <c r="E424" s="231">
        <v>287.26666666666665</v>
      </c>
      <c r="F424" s="231">
        <v>283.53333333333336</v>
      </c>
      <c r="G424" s="231">
        <v>279.4666666666667</v>
      </c>
      <c r="H424" s="231">
        <v>295.06666666666661</v>
      </c>
      <c r="I424" s="231">
        <v>299.13333333333333</v>
      </c>
      <c r="J424" s="231">
        <v>302.86666666666656</v>
      </c>
      <c r="K424" s="230">
        <v>295.39999999999998</v>
      </c>
      <c r="L424" s="230">
        <v>287.60000000000002</v>
      </c>
      <c r="M424" s="230">
        <v>2.09552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164.9</v>
      </c>
      <c r="D425" s="231">
        <v>165.65</v>
      </c>
      <c r="E425" s="231">
        <v>163.10000000000002</v>
      </c>
      <c r="F425" s="231">
        <v>161.30000000000001</v>
      </c>
      <c r="G425" s="231">
        <v>158.75000000000003</v>
      </c>
      <c r="H425" s="231">
        <v>167.45000000000002</v>
      </c>
      <c r="I425" s="231">
        <v>170.00000000000003</v>
      </c>
      <c r="J425" s="231">
        <v>171.8</v>
      </c>
      <c r="K425" s="230">
        <v>168.2</v>
      </c>
      <c r="L425" s="230">
        <v>163.85</v>
      </c>
      <c r="M425" s="230">
        <v>5.8697499999999998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394.95</v>
      </c>
      <c r="D426" s="231">
        <v>394.43333333333334</v>
      </c>
      <c r="E426" s="231">
        <v>391.7166666666667</v>
      </c>
      <c r="F426" s="231">
        <v>388.48333333333335</v>
      </c>
      <c r="G426" s="231">
        <v>385.76666666666671</v>
      </c>
      <c r="H426" s="231">
        <v>397.66666666666669</v>
      </c>
      <c r="I426" s="231">
        <v>400.38333333333327</v>
      </c>
      <c r="J426" s="231">
        <v>403.61666666666667</v>
      </c>
      <c r="K426" s="230">
        <v>397.15</v>
      </c>
      <c r="L426" s="230">
        <v>391.2</v>
      </c>
      <c r="M426" s="230">
        <v>0.55654999999999999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388.75</v>
      </c>
      <c r="D427" s="231">
        <v>390.05</v>
      </c>
      <c r="E427" s="231">
        <v>386.3</v>
      </c>
      <c r="F427" s="231">
        <v>383.85</v>
      </c>
      <c r="G427" s="231">
        <v>380.1</v>
      </c>
      <c r="H427" s="231">
        <v>392.5</v>
      </c>
      <c r="I427" s="231">
        <v>396.25</v>
      </c>
      <c r="J427" s="231">
        <v>398.7</v>
      </c>
      <c r="K427" s="230">
        <v>393.8</v>
      </c>
      <c r="L427" s="230">
        <v>387.6</v>
      </c>
      <c r="M427" s="230">
        <v>5.4282700000000004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194.95</v>
      </c>
      <c r="D428" s="231">
        <v>196.28333333333333</v>
      </c>
      <c r="E428" s="231">
        <v>193.16666666666666</v>
      </c>
      <c r="F428" s="231">
        <v>191.38333333333333</v>
      </c>
      <c r="G428" s="231">
        <v>188.26666666666665</v>
      </c>
      <c r="H428" s="231">
        <v>198.06666666666666</v>
      </c>
      <c r="I428" s="231">
        <v>201.18333333333334</v>
      </c>
      <c r="J428" s="231">
        <v>202.96666666666667</v>
      </c>
      <c r="K428" s="230">
        <v>199.4</v>
      </c>
      <c r="L428" s="230">
        <v>194.5</v>
      </c>
      <c r="M428" s="230">
        <v>3.0573700000000001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940.95</v>
      </c>
      <c r="D429" s="231">
        <v>947.16666666666663</v>
      </c>
      <c r="E429" s="231">
        <v>931.7833333333333</v>
      </c>
      <c r="F429" s="231">
        <v>922.61666666666667</v>
      </c>
      <c r="G429" s="231">
        <v>907.23333333333335</v>
      </c>
      <c r="H429" s="231">
        <v>956.33333333333326</v>
      </c>
      <c r="I429" s="231">
        <v>971.7166666666667</v>
      </c>
      <c r="J429" s="231">
        <v>980.88333333333321</v>
      </c>
      <c r="K429" s="230">
        <v>962.55</v>
      </c>
      <c r="L429" s="230">
        <v>938</v>
      </c>
      <c r="M429" s="230">
        <v>26.251629999999999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445.55</v>
      </c>
      <c r="D430" s="231">
        <v>447.64999999999992</v>
      </c>
      <c r="E430" s="231">
        <v>442.29999999999984</v>
      </c>
      <c r="F430" s="231">
        <v>439.0499999999999</v>
      </c>
      <c r="G430" s="231">
        <v>433.69999999999982</v>
      </c>
      <c r="H430" s="231">
        <v>450.89999999999986</v>
      </c>
      <c r="I430" s="231">
        <v>456.24999999999989</v>
      </c>
      <c r="J430" s="231">
        <v>459.49999999999989</v>
      </c>
      <c r="K430" s="230">
        <v>453</v>
      </c>
      <c r="L430" s="230">
        <v>444.4</v>
      </c>
      <c r="M430" s="230">
        <v>4.2153700000000001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2409.1</v>
      </c>
      <c r="D431" s="231">
        <v>2413</v>
      </c>
      <c r="E431" s="231">
        <v>2386.1</v>
      </c>
      <c r="F431" s="231">
        <v>2363.1</v>
      </c>
      <c r="G431" s="231">
        <v>2336.1999999999998</v>
      </c>
      <c r="H431" s="231">
        <v>2436</v>
      </c>
      <c r="I431" s="231">
        <v>2462.8999999999996</v>
      </c>
      <c r="J431" s="231">
        <v>2485.9</v>
      </c>
      <c r="K431" s="230">
        <v>2439.9</v>
      </c>
      <c r="L431" s="230">
        <v>2390</v>
      </c>
      <c r="M431" s="230">
        <v>1.4553100000000001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1066</v>
      </c>
      <c r="D432" s="231">
        <v>1067.3166666666666</v>
      </c>
      <c r="E432" s="231">
        <v>1052.6833333333332</v>
      </c>
      <c r="F432" s="231">
        <v>1039.3666666666666</v>
      </c>
      <c r="G432" s="231">
        <v>1024.7333333333331</v>
      </c>
      <c r="H432" s="231">
        <v>1080.6333333333332</v>
      </c>
      <c r="I432" s="231">
        <v>1095.2666666666664</v>
      </c>
      <c r="J432" s="231">
        <v>1108.5833333333333</v>
      </c>
      <c r="K432" s="230">
        <v>1081.95</v>
      </c>
      <c r="L432" s="230">
        <v>1054</v>
      </c>
      <c r="M432" s="230">
        <v>0.79776000000000002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307.8</v>
      </c>
      <c r="D433" s="231">
        <v>308.7</v>
      </c>
      <c r="E433" s="231">
        <v>305.2</v>
      </c>
      <c r="F433" s="231">
        <v>302.60000000000002</v>
      </c>
      <c r="G433" s="231">
        <v>299.10000000000002</v>
      </c>
      <c r="H433" s="231">
        <v>311.29999999999995</v>
      </c>
      <c r="I433" s="231">
        <v>314.79999999999995</v>
      </c>
      <c r="J433" s="231">
        <v>317.39999999999992</v>
      </c>
      <c r="K433" s="230">
        <v>312.2</v>
      </c>
      <c r="L433" s="230">
        <v>306.10000000000002</v>
      </c>
      <c r="M433" s="230">
        <v>1.4040699999999999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395.95</v>
      </c>
      <c r="D434" s="231">
        <v>397.98333333333335</v>
      </c>
      <c r="E434" s="231">
        <v>392.16666666666669</v>
      </c>
      <c r="F434" s="231">
        <v>388.38333333333333</v>
      </c>
      <c r="G434" s="231">
        <v>382.56666666666666</v>
      </c>
      <c r="H434" s="231">
        <v>401.76666666666671</v>
      </c>
      <c r="I434" s="231">
        <v>407.58333333333331</v>
      </c>
      <c r="J434" s="231">
        <v>411.36666666666673</v>
      </c>
      <c r="K434" s="230">
        <v>403.8</v>
      </c>
      <c r="L434" s="230">
        <v>394.2</v>
      </c>
      <c r="M434" s="230">
        <v>1.16564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2780</v>
      </c>
      <c r="D435" s="231">
        <v>2783.3666666666668</v>
      </c>
      <c r="E435" s="231">
        <v>2747.7333333333336</v>
      </c>
      <c r="F435" s="231">
        <v>2715.4666666666667</v>
      </c>
      <c r="G435" s="231">
        <v>2679.8333333333335</v>
      </c>
      <c r="H435" s="231">
        <v>2815.6333333333337</v>
      </c>
      <c r="I435" s="231">
        <v>2851.2666666666669</v>
      </c>
      <c r="J435" s="231">
        <v>2883.5333333333338</v>
      </c>
      <c r="K435" s="230">
        <v>2819</v>
      </c>
      <c r="L435" s="230">
        <v>2751.1</v>
      </c>
      <c r="M435" s="230">
        <v>1.73475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475.1</v>
      </c>
      <c r="D436" s="231">
        <v>474.5333333333333</v>
      </c>
      <c r="E436" s="231">
        <v>472.66666666666663</v>
      </c>
      <c r="F436" s="231">
        <v>470.23333333333335</v>
      </c>
      <c r="G436" s="231">
        <v>468.36666666666667</v>
      </c>
      <c r="H436" s="231">
        <v>476.96666666666658</v>
      </c>
      <c r="I436" s="231">
        <v>478.83333333333326</v>
      </c>
      <c r="J436" s="231">
        <v>481.26666666666654</v>
      </c>
      <c r="K436" s="230">
        <v>476.4</v>
      </c>
      <c r="L436" s="230">
        <v>472.1</v>
      </c>
      <c r="M436" s="230">
        <v>1.20492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8.1999999999999993</v>
      </c>
      <c r="D437" s="231">
        <v>8.2499999999999982</v>
      </c>
      <c r="E437" s="231">
        <v>8.1499999999999968</v>
      </c>
      <c r="F437" s="231">
        <v>8.0999999999999979</v>
      </c>
      <c r="G437" s="231">
        <v>7.9999999999999964</v>
      </c>
      <c r="H437" s="231">
        <v>8.2999999999999972</v>
      </c>
      <c r="I437" s="231">
        <v>8.3999999999999986</v>
      </c>
      <c r="J437" s="231">
        <v>8.4499999999999975</v>
      </c>
      <c r="K437" s="230">
        <v>8.35</v>
      </c>
      <c r="L437" s="230">
        <v>8.1999999999999993</v>
      </c>
      <c r="M437" s="230">
        <v>253.72907000000001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236.35</v>
      </c>
      <c r="D438" s="231">
        <v>236.51666666666665</v>
      </c>
      <c r="E438" s="231">
        <v>233.7833333333333</v>
      </c>
      <c r="F438" s="231">
        <v>231.21666666666664</v>
      </c>
      <c r="G438" s="231">
        <v>228.48333333333329</v>
      </c>
      <c r="H438" s="231">
        <v>239.08333333333331</v>
      </c>
      <c r="I438" s="231">
        <v>241.81666666666666</v>
      </c>
      <c r="J438" s="231">
        <v>244.38333333333333</v>
      </c>
      <c r="K438" s="230">
        <v>239.25</v>
      </c>
      <c r="L438" s="230">
        <v>233.95</v>
      </c>
      <c r="M438" s="230">
        <v>0.96872000000000003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893.9</v>
      </c>
      <c r="D439" s="231">
        <v>895.01666666666677</v>
      </c>
      <c r="E439" s="231">
        <v>886.13333333333355</v>
      </c>
      <c r="F439" s="231">
        <v>878.36666666666679</v>
      </c>
      <c r="G439" s="231">
        <v>869.48333333333358</v>
      </c>
      <c r="H439" s="231">
        <v>902.78333333333353</v>
      </c>
      <c r="I439" s="231">
        <v>911.66666666666674</v>
      </c>
      <c r="J439" s="231">
        <v>919.43333333333351</v>
      </c>
      <c r="K439" s="230">
        <v>903.9</v>
      </c>
      <c r="L439" s="230">
        <v>887.25</v>
      </c>
      <c r="M439" s="230">
        <v>0.28336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695.4</v>
      </c>
      <c r="D440" s="231">
        <v>696.01666666666677</v>
      </c>
      <c r="E440" s="231">
        <v>691.33333333333348</v>
      </c>
      <c r="F440" s="231">
        <v>687.26666666666677</v>
      </c>
      <c r="G440" s="231">
        <v>682.58333333333348</v>
      </c>
      <c r="H440" s="231">
        <v>700.08333333333348</v>
      </c>
      <c r="I440" s="231">
        <v>704.76666666666665</v>
      </c>
      <c r="J440" s="231">
        <v>708.83333333333348</v>
      </c>
      <c r="K440" s="230">
        <v>700.7</v>
      </c>
      <c r="L440" s="230">
        <v>691.95</v>
      </c>
      <c r="M440" s="230">
        <v>3.0131399999999999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1494.55</v>
      </c>
      <c r="D441" s="231">
        <v>1494.4499999999998</v>
      </c>
      <c r="E441" s="231">
        <v>1486.2999999999997</v>
      </c>
      <c r="F441" s="231">
        <v>1478.05</v>
      </c>
      <c r="G441" s="231">
        <v>1469.8999999999999</v>
      </c>
      <c r="H441" s="231">
        <v>1502.6999999999996</v>
      </c>
      <c r="I441" s="231">
        <v>1510.8499999999997</v>
      </c>
      <c r="J441" s="231">
        <v>1519.0999999999995</v>
      </c>
      <c r="K441" s="230">
        <v>1502.6</v>
      </c>
      <c r="L441" s="230">
        <v>1486.2</v>
      </c>
      <c r="M441" s="230">
        <v>4.2029999999999998E-2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403.95</v>
      </c>
      <c r="D442" s="231">
        <v>403.65000000000003</v>
      </c>
      <c r="E442" s="231">
        <v>401.80000000000007</v>
      </c>
      <c r="F442" s="231">
        <v>399.65000000000003</v>
      </c>
      <c r="G442" s="231">
        <v>397.80000000000007</v>
      </c>
      <c r="H442" s="231">
        <v>405.80000000000007</v>
      </c>
      <c r="I442" s="231">
        <v>407.65000000000009</v>
      </c>
      <c r="J442" s="231">
        <v>409.80000000000007</v>
      </c>
      <c r="K442" s="230">
        <v>405.5</v>
      </c>
      <c r="L442" s="230">
        <v>401.5</v>
      </c>
      <c r="M442" s="230">
        <v>3.1442800000000002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723.2</v>
      </c>
      <c r="D443" s="231">
        <v>721.73333333333323</v>
      </c>
      <c r="E443" s="231">
        <v>719.46666666666647</v>
      </c>
      <c r="F443" s="231">
        <v>715.73333333333323</v>
      </c>
      <c r="G443" s="231">
        <v>713.46666666666647</v>
      </c>
      <c r="H443" s="231">
        <v>725.46666666666647</v>
      </c>
      <c r="I443" s="231">
        <v>727.73333333333312</v>
      </c>
      <c r="J443" s="231">
        <v>731.46666666666647</v>
      </c>
      <c r="K443" s="230">
        <v>724</v>
      </c>
      <c r="L443" s="230">
        <v>718</v>
      </c>
      <c r="M443" s="230">
        <v>0.21848000000000001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32.35</v>
      </c>
      <c r="D444" s="231">
        <v>32.6</v>
      </c>
      <c r="E444" s="231">
        <v>32</v>
      </c>
      <c r="F444" s="231">
        <v>31.65</v>
      </c>
      <c r="G444" s="231">
        <v>31.049999999999997</v>
      </c>
      <c r="H444" s="231">
        <v>32.950000000000003</v>
      </c>
      <c r="I444" s="231">
        <v>33.550000000000011</v>
      </c>
      <c r="J444" s="231">
        <v>33.900000000000006</v>
      </c>
      <c r="K444" s="230">
        <v>33.200000000000003</v>
      </c>
      <c r="L444" s="230">
        <v>32.25</v>
      </c>
      <c r="M444" s="230">
        <v>40.357849999999999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1244.0999999999999</v>
      </c>
      <c r="D445" s="231">
        <v>1243.8999999999999</v>
      </c>
      <c r="E445" s="231">
        <v>1235.1999999999998</v>
      </c>
      <c r="F445" s="231">
        <v>1226.3</v>
      </c>
      <c r="G445" s="231">
        <v>1217.5999999999999</v>
      </c>
      <c r="H445" s="231">
        <v>1252.7999999999997</v>
      </c>
      <c r="I445" s="231">
        <v>1261.5</v>
      </c>
      <c r="J445" s="231">
        <v>1270.3999999999996</v>
      </c>
      <c r="K445" s="230">
        <v>1252.5999999999999</v>
      </c>
      <c r="L445" s="230">
        <v>1235</v>
      </c>
      <c r="M445" s="230">
        <v>6.7313200000000002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669.3</v>
      </c>
      <c r="D446" s="231">
        <v>671.7833333333333</v>
      </c>
      <c r="E446" s="231">
        <v>663.56666666666661</v>
      </c>
      <c r="F446" s="231">
        <v>657.83333333333326</v>
      </c>
      <c r="G446" s="231">
        <v>649.61666666666656</v>
      </c>
      <c r="H446" s="231">
        <v>677.51666666666665</v>
      </c>
      <c r="I446" s="231">
        <v>685.73333333333335</v>
      </c>
      <c r="J446" s="231">
        <v>691.4666666666667</v>
      </c>
      <c r="K446" s="230">
        <v>680</v>
      </c>
      <c r="L446" s="230">
        <v>666.05</v>
      </c>
      <c r="M446" s="230">
        <v>1.70228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976.8</v>
      </c>
      <c r="D447" s="231">
        <v>982.58333333333337</v>
      </c>
      <c r="E447" s="231">
        <v>969.2166666666667</v>
      </c>
      <c r="F447" s="231">
        <v>961.63333333333333</v>
      </c>
      <c r="G447" s="231">
        <v>948.26666666666665</v>
      </c>
      <c r="H447" s="231">
        <v>990.16666666666674</v>
      </c>
      <c r="I447" s="231">
        <v>1003.5333333333333</v>
      </c>
      <c r="J447" s="231">
        <v>1011.1166666666668</v>
      </c>
      <c r="K447" s="230">
        <v>995.95</v>
      </c>
      <c r="L447" s="230">
        <v>975</v>
      </c>
      <c r="M447" s="230">
        <v>4.5254200000000004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226.45</v>
      </c>
      <c r="D448" s="231">
        <v>226.53333333333333</v>
      </c>
      <c r="E448" s="231">
        <v>225.51666666666665</v>
      </c>
      <c r="F448" s="231">
        <v>224.58333333333331</v>
      </c>
      <c r="G448" s="231">
        <v>223.56666666666663</v>
      </c>
      <c r="H448" s="231">
        <v>227.46666666666667</v>
      </c>
      <c r="I448" s="231">
        <v>228.48333333333338</v>
      </c>
      <c r="J448" s="231">
        <v>229.41666666666669</v>
      </c>
      <c r="K448" s="230">
        <v>227.55</v>
      </c>
      <c r="L448" s="230">
        <v>225.6</v>
      </c>
      <c r="M448" s="230">
        <v>3.5995200000000001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1245.6500000000001</v>
      </c>
      <c r="D449" s="231">
        <v>1248.5833333333333</v>
      </c>
      <c r="E449" s="231">
        <v>1237.1666666666665</v>
      </c>
      <c r="F449" s="231">
        <v>1228.6833333333332</v>
      </c>
      <c r="G449" s="231">
        <v>1217.2666666666664</v>
      </c>
      <c r="H449" s="231">
        <v>1257.0666666666666</v>
      </c>
      <c r="I449" s="231">
        <v>1268.4833333333331</v>
      </c>
      <c r="J449" s="231">
        <v>1276.9666666666667</v>
      </c>
      <c r="K449" s="230">
        <v>1260</v>
      </c>
      <c r="L449" s="230">
        <v>1240.0999999999999</v>
      </c>
      <c r="M449" s="230">
        <v>3.1327699999999998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3258.15</v>
      </c>
      <c r="D450" s="231">
        <v>3264.5333333333328</v>
      </c>
      <c r="E450" s="231">
        <v>3244.0666666666657</v>
      </c>
      <c r="F450" s="231">
        <v>3229.9833333333327</v>
      </c>
      <c r="G450" s="231">
        <v>3209.5166666666655</v>
      </c>
      <c r="H450" s="231">
        <v>3278.6166666666659</v>
      </c>
      <c r="I450" s="231">
        <v>3299.083333333333</v>
      </c>
      <c r="J450" s="231">
        <v>3313.1666666666661</v>
      </c>
      <c r="K450" s="230">
        <v>3285</v>
      </c>
      <c r="L450" s="230">
        <v>3250.45</v>
      </c>
      <c r="M450" s="230">
        <v>9.8630600000000008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786.25</v>
      </c>
      <c r="D451" s="231">
        <v>786.91666666666663</v>
      </c>
      <c r="E451" s="231">
        <v>784.13333333333321</v>
      </c>
      <c r="F451" s="231">
        <v>782.01666666666654</v>
      </c>
      <c r="G451" s="231">
        <v>779.23333333333312</v>
      </c>
      <c r="H451" s="231">
        <v>789.0333333333333</v>
      </c>
      <c r="I451" s="231">
        <v>791.81666666666683</v>
      </c>
      <c r="J451" s="231">
        <v>793.93333333333339</v>
      </c>
      <c r="K451" s="230">
        <v>789.7</v>
      </c>
      <c r="L451" s="230">
        <v>784.8</v>
      </c>
      <c r="M451" s="230">
        <v>6.5817300000000003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7115.7</v>
      </c>
      <c r="D452" s="231">
        <v>7113.5666666666666</v>
      </c>
      <c r="E452" s="231">
        <v>7052.1333333333332</v>
      </c>
      <c r="F452" s="231">
        <v>6988.5666666666666</v>
      </c>
      <c r="G452" s="231">
        <v>6927.1333333333332</v>
      </c>
      <c r="H452" s="231">
        <v>7177.1333333333332</v>
      </c>
      <c r="I452" s="231">
        <v>7238.5666666666657</v>
      </c>
      <c r="J452" s="231">
        <v>7302.1333333333332</v>
      </c>
      <c r="K452" s="230">
        <v>7175</v>
      </c>
      <c r="L452" s="230">
        <v>7050</v>
      </c>
      <c r="M452" s="230">
        <v>1.5466200000000001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2150.25</v>
      </c>
      <c r="D453" s="231">
        <v>2155.0833333333335</v>
      </c>
      <c r="E453" s="231">
        <v>2140.166666666667</v>
      </c>
      <c r="F453" s="231">
        <v>2130.0833333333335</v>
      </c>
      <c r="G453" s="231">
        <v>2115.166666666667</v>
      </c>
      <c r="H453" s="231">
        <v>2165.166666666667</v>
      </c>
      <c r="I453" s="231">
        <v>2180.0833333333339</v>
      </c>
      <c r="J453" s="231">
        <v>2190.166666666667</v>
      </c>
      <c r="K453" s="230">
        <v>2170</v>
      </c>
      <c r="L453" s="230">
        <v>2145</v>
      </c>
      <c r="M453" s="230">
        <v>0.16880999999999999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267.89999999999998</v>
      </c>
      <c r="D454" s="231">
        <v>270.5333333333333</v>
      </c>
      <c r="E454" s="231">
        <v>263.06666666666661</v>
      </c>
      <c r="F454" s="231">
        <v>258.23333333333329</v>
      </c>
      <c r="G454" s="231">
        <v>250.76666666666659</v>
      </c>
      <c r="H454" s="231">
        <v>275.36666666666662</v>
      </c>
      <c r="I454" s="231">
        <v>282.83333333333331</v>
      </c>
      <c r="J454" s="231">
        <v>287.66666666666663</v>
      </c>
      <c r="K454" s="230">
        <v>278</v>
      </c>
      <c r="L454" s="230">
        <v>265.7</v>
      </c>
      <c r="M454" s="230">
        <v>37.46904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521.15</v>
      </c>
      <c r="D455" s="231">
        <v>525.31666666666661</v>
      </c>
      <c r="E455" s="231">
        <v>514.68333333333317</v>
      </c>
      <c r="F455" s="231">
        <v>508.21666666666658</v>
      </c>
      <c r="G455" s="231">
        <v>497.58333333333314</v>
      </c>
      <c r="H455" s="231">
        <v>531.78333333333319</v>
      </c>
      <c r="I455" s="231">
        <v>542.41666666666663</v>
      </c>
      <c r="J455" s="231">
        <v>548.88333333333321</v>
      </c>
      <c r="K455" s="230">
        <v>535.95000000000005</v>
      </c>
      <c r="L455" s="230">
        <v>518.85</v>
      </c>
      <c r="M455" s="230">
        <v>165.14882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211.35</v>
      </c>
      <c r="D456" s="231">
        <v>211.51666666666665</v>
      </c>
      <c r="E456" s="231">
        <v>208.0333333333333</v>
      </c>
      <c r="F456" s="231">
        <v>204.71666666666664</v>
      </c>
      <c r="G456" s="231">
        <v>201.23333333333329</v>
      </c>
      <c r="H456" s="231">
        <v>214.83333333333331</v>
      </c>
      <c r="I456" s="231">
        <v>218.31666666666666</v>
      </c>
      <c r="J456" s="231">
        <v>221.63333333333333</v>
      </c>
      <c r="K456" s="230">
        <v>215</v>
      </c>
      <c r="L456" s="230">
        <v>208.2</v>
      </c>
      <c r="M456" s="230">
        <v>181.96503000000001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107.4</v>
      </c>
      <c r="D457" s="231">
        <v>107.75</v>
      </c>
      <c r="E457" s="231">
        <v>106.85</v>
      </c>
      <c r="F457" s="231">
        <v>106.3</v>
      </c>
      <c r="G457" s="231">
        <v>105.39999999999999</v>
      </c>
      <c r="H457" s="231">
        <v>108.3</v>
      </c>
      <c r="I457" s="231">
        <v>109.2</v>
      </c>
      <c r="J457" s="231">
        <v>109.75</v>
      </c>
      <c r="K457" s="230">
        <v>108.65</v>
      </c>
      <c r="L457" s="230">
        <v>107.2</v>
      </c>
      <c r="M457" s="230">
        <v>185.87657999999999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62.5</v>
      </c>
      <c r="D458" s="231">
        <v>62.733333333333327</v>
      </c>
      <c r="E458" s="231">
        <v>62.016666666666652</v>
      </c>
      <c r="F458" s="231">
        <v>61.533333333333324</v>
      </c>
      <c r="G458" s="231">
        <v>60.816666666666649</v>
      </c>
      <c r="H458" s="231">
        <v>63.216666666666654</v>
      </c>
      <c r="I458" s="231">
        <v>63.933333333333337</v>
      </c>
      <c r="J458" s="231">
        <v>64.416666666666657</v>
      </c>
      <c r="K458" s="230">
        <v>63.45</v>
      </c>
      <c r="L458" s="230">
        <v>62.25</v>
      </c>
      <c r="M458" s="230">
        <v>13.475070000000001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2256.0500000000002</v>
      </c>
      <c r="D459" s="231">
        <v>2249.5833333333335</v>
      </c>
      <c r="E459" s="231">
        <v>2219.166666666667</v>
      </c>
      <c r="F459" s="231">
        <v>2182.2833333333333</v>
      </c>
      <c r="G459" s="231">
        <v>2151.8666666666668</v>
      </c>
      <c r="H459" s="231">
        <v>2286.4666666666672</v>
      </c>
      <c r="I459" s="231">
        <v>2316.8833333333341</v>
      </c>
      <c r="J459" s="231">
        <v>2353.7666666666673</v>
      </c>
      <c r="K459" s="230">
        <v>2280</v>
      </c>
      <c r="L459" s="230">
        <v>2212.6999999999998</v>
      </c>
      <c r="M459" s="230">
        <v>0.27001999999999998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1057.2</v>
      </c>
      <c r="D460" s="231">
        <v>1060.6666666666667</v>
      </c>
      <c r="E460" s="231">
        <v>1049.5333333333335</v>
      </c>
      <c r="F460" s="231">
        <v>1041.8666666666668</v>
      </c>
      <c r="G460" s="231">
        <v>1030.7333333333336</v>
      </c>
      <c r="H460" s="231">
        <v>1068.3333333333335</v>
      </c>
      <c r="I460" s="231">
        <v>1079.4666666666667</v>
      </c>
      <c r="J460" s="231">
        <v>1087.1333333333334</v>
      </c>
      <c r="K460" s="230">
        <v>1071.8</v>
      </c>
      <c r="L460" s="230">
        <v>1053</v>
      </c>
      <c r="M460" s="230">
        <v>13.439109999999999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659.15</v>
      </c>
      <c r="D461" s="231">
        <v>662.56666666666661</v>
      </c>
      <c r="E461" s="231">
        <v>651.58333333333326</v>
      </c>
      <c r="F461" s="231">
        <v>644.01666666666665</v>
      </c>
      <c r="G461" s="231">
        <v>633.0333333333333</v>
      </c>
      <c r="H461" s="231">
        <v>670.13333333333321</v>
      </c>
      <c r="I461" s="231">
        <v>681.11666666666656</v>
      </c>
      <c r="J461" s="231">
        <v>688.68333333333317</v>
      </c>
      <c r="K461" s="230">
        <v>673.55</v>
      </c>
      <c r="L461" s="230">
        <v>655</v>
      </c>
      <c r="M461" s="230">
        <v>2.4794900000000002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118.9</v>
      </c>
      <c r="D462" s="231">
        <v>119.66666666666667</v>
      </c>
      <c r="E462" s="231">
        <v>114.83333333333334</v>
      </c>
      <c r="F462" s="231">
        <v>110.76666666666667</v>
      </c>
      <c r="G462" s="231">
        <v>105.93333333333334</v>
      </c>
      <c r="H462" s="231">
        <v>123.73333333333335</v>
      </c>
      <c r="I462" s="231">
        <v>128.56666666666669</v>
      </c>
      <c r="J462" s="231">
        <v>132.63333333333335</v>
      </c>
      <c r="K462" s="230">
        <v>124.5</v>
      </c>
      <c r="L462" s="230">
        <v>115.6</v>
      </c>
      <c r="M462" s="230">
        <v>60.161799999999999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771.05</v>
      </c>
      <c r="D463" s="231">
        <v>768.7833333333333</v>
      </c>
      <c r="E463" s="231">
        <v>760.86666666666656</v>
      </c>
      <c r="F463" s="231">
        <v>750.68333333333328</v>
      </c>
      <c r="G463" s="231">
        <v>742.76666666666654</v>
      </c>
      <c r="H463" s="231">
        <v>778.96666666666658</v>
      </c>
      <c r="I463" s="231">
        <v>786.88333333333333</v>
      </c>
      <c r="J463" s="231">
        <v>797.06666666666661</v>
      </c>
      <c r="K463" s="230">
        <v>776.7</v>
      </c>
      <c r="L463" s="230">
        <v>758.6</v>
      </c>
      <c r="M463" s="230">
        <v>2.5657700000000001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2431.85</v>
      </c>
      <c r="D464" s="231">
        <v>2435.7666666666664</v>
      </c>
      <c r="E464" s="231">
        <v>2404.9833333333327</v>
      </c>
      <c r="F464" s="231">
        <v>2378.1166666666663</v>
      </c>
      <c r="G464" s="231">
        <v>2347.3333333333326</v>
      </c>
      <c r="H464" s="231">
        <v>2462.6333333333328</v>
      </c>
      <c r="I464" s="231">
        <v>2493.4166666666665</v>
      </c>
      <c r="J464" s="231">
        <v>2520.2833333333328</v>
      </c>
      <c r="K464" s="230">
        <v>2466.5500000000002</v>
      </c>
      <c r="L464" s="230">
        <v>2408.9</v>
      </c>
      <c r="M464" s="230">
        <v>0.27868999999999999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460.35</v>
      </c>
      <c r="D465" s="231">
        <v>463</v>
      </c>
      <c r="E465" s="231">
        <v>457</v>
      </c>
      <c r="F465" s="231">
        <v>453.65</v>
      </c>
      <c r="G465" s="231">
        <v>447.65</v>
      </c>
      <c r="H465" s="231">
        <v>466.35</v>
      </c>
      <c r="I465" s="231">
        <v>472.35</v>
      </c>
      <c r="J465" s="231">
        <v>475.70000000000005</v>
      </c>
      <c r="K465" s="230">
        <v>469</v>
      </c>
      <c r="L465" s="230">
        <v>459.65</v>
      </c>
      <c r="M465" s="230">
        <v>0.41303000000000001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3224.15</v>
      </c>
      <c r="D466" s="231">
        <v>3201.3833333333332</v>
      </c>
      <c r="E466" s="231">
        <v>3162.7666666666664</v>
      </c>
      <c r="F466" s="231">
        <v>3101.3833333333332</v>
      </c>
      <c r="G466" s="231">
        <v>3062.7666666666664</v>
      </c>
      <c r="H466" s="231">
        <v>3262.7666666666664</v>
      </c>
      <c r="I466" s="231">
        <v>3301.3833333333332</v>
      </c>
      <c r="J466" s="231">
        <v>3362.7666666666664</v>
      </c>
      <c r="K466" s="230">
        <v>3240</v>
      </c>
      <c r="L466" s="230">
        <v>3140</v>
      </c>
      <c r="M466" s="230">
        <v>0.53727999999999998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2790.25</v>
      </c>
      <c r="D467" s="231">
        <v>2788.5333333333333</v>
      </c>
      <c r="E467" s="231">
        <v>2776.2666666666664</v>
      </c>
      <c r="F467" s="231">
        <v>2762.2833333333333</v>
      </c>
      <c r="G467" s="231">
        <v>2750.0166666666664</v>
      </c>
      <c r="H467" s="231">
        <v>2802.5166666666664</v>
      </c>
      <c r="I467" s="231">
        <v>2814.7833333333338</v>
      </c>
      <c r="J467" s="231">
        <v>2828.7666666666664</v>
      </c>
      <c r="K467" s="230">
        <v>2800.8</v>
      </c>
      <c r="L467" s="230">
        <v>2774.55</v>
      </c>
      <c r="M467" s="230">
        <v>5.4888500000000002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1622.85</v>
      </c>
      <c r="D468" s="231">
        <v>1632.05</v>
      </c>
      <c r="E468" s="231">
        <v>1589.25</v>
      </c>
      <c r="F468" s="231">
        <v>1555.65</v>
      </c>
      <c r="G468" s="231">
        <v>1512.8500000000001</v>
      </c>
      <c r="H468" s="231">
        <v>1665.6499999999999</v>
      </c>
      <c r="I468" s="231">
        <v>1708.4499999999996</v>
      </c>
      <c r="J468" s="231">
        <v>1742.0499999999997</v>
      </c>
      <c r="K468" s="230">
        <v>1674.85</v>
      </c>
      <c r="L468" s="230">
        <v>1598.45</v>
      </c>
      <c r="M468" s="230">
        <v>5.4476399999999998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529.6</v>
      </c>
      <c r="D469" s="231">
        <v>529.83333333333337</v>
      </c>
      <c r="E469" s="231">
        <v>523.31666666666672</v>
      </c>
      <c r="F469" s="231">
        <v>517.0333333333333</v>
      </c>
      <c r="G469" s="231">
        <v>510.51666666666665</v>
      </c>
      <c r="H469" s="231">
        <v>536.11666666666679</v>
      </c>
      <c r="I469" s="231">
        <v>542.63333333333344</v>
      </c>
      <c r="J469" s="231">
        <v>548.91666666666686</v>
      </c>
      <c r="K469" s="230">
        <v>536.35</v>
      </c>
      <c r="L469" s="230">
        <v>523.54999999999995</v>
      </c>
      <c r="M469" s="230">
        <v>2.4722400000000002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671.65</v>
      </c>
      <c r="D470" s="231">
        <v>672.31666666666661</v>
      </c>
      <c r="E470" s="231">
        <v>667.43333333333317</v>
      </c>
      <c r="F470" s="231">
        <v>663.21666666666658</v>
      </c>
      <c r="G470" s="231">
        <v>658.33333333333314</v>
      </c>
      <c r="H470" s="231">
        <v>676.53333333333319</v>
      </c>
      <c r="I470" s="231">
        <v>681.41666666666663</v>
      </c>
      <c r="J470" s="231">
        <v>685.63333333333321</v>
      </c>
      <c r="K470" s="230">
        <v>677.2</v>
      </c>
      <c r="L470" s="230">
        <v>668.1</v>
      </c>
      <c r="M470" s="230">
        <v>0.56862999999999997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1500.2</v>
      </c>
      <c r="D471" s="231">
        <v>1508.5833333333333</v>
      </c>
      <c r="E471" s="231">
        <v>1488.1666666666665</v>
      </c>
      <c r="F471" s="231">
        <v>1476.1333333333332</v>
      </c>
      <c r="G471" s="231">
        <v>1455.7166666666665</v>
      </c>
      <c r="H471" s="231">
        <v>1520.6166666666666</v>
      </c>
      <c r="I471" s="231">
        <v>1541.0333333333331</v>
      </c>
      <c r="J471" s="231">
        <v>1553.0666666666666</v>
      </c>
      <c r="K471" s="230">
        <v>1529</v>
      </c>
      <c r="L471" s="230">
        <v>1496.55</v>
      </c>
      <c r="M471" s="230">
        <v>4.8141600000000002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35.200000000000003</v>
      </c>
      <c r="D472" s="231">
        <v>34.633333333333333</v>
      </c>
      <c r="E472" s="231">
        <v>33.516666666666666</v>
      </c>
      <c r="F472" s="231">
        <v>31.833333333333336</v>
      </c>
      <c r="G472" s="231">
        <v>30.716666666666669</v>
      </c>
      <c r="H472" s="231">
        <v>36.316666666666663</v>
      </c>
      <c r="I472" s="231">
        <v>37.433333333333323</v>
      </c>
      <c r="J472" s="231">
        <v>39.11666666666666</v>
      </c>
      <c r="K472" s="230">
        <v>35.75</v>
      </c>
      <c r="L472" s="230">
        <v>32.950000000000003</v>
      </c>
      <c r="M472" s="230">
        <v>521.33306000000005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262.05</v>
      </c>
      <c r="D473" s="231">
        <v>264.75</v>
      </c>
      <c r="E473" s="231">
        <v>258.55</v>
      </c>
      <c r="F473" s="231">
        <v>255.05</v>
      </c>
      <c r="G473" s="231">
        <v>248.85000000000002</v>
      </c>
      <c r="H473" s="231">
        <v>268.25</v>
      </c>
      <c r="I473" s="231">
        <v>274.45000000000005</v>
      </c>
      <c r="J473" s="231">
        <v>277.95</v>
      </c>
      <c r="K473" s="230">
        <v>270.95</v>
      </c>
      <c r="L473" s="230">
        <v>261.25</v>
      </c>
      <c r="M473" s="230">
        <v>5.4215600000000004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384.3</v>
      </c>
      <c r="D474" s="231">
        <v>389.34999999999997</v>
      </c>
      <c r="E474" s="231">
        <v>376.94999999999993</v>
      </c>
      <c r="F474" s="231">
        <v>369.59999999999997</v>
      </c>
      <c r="G474" s="231">
        <v>357.19999999999993</v>
      </c>
      <c r="H474" s="231">
        <v>396.69999999999993</v>
      </c>
      <c r="I474" s="231">
        <v>409.09999999999991</v>
      </c>
      <c r="J474" s="231">
        <v>416.44999999999993</v>
      </c>
      <c r="K474" s="230">
        <v>401.75</v>
      </c>
      <c r="L474" s="230">
        <v>382</v>
      </c>
      <c r="M474" s="230">
        <v>9.0265799999999992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2681.25</v>
      </c>
      <c r="D475" s="231">
        <v>2719.4</v>
      </c>
      <c r="E475" s="231">
        <v>2628.8500000000004</v>
      </c>
      <c r="F475" s="231">
        <v>2576.4500000000003</v>
      </c>
      <c r="G475" s="231">
        <v>2485.9000000000005</v>
      </c>
      <c r="H475" s="231">
        <v>2771.8</v>
      </c>
      <c r="I475" s="231">
        <v>2862.3500000000004</v>
      </c>
      <c r="J475" s="231">
        <v>2914.75</v>
      </c>
      <c r="K475" s="230">
        <v>2809.95</v>
      </c>
      <c r="L475" s="230">
        <v>2667</v>
      </c>
      <c r="M475" s="230">
        <v>5.2659200000000004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27.2</v>
      </c>
      <c r="D476" s="231">
        <v>27.349999999999998</v>
      </c>
      <c r="E476" s="231">
        <v>26.849999999999994</v>
      </c>
      <c r="F476" s="231">
        <v>26.499999999999996</v>
      </c>
      <c r="G476" s="231">
        <v>25.999999999999993</v>
      </c>
      <c r="H476" s="231">
        <v>27.699999999999996</v>
      </c>
      <c r="I476" s="231">
        <v>28.200000000000003</v>
      </c>
      <c r="J476" s="231">
        <v>28.549999999999997</v>
      </c>
      <c r="K476" s="230">
        <v>27.85</v>
      </c>
      <c r="L476" s="230">
        <v>27</v>
      </c>
      <c r="M476" s="230">
        <v>102.10995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436.6</v>
      </c>
      <c r="D477" s="231">
        <v>437.59999999999997</v>
      </c>
      <c r="E477" s="231">
        <v>430.69999999999993</v>
      </c>
      <c r="F477" s="231">
        <v>424.79999999999995</v>
      </c>
      <c r="G477" s="231">
        <v>417.89999999999992</v>
      </c>
      <c r="H477" s="231">
        <v>443.49999999999994</v>
      </c>
      <c r="I477" s="231">
        <v>450.39999999999992</v>
      </c>
      <c r="J477" s="231">
        <v>456.29999999999995</v>
      </c>
      <c r="K477" s="230">
        <v>444.5</v>
      </c>
      <c r="L477" s="230">
        <v>431.7</v>
      </c>
      <c r="M477" s="230">
        <v>2.5096799999999999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555.35</v>
      </c>
      <c r="D478" s="231">
        <v>558.94999999999993</v>
      </c>
      <c r="E478" s="231">
        <v>549.89999999999986</v>
      </c>
      <c r="F478" s="231">
        <v>544.44999999999993</v>
      </c>
      <c r="G478" s="231">
        <v>535.39999999999986</v>
      </c>
      <c r="H478" s="231">
        <v>564.39999999999986</v>
      </c>
      <c r="I478" s="231">
        <v>573.44999999999982</v>
      </c>
      <c r="J478" s="231">
        <v>578.89999999999986</v>
      </c>
      <c r="K478" s="230">
        <v>568</v>
      </c>
      <c r="L478" s="230">
        <v>553.5</v>
      </c>
      <c r="M478" s="230">
        <v>2.2076699999999998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672.85</v>
      </c>
      <c r="D479" s="231">
        <v>673.9</v>
      </c>
      <c r="E479" s="231">
        <v>669.94999999999993</v>
      </c>
      <c r="F479" s="231">
        <v>667.05</v>
      </c>
      <c r="G479" s="231">
        <v>663.09999999999991</v>
      </c>
      <c r="H479" s="231">
        <v>676.8</v>
      </c>
      <c r="I479" s="231">
        <v>680.75</v>
      </c>
      <c r="J479" s="231">
        <v>683.65</v>
      </c>
      <c r="K479" s="230">
        <v>677.85</v>
      </c>
      <c r="L479" s="230">
        <v>671</v>
      </c>
      <c r="M479" s="230">
        <v>18.662980000000001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645.35</v>
      </c>
      <c r="D480" s="231">
        <v>648.70000000000005</v>
      </c>
      <c r="E480" s="231">
        <v>639.45000000000005</v>
      </c>
      <c r="F480" s="231">
        <v>633.54999999999995</v>
      </c>
      <c r="G480" s="231">
        <v>624.29999999999995</v>
      </c>
      <c r="H480" s="231">
        <v>654.60000000000014</v>
      </c>
      <c r="I480" s="231">
        <v>663.85000000000014</v>
      </c>
      <c r="J480" s="231">
        <v>669.75000000000023</v>
      </c>
      <c r="K480" s="230">
        <v>657.95</v>
      </c>
      <c r="L480" s="230">
        <v>642.79999999999995</v>
      </c>
      <c r="M480" s="230">
        <v>0.94798000000000004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7698.7</v>
      </c>
      <c r="D481" s="231">
        <v>7729.6833333333334</v>
      </c>
      <c r="E481" s="231">
        <v>7654.0166666666664</v>
      </c>
      <c r="F481" s="231">
        <v>7609.333333333333</v>
      </c>
      <c r="G481" s="231">
        <v>7533.6666666666661</v>
      </c>
      <c r="H481" s="231">
        <v>7774.3666666666668</v>
      </c>
      <c r="I481" s="231">
        <v>7850.0333333333328</v>
      </c>
      <c r="J481" s="231">
        <v>7894.7166666666672</v>
      </c>
      <c r="K481" s="230">
        <v>7805.35</v>
      </c>
      <c r="L481" s="230">
        <v>7685</v>
      </c>
      <c r="M481" s="230">
        <v>2.5049000000000001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71.599999999999994</v>
      </c>
      <c r="D482" s="231">
        <v>71.683333333333323</v>
      </c>
      <c r="E482" s="231">
        <v>70.816666666666649</v>
      </c>
      <c r="F482" s="231">
        <v>70.033333333333331</v>
      </c>
      <c r="G482" s="231">
        <v>69.166666666666657</v>
      </c>
      <c r="H482" s="231">
        <v>72.46666666666664</v>
      </c>
      <c r="I482" s="231">
        <v>73.333333333333314</v>
      </c>
      <c r="J482" s="231">
        <v>74.116666666666632</v>
      </c>
      <c r="K482" s="230">
        <v>72.55</v>
      </c>
      <c r="L482" s="230">
        <v>70.900000000000006</v>
      </c>
      <c r="M482" s="230">
        <v>106.03016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1448.95</v>
      </c>
      <c r="D483" s="231">
        <v>1441.1166666666668</v>
      </c>
      <c r="E483" s="231">
        <v>1429.1333333333337</v>
      </c>
      <c r="F483" s="231">
        <v>1409.3166666666668</v>
      </c>
      <c r="G483" s="231">
        <v>1397.3333333333337</v>
      </c>
      <c r="H483" s="231">
        <v>1460.9333333333336</v>
      </c>
      <c r="I483" s="231">
        <v>1472.9166666666667</v>
      </c>
      <c r="J483" s="231">
        <v>1492.7333333333336</v>
      </c>
      <c r="K483" s="230">
        <v>1453.1</v>
      </c>
      <c r="L483" s="230">
        <v>1421.3</v>
      </c>
      <c r="M483" s="230">
        <v>1.8834299999999999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802.45</v>
      </c>
      <c r="D484" s="240">
        <v>804.55000000000007</v>
      </c>
      <c r="E484" s="240">
        <v>798.10000000000014</v>
      </c>
      <c r="F484" s="240">
        <v>793.75000000000011</v>
      </c>
      <c r="G484" s="240">
        <v>787.30000000000018</v>
      </c>
      <c r="H484" s="240">
        <v>808.90000000000009</v>
      </c>
      <c r="I484" s="240">
        <v>815.35000000000014</v>
      </c>
      <c r="J484" s="239">
        <v>819.7</v>
      </c>
      <c r="K484" s="239">
        <v>811</v>
      </c>
      <c r="L484" s="239">
        <v>800.2</v>
      </c>
      <c r="M484" s="216">
        <v>4.8314500000000002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253.4</v>
      </c>
      <c r="D485" s="240">
        <v>251.95000000000002</v>
      </c>
      <c r="E485" s="240">
        <v>249.20000000000005</v>
      </c>
      <c r="F485" s="240">
        <v>245.00000000000003</v>
      </c>
      <c r="G485" s="240">
        <v>242.25000000000006</v>
      </c>
      <c r="H485" s="240">
        <v>256.15000000000003</v>
      </c>
      <c r="I485" s="240">
        <v>258.89999999999998</v>
      </c>
      <c r="J485" s="239">
        <v>263.10000000000002</v>
      </c>
      <c r="K485" s="239">
        <v>254.7</v>
      </c>
      <c r="L485" s="239">
        <v>247.75</v>
      </c>
      <c r="M485" s="216">
        <v>1.53051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2099.5</v>
      </c>
      <c r="D486" s="231">
        <v>2111.0833333333335</v>
      </c>
      <c r="E486" s="231">
        <v>2074.5166666666669</v>
      </c>
      <c r="F486" s="231">
        <v>2049.5333333333333</v>
      </c>
      <c r="G486" s="231">
        <v>2012.9666666666667</v>
      </c>
      <c r="H486" s="231">
        <v>2136.0666666666671</v>
      </c>
      <c r="I486" s="231">
        <v>2172.6333333333337</v>
      </c>
      <c r="J486" s="231">
        <v>2197.6166666666672</v>
      </c>
      <c r="K486" s="230">
        <v>2147.65</v>
      </c>
      <c r="L486" s="230">
        <v>2086.1</v>
      </c>
      <c r="M486" s="230">
        <v>0.26307000000000003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641.79999999999995</v>
      </c>
      <c r="D487" s="240">
        <v>643.5333333333333</v>
      </c>
      <c r="E487" s="240">
        <v>636.81666666666661</v>
      </c>
      <c r="F487" s="240">
        <v>631.83333333333326</v>
      </c>
      <c r="G487" s="240">
        <v>625.11666666666656</v>
      </c>
      <c r="H487" s="240">
        <v>648.51666666666665</v>
      </c>
      <c r="I487" s="240">
        <v>655.23333333333335</v>
      </c>
      <c r="J487" s="239">
        <v>660.2166666666667</v>
      </c>
      <c r="K487" s="239">
        <v>650.25</v>
      </c>
      <c r="L487" s="239">
        <v>638.54999999999995</v>
      </c>
      <c r="M487" s="216">
        <v>1.0907899999999999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320.39999999999998</v>
      </c>
      <c r="D488" s="231">
        <v>321.3</v>
      </c>
      <c r="E488" s="231">
        <v>318.10000000000002</v>
      </c>
      <c r="F488" s="231">
        <v>315.8</v>
      </c>
      <c r="G488" s="231">
        <v>312.60000000000002</v>
      </c>
      <c r="H488" s="231">
        <v>323.60000000000002</v>
      </c>
      <c r="I488" s="231">
        <v>326.79999999999995</v>
      </c>
      <c r="J488" s="231">
        <v>329.1</v>
      </c>
      <c r="K488" s="230">
        <v>324.5</v>
      </c>
      <c r="L488" s="230">
        <v>319</v>
      </c>
      <c r="M488" s="230">
        <v>1.3972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328.15</v>
      </c>
      <c r="D489" s="240">
        <v>327.58333333333331</v>
      </c>
      <c r="E489" s="231">
        <v>322.16666666666663</v>
      </c>
      <c r="F489" s="231">
        <v>316.18333333333334</v>
      </c>
      <c r="G489" s="231">
        <v>310.76666666666665</v>
      </c>
      <c r="H489" s="231">
        <v>333.56666666666661</v>
      </c>
      <c r="I489" s="231">
        <v>338.98333333333323</v>
      </c>
      <c r="J489" s="231">
        <v>344.96666666666658</v>
      </c>
      <c r="K489" s="230">
        <v>333</v>
      </c>
      <c r="L489" s="230">
        <v>321.60000000000002</v>
      </c>
      <c r="M489" s="230">
        <v>2.8321299999999998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294.85000000000002</v>
      </c>
      <c r="D490" s="231">
        <v>297.25</v>
      </c>
      <c r="E490" s="231">
        <v>291.60000000000002</v>
      </c>
      <c r="F490" s="231">
        <v>288.35000000000002</v>
      </c>
      <c r="G490" s="231">
        <v>282.70000000000005</v>
      </c>
      <c r="H490" s="231">
        <v>300.5</v>
      </c>
      <c r="I490" s="231">
        <v>306.14999999999998</v>
      </c>
      <c r="J490" s="231">
        <v>309.39999999999998</v>
      </c>
      <c r="K490" s="230">
        <v>302.89999999999998</v>
      </c>
      <c r="L490" s="230">
        <v>294</v>
      </c>
      <c r="M490" s="230">
        <v>0.84826000000000001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1574.05</v>
      </c>
      <c r="D491" s="240">
        <v>1582.0333333333335</v>
      </c>
      <c r="E491" s="231">
        <v>1554.0666666666671</v>
      </c>
      <c r="F491" s="231">
        <v>1534.0833333333335</v>
      </c>
      <c r="G491" s="231">
        <v>1506.116666666667</v>
      </c>
      <c r="H491" s="231">
        <v>1602.0166666666671</v>
      </c>
      <c r="I491" s="231">
        <v>1629.9833333333338</v>
      </c>
      <c r="J491" s="231">
        <v>1649.9666666666672</v>
      </c>
      <c r="K491" s="230">
        <v>1610</v>
      </c>
      <c r="L491" s="230">
        <v>1562.05</v>
      </c>
      <c r="M491" s="230">
        <v>7.9840600000000004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1257</v>
      </c>
      <c r="D492" s="231">
        <v>1262.1833333333334</v>
      </c>
      <c r="E492" s="231">
        <v>1240.3666666666668</v>
      </c>
      <c r="F492" s="231">
        <v>1223.7333333333333</v>
      </c>
      <c r="G492" s="231">
        <v>1201.9166666666667</v>
      </c>
      <c r="H492" s="231">
        <v>1278.8166666666668</v>
      </c>
      <c r="I492" s="231">
        <v>1300.6333333333334</v>
      </c>
      <c r="J492" s="231">
        <v>1317.2666666666669</v>
      </c>
      <c r="K492" s="230">
        <v>1284</v>
      </c>
      <c r="L492" s="230">
        <v>1245.55</v>
      </c>
      <c r="M492" s="230">
        <v>0.23394999999999999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279.85000000000002</v>
      </c>
      <c r="D493" s="240">
        <v>279.68333333333334</v>
      </c>
      <c r="E493" s="231">
        <v>277.26666666666665</v>
      </c>
      <c r="F493" s="231">
        <v>274.68333333333334</v>
      </c>
      <c r="G493" s="231">
        <v>272.26666666666665</v>
      </c>
      <c r="H493" s="231">
        <v>282.26666666666665</v>
      </c>
      <c r="I493" s="231">
        <v>284.68333333333328</v>
      </c>
      <c r="J493" s="231">
        <v>287.26666666666665</v>
      </c>
      <c r="K493" s="230">
        <v>282.10000000000002</v>
      </c>
      <c r="L493" s="230">
        <v>277.10000000000002</v>
      </c>
      <c r="M493" s="230">
        <v>53.747399999999999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386.8</v>
      </c>
      <c r="D494" s="231">
        <v>383.90000000000003</v>
      </c>
      <c r="E494" s="231">
        <v>377.90000000000009</v>
      </c>
      <c r="F494" s="231">
        <v>369.00000000000006</v>
      </c>
      <c r="G494" s="231">
        <v>363.00000000000011</v>
      </c>
      <c r="H494" s="231">
        <v>392.80000000000007</v>
      </c>
      <c r="I494" s="231">
        <v>398.79999999999995</v>
      </c>
      <c r="J494" s="231">
        <v>407.70000000000005</v>
      </c>
      <c r="K494" s="230">
        <v>389.9</v>
      </c>
      <c r="L494" s="230">
        <v>375</v>
      </c>
      <c r="M494" s="230">
        <v>1.4807300000000001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1954.85</v>
      </c>
      <c r="D495" s="240">
        <v>1959.95</v>
      </c>
      <c r="E495" s="231">
        <v>1944.9</v>
      </c>
      <c r="F495" s="231">
        <v>1934.95</v>
      </c>
      <c r="G495" s="231">
        <v>1919.9</v>
      </c>
      <c r="H495" s="231">
        <v>1969.9</v>
      </c>
      <c r="I495" s="231">
        <v>1984.9499999999998</v>
      </c>
      <c r="J495" s="231">
        <v>1994.9</v>
      </c>
      <c r="K495" s="230">
        <v>1975</v>
      </c>
      <c r="L495" s="230">
        <v>1950</v>
      </c>
      <c r="M495" s="230">
        <v>0.13655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7.35</v>
      </c>
      <c r="D496" s="240">
        <v>7.2666666666666666</v>
      </c>
      <c r="E496" s="231">
        <v>7.083333333333333</v>
      </c>
      <c r="F496" s="231">
        <v>6.8166666666666664</v>
      </c>
      <c r="G496" s="231">
        <v>6.6333333333333329</v>
      </c>
      <c r="H496" s="231">
        <v>7.5333333333333332</v>
      </c>
      <c r="I496" s="231">
        <v>7.7166666666666668</v>
      </c>
      <c r="J496" s="231">
        <v>7.9833333333333334</v>
      </c>
      <c r="K496" s="230">
        <v>7.45</v>
      </c>
      <c r="L496" s="230">
        <v>7</v>
      </c>
      <c r="M496" s="230">
        <v>1824.66634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804.55</v>
      </c>
      <c r="D497" s="240">
        <v>807.86666666666667</v>
      </c>
      <c r="E497" s="231">
        <v>799.73333333333335</v>
      </c>
      <c r="F497" s="231">
        <v>794.91666666666663</v>
      </c>
      <c r="G497" s="231">
        <v>786.7833333333333</v>
      </c>
      <c r="H497" s="231">
        <v>812.68333333333339</v>
      </c>
      <c r="I497" s="231">
        <v>820.81666666666683</v>
      </c>
      <c r="J497" s="231">
        <v>825.63333333333344</v>
      </c>
      <c r="K497" s="230">
        <v>816</v>
      </c>
      <c r="L497" s="230">
        <v>803.05</v>
      </c>
      <c r="M497" s="230">
        <v>5.1112299999999999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230.35</v>
      </c>
      <c r="D498" s="240">
        <v>231.54999999999998</v>
      </c>
      <c r="E498" s="231">
        <v>228.79999999999995</v>
      </c>
      <c r="F498" s="231">
        <v>227.24999999999997</v>
      </c>
      <c r="G498" s="231">
        <v>224.49999999999994</v>
      </c>
      <c r="H498" s="231">
        <v>233.09999999999997</v>
      </c>
      <c r="I498" s="231">
        <v>235.85000000000002</v>
      </c>
      <c r="J498" s="231">
        <v>237.39999999999998</v>
      </c>
      <c r="K498" s="230">
        <v>234.3</v>
      </c>
      <c r="L498" s="230">
        <v>230</v>
      </c>
      <c r="M498" s="230">
        <v>2.9361100000000002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92.3</v>
      </c>
      <c r="D499" s="240">
        <v>92.95</v>
      </c>
      <c r="E499" s="231">
        <v>91.4</v>
      </c>
      <c r="F499" s="231">
        <v>90.5</v>
      </c>
      <c r="G499" s="231">
        <v>88.95</v>
      </c>
      <c r="H499" s="231">
        <v>93.850000000000009</v>
      </c>
      <c r="I499" s="231">
        <v>95.399999999999991</v>
      </c>
      <c r="J499" s="231">
        <v>96.300000000000011</v>
      </c>
      <c r="K499" s="230">
        <v>94.5</v>
      </c>
      <c r="L499" s="230">
        <v>92.05</v>
      </c>
      <c r="M499" s="230">
        <v>8.9321099999999998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757.8</v>
      </c>
      <c r="D500" s="240">
        <v>758.69999999999993</v>
      </c>
      <c r="E500" s="231">
        <v>752.09999999999991</v>
      </c>
      <c r="F500" s="231">
        <v>746.4</v>
      </c>
      <c r="G500" s="231">
        <v>739.8</v>
      </c>
      <c r="H500" s="231">
        <v>764.39999999999986</v>
      </c>
      <c r="I500" s="231">
        <v>771</v>
      </c>
      <c r="J500" s="231">
        <v>776.69999999999982</v>
      </c>
      <c r="K500" s="230">
        <v>765.3</v>
      </c>
      <c r="L500" s="230">
        <v>753</v>
      </c>
      <c r="M500" s="230">
        <v>0.54430999999999996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1366.55</v>
      </c>
      <c r="D501" s="240">
        <v>1361.5666666666666</v>
      </c>
      <c r="E501" s="231">
        <v>1346.5333333333333</v>
      </c>
      <c r="F501" s="231">
        <v>1326.5166666666667</v>
      </c>
      <c r="G501" s="231">
        <v>1311.4833333333333</v>
      </c>
      <c r="H501" s="231">
        <v>1381.5833333333333</v>
      </c>
      <c r="I501" s="231">
        <v>1396.6166666666666</v>
      </c>
      <c r="J501" s="231">
        <v>1416.6333333333332</v>
      </c>
      <c r="K501" s="230">
        <v>1376.6</v>
      </c>
      <c r="L501" s="230">
        <v>1341.55</v>
      </c>
      <c r="M501" s="230">
        <v>2.1325699999999999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386.95</v>
      </c>
      <c r="D502" s="240">
        <v>387.41666666666669</v>
      </c>
      <c r="E502" s="231">
        <v>386.03333333333336</v>
      </c>
      <c r="F502" s="231">
        <v>385.11666666666667</v>
      </c>
      <c r="G502" s="231">
        <v>383.73333333333335</v>
      </c>
      <c r="H502" s="231">
        <v>388.33333333333337</v>
      </c>
      <c r="I502" s="231">
        <v>389.7166666666667</v>
      </c>
      <c r="J502" s="231">
        <v>390.63333333333338</v>
      </c>
      <c r="K502" s="230">
        <v>388.8</v>
      </c>
      <c r="L502" s="230">
        <v>386.5</v>
      </c>
      <c r="M502" s="230">
        <v>20.296759999999999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174.1</v>
      </c>
      <c r="D503" s="240">
        <v>174.05000000000004</v>
      </c>
      <c r="E503" s="231">
        <v>172.60000000000008</v>
      </c>
      <c r="F503" s="231">
        <v>171.10000000000005</v>
      </c>
      <c r="G503" s="231">
        <v>169.65000000000009</v>
      </c>
      <c r="H503" s="231">
        <v>175.55000000000007</v>
      </c>
      <c r="I503" s="231">
        <v>177.00000000000006</v>
      </c>
      <c r="J503" s="231">
        <v>178.50000000000006</v>
      </c>
      <c r="K503" s="230">
        <v>175.5</v>
      </c>
      <c r="L503" s="230">
        <v>172.55</v>
      </c>
      <c r="M503" s="230">
        <v>3.6150000000000002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15.9</v>
      </c>
      <c r="D504" s="240">
        <v>15.949999999999998</v>
      </c>
      <c r="E504" s="231">
        <v>15.749999999999996</v>
      </c>
      <c r="F504" s="231">
        <v>15.6</v>
      </c>
      <c r="G504" s="231">
        <v>15.399999999999999</v>
      </c>
      <c r="H504" s="231">
        <v>16.099999999999994</v>
      </c>
      <c r="I504" s="231">
        <v>16.299999999999994</v>
      </c>
      <c r="J504" s="231">
        <v>16.449999999999992</v>
      </c>
      <c r="K504" s="230">
        <v>16.149999999999999</v>
      </c>
      <c r="L504" s="230">
        <v>15.8</v>
      </c>
      <c r="M504" s="230">
        <v>958.93602999999996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10411.9</v>
      </c>
      <c r="D505" s="240">
        <v>10454.416666666666</v>
      </c>
      <c r="E505" s="231">
        <v>10333.833333333332</v>
      </c>
      <c r="F505" s="231">
        <v>10255.766666666666</v>
      </c>
      <c r="G505" s="231">
        <v>10135.183333333332</v>
      </c>
      <c r="H505" s="231">
        <v>10532.483333333332</v>
      </c>
      <c r="I505" s="231">
        <v>10653.066666666664</v>
      </c>
      <c r="J505" s="231">
        <v>10731.133333333331</v>
      </c>
      <c r="K505" s="230">
        <v>10575</v>
      </c>
      <c r="L505" s="230">
        <v>10376.35</v>
      </c>
      <c r="M505" s="230">
        <v>4.7019999999999999E-2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189.1</v>
      </c>
      <c r="D506" s="231">
        <v>189.75</v>
      </c>
      <c r="E506" s="231">
        <v>187.9</v>
      </c>
      <c r="F506" s="231">
        <v>186.70000000000002</v>
      </c>
      <c r="G506" s="231">
        <v>184.85000000000002</v>
      </c>
      <c r="H506" s="231">
        <v>190.95</v>
      </c>
      <c r="I506" s="231">
        <v>192.8</v>
      </c>
      <c r="J506" s="230">
        <v>193.99999999999997</v>
      </c>
      <c r="K506" s="230">
        <v>191.6</v>
      </c>
      <c r="L506" s="230">
        <v>188.55</v>
      </c>
      <c r="M506" s="216">
        <v>37.575699999999998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351.65</v>
      </c>
      <c r="D507" s="231">
        <v>361.38333333333338</v>
      </c>
      <c r="E507" s="231">
        <v>339.26666666666677</v>
      </c>
      <c r="F507" s="231">
        <v>326.88333333333338</v>
      </c>
      <c r="G507" s="231">
        <v>304.76666666666677</v>
      </c>
      <c r="H507" s="231">
        <v>373.76666666666677</v>
      </c>
      <c r="I507" s="231">
        <v>395.88333333333344</v>
      </c>
      <c r="J507" s="230">
        <v>408.26666666666677</v>
      </c>
      <c r="K507" s="230">
        <v>383.5</v>
      </c>
      <c r="L507" s="230">
        <v>349</v>
      </c>
      <c r="M507" s="216">
        <v>95.948999999999998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</v>
      </c>
      <c r="D508" s="240">
        <v>63.466666666666669</v>
      </c>
      <c r="E508" s="231">
        <v>61.933333333333337</v>
      </c>
      <c r="F508" s="231">
        <v>60.866666666666667</v>
      </c>
      <c r="G508" s="231">
        <v>59.333333333333336</v>
      </c>
      <c r="H508" s="231">
        <v>64.533333333333331</v>
      </c>
      <c r="I508" s="231">
        <v>66.066666666666663</v>
      </c>
      <c r="J508" s="231">
        <v>67.13333333333334</v>
      </c>
      <c r="K508" s="230">
        <v>65</v>
      </c>
      <c r="L508" s="230">
        <v>62.4</v>
      </c>
      <c r="M508" s="230">
        <v>593.11532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516.1</v>
      </c>
      <c r="D509" s="240">
        <v>517.69999999999993</v>
      </c>
      <c r="E509" s="231">
        <v>513.39999999999986</v>
      </c>
      <c r="F509" s="231">
        <v>510.69999999999993</v>
      </c>
      <c r="G509" s="231">
        <v>506.39999999999986</v>
      </c>
      <c r="H509" s="231">
        <v>520.39999999999986</v>
      </c>
      <c r="I509" s="231">
        <v>524.69999999999982</v>
      </c>
      <c r="J509" s="231">
        <v>527.39999999999986</v>
      </c>
      <c r="K509" s="230">
        <v>522</v>
      </c>
      <c r="L509" s="230">
        <v>515</v>
      </c>
      <c r="M509" s="230">
        <v>3.52447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1540.05</v>
      </c>
      <c r="D510" s="231">
        <v>1545.25</v>
      </c>
      <c r="E510" s="231">
        <v>1521.5</v>
      </c>
      <c r="F510" s="231">
        <v>1502.95</v>
      </c>
      <c r="G510" s="231">
        <v>1479.2</v>
      </c>
      <c r="H510" s="231">
        <v>1563.8</v>
      </c>
      <c r="I510" s="231">
        <v>1587.55</v>
      </c>
      <c r="J510" s="230">
        <v>1606.1</v>
      </c>
      <c r="K510" s="230">
        <v>1569</v>
      </c>
      <c r="L510" s="230">
        <v>1526.7</v>
      </c>
      <c r="M510" s="216">
        <v>0.55306999999999995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1334.65</v>
      </c>
      <c r="D511" s="240">
        <v>1332.8833333333334</v>
      </c>
      <c r="E511" s="231">
        <v>1318.8666666666668</v>
      </c>
      <c r="F511" s="231">
        <v>1303.0833333333333</v>
      </c>
      <c r="G511" s="231">
        <v>1289.0666666666666</v>
      </c>
      <c r="H511" s="231">
        <v>1348.666666666667</v>
      </c>
      <c r="I511" s="231">
        <v>1362.6833333333338</v>
      </c>
      <c r="J511" s="231">
        <v>1378.4666666666672</v>
      </c>
      <c r="K511" s="230">
        <v>1346.9</v>
      </c>
      <c r="L511" s="230">
        <v>1317.1</v>
      </c>
      <c r="M511" s="230">
        <v>0.89622000000000002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7"/>
      <c r="B5" s="388"/>
      <c r="C5" s="387"/>
      <c r="D5" s="38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9" t="s">
        <v>510</v>
      </c>
      <c r="C7" s="388"/>
      <c r="D7" s="7">
        <f>Main!B10</f>
        <v>45063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45062</v>
      </c>
      <c r="B10" s="29">
        <v>540874</v>
      </c>
      <c r="C10" s="28" t="s">
        <v>1050</v>
      </c>
      <c r="D10" s="28" t="s">
        <v>1051</v>
      </c>
      <c r="E10" s="28" t="s">
        <v>520</v>
      </c>
      <c r="F10" s="85">
        <v>131120</v>
      </c>
      <c r="G10" s="29">
        <v>24.09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45062</v>
      </c>
      <c r="B11" s="29">
        <v>540874</v>
      </c>
      <c r="C11" s="28" t="s">
        <v>1050</v>
      </c>
      <c r="D11" s="28" t="s">
        <v>1052</v>
      </c>
      <c r="E11" s="28" t="s">
        <v>519</v>
      </c>
      <c r="F11" s="85">
        <v>77000</v>
      </c>
      <c r="G11" s="29">
        <v>24.1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45062</v>
      </c>
      <c r="B12" s="29">
        <v>539773</v>
      </c>
      <c r="C12" s="28" t="s">
        <v>1053</v>
      </c>
      <c r="D12" s="28" t="s">
        <v>1054</v>
      </c>
      <c r="E12" s="28" t="s">
        <v>520</v>
      </c>
      <c r="F12" s="85">
        <v>1500000</v>
      </c>
      <c r="G12" s="29">
        <v>2.06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45062</v>
      </c>
      <c r="B13" s="29">
        <v>518017</v>
      </c>
      <c r="C13" s="28" t="s">
        <v>1055</v>
      </c>
      <c r="D13" s="28" t="s">
        <v>1056</v>
      </c>
      <c r="E13" s="28" t="s">
        <v>519</v>
      </c>
      <c r="F13" s="85">
        <v>197800</v>
      </c>
      <c r="G13" s="29">
        <v>66.930000000000007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45062</v>
      </c>
      <c r="B14" s="29">
        <v>531671</v>
      </c>
      <c r="C14" s="28" t="s">
        <v>1016</v>
      </c>
      <c r="D14" s="28" t="s">
        <v>997</v>
      </c>
      <c r="E14" s="28" t="s">
        <v>520</v>
      </c>
      <c r="F14" s="85">
        <v>320000</v>
      </c>
      <c r="G14" s="29">
        <v>3.34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45062</v>
      </c>
      <c r="B15" s="29">
        <v>539559</v>
      </c>
      <c r="C15" s="28" t="s">
        <v>1057</v>
      </c>
      <c r="D15" s="28" t="s">
        <v>1058</v>
      </c>
      <c r="E15" s="28" t="s">
        <v>520</v>
      </c>
      <c r="F15" s="85">
        <v>213000</v>
      </c>
      <c r="G15" s="29">
        <v>8.48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45062</v>
      </c>
      <c r="B16" s="29">
        <v>539559</v>
      </c>
      <c r="C16" s="28" t="s">
        <v>1057</v>
      </c>
      <c r="D16" s="28" t="s">
        <v>1059</v>
      </c>
      <c r="E16" s="28" t="s">
        <v>520</v>
      </c>
      <c r="F16" s="85">
        <v>224660</v>
      </c>
      <c r="G16" s="29">
        <v>8.48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45062</v>
      </c>
      <c r="B17" s="29">
        <v>539559</v>
      </c>
      <c r="C17" s="28" t="s">
        <v>1057</v>
      </c>
      <c r="D17" s="28" t="s">
        <v>1060</v>
      </c>
      <c r="E17" s="28" t="s">
        <v>520</v>
      </c>
      <c r="F17" s="85">
        <v>206857</v>
      </c>
      <c r="G17" s="29">
        <v>8.48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45062</v>
      </c>
      <c r="B18" s="29">
        <v>539559</v>
      </c>
      <c r="C18" s="28" t="s">
        <v>1057</v>
      </c>
      <c r="D18" s="28" t="s">
        <v>1061</v>
      </c>
      <c r="E18" s="28" t="s">
        <v>520</v>
      </c>
      <c r="F18" s="85">
        <v>191182</v>
      </c>
      <c r="G18" s="29">
        <v>8.48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45062</v>
      </c>
      <c r="B19" s="29">
        <v>540811</v>
      </c>
      <c r="C19" s="28" t="s">
        <v>1062</v>
      </c>
      <c r="D19" s="28" t="s">
        <v>1063</v>
      </c>
      <c r="E19" s="28" t="s">
        <v>520</v>
      </c>
      <c r="F19" s="85">
        <v>50000</v>
      </c>
      <c r="G19" s="29">
        <v>21.5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45062</v>
      </c>
      <c r="B20" s="29">
        <v>526473</v>
      </c>
      <c r="C20" s="28" t="s">
        <v>1064</v>
      </c>
      <c r="D20" s="28" t="s">
        <v>1061</v>
      </c>
      <c r="E20" s="28" t="s">
        <v>519</v>
      </c>
      <c r="F20" s="85">
        <v>119994</v>
      </c>
      <c r="G20" s="29">
        <v>7.21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45062</v>
      </c>
      <c r="B21" s="29">
        <v>533048</v>
      </c>
      <c r="C21" s="28" t="s">
        <v>1017</v>
      </c>
      <c r="D21" s="28" t="s">
        <v>1065</v>
      </c>
      <c r="E21" s="28" t="s">
        <v>519</v>
      </c>
      <c r="F21" s="85">
        <v>225000</v>
      </c>
      <c r="G21" s="29">
        <v>34.1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45062</v>
      </c>
      <c r="B22" s="29">
        <v>513309</v>
      </c>
      <c r="C22" s="28" t="s">
        <v>934</v>
      </c>
      <c r="D22" s="28" t="s">
        <v>942</v>
      </c>
      <c r="E22" s="28" t="s">
        <v>520</v>
      </c>
      <c r="F22" s="85">
        <v>75590</v>
      </c>
      <c r="G22" s="29">
        <v>19.91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45062</v>
      </c>
      <c r="B23" s="29">
        <v>542935</v>
      </c>
      <c r="C23" s="28" t="s">
        <v>1066</v>
      </c>
      <c r="D23" s="28" t="s">
        <v>1067</v>
      </c>
      <c r="E23" s="28" t="s">
        <v>519</v>
      </c>
      <c r="F23" s="85">
        <v>74000</v>
      </c>
      <c r="G23" s="29">
        <v>55.85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45062</v>
      </c>
      <c r="B24" s="29">
        <v>540377</v>
      </c>
      <c r="C24" s="28" t="s">
        <v>1068</v>
      </c>
      <c r="D24" s="28" t="s">
        <v>1069</v>
      </c>
      <c r="E24" s="28" t="s">
        <v>519</v>
      </c>
      <c r="F24" s="85">
        <v>1616456</v>
      </c>
      <c r="G24" s="29">
        <v>12.3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45062</v>
      </c>
      <c r="B25" s="29">
        <v>543769</v>
      </c>
      <c r="C25" s="28" t="s">
        <v>974</v>
      </c>
      <c r="D25" s="28" t="s">
        <v>1070</v>
      </c>
      <c r="E25" s="28" t="s">
        <v>519</v>
      </c>
      <c r="F25" s="85">
        <v>80000</v>
      </c>
      <c r="G25" s="29">
        <v>23.14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45062</v>
      </c>
      <c r="B26" s="29">
        <v>543905</v>
      </c>
      <c r="C26" s="28" t="s">
        <v>1071</v>
      </c>
      <c r="D26" s="28" t="s">
        <v>1072</v>
      </c>
      <c r="E26" s="28" t="s">
        <v>520</v>
      </c>
      <c r="F26" s="85">
        <v>52800</v>
      </c>
      <c r="G26" s="29">
        <v>147.46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45062</v>
      </c>
      <c r="B27" s="29">
        <v>503669</v>
      </c>
      <c r="C27" s="28" t="s">
        <v>1073</v>
      </c>
      <c r="D27" s="28" t="s">
        <v>1074</v>
      </c>
      <c r="E27" s="28" t="s">
        <v>519</v>
      </c>
      <c r="F27" s="85">
        <v>55000</v>
      </c>
      <c r="G27" s="29">
        <v>19.21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45062</v>
      </c>
      <c r="B28" s="29">
        <v>503669</v>
      </c>
      <c r="C28" s="28" t="s">
        <v>1073</v>
      </c>
      <c r="D28" s="28" t="s">
        <v>1075</v>
      </c>
      <c r="E28" s="28" t="s">
        <v>519</v>
      </c>
      <c r="F28" s="85">
        <v>46490</v>
      </c>
      <c r="G28" s="29">
        <v>19.21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45062</v>
      </c>
      <c r="B29" s="29">
        <v>503669</v>
      </c>
      <c r="C29" s="28" t="s">
        <v>1073</v>
      </c>
      <c r="D29" s="28" t="s">
        <v>1076</v>
      </c>
      <c r="E29" s="28" t="s">
        <v>520</v>
      </c>
      <c r="F29" s="85">
        <v>100000</v>
      </c>
      <c r="G29" s="29">
        <v>19.21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45062</v>
      </c>
      <c r="B30" s="29">
        <v>540243</v>
      </c>
      <c r="C30" s="28" t="s">
        <v>1077</v>
      </c>
      <c r="D30" s="28" t="s">
        <v>1078</v>
      </c>
      <c r="E30" s="28" t="s">
        <v>519</v>
      </c>
      <c r="F30" s="85">
        <v>20000</v>
      </c>
      <c r="G30" s="29">
        <v>19.059999999999999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45062</v>
      </c>
      <c r="B31" s="29">
        <v>543578</v>
      </c>
      <c r="C31" s="28" t="s">
        <v>1079</v>
      </c>
      <c r="D31" s="28" t="s">
        <v>1080</v>
      </c>
      <c r="E31" s="28" t="s">
        <v>519</v>
      </c>
      <c r="F31" s="85">
        <v>20000</v>
      </c>
      <c r="G31" s="29">
        <v>105.89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45062</v>
      </c>
      <c r="B32" s="29">
        <v>543625</v>
      </c>
      <c r="C32" s="28" t="s">
        <v>998</v>
      </c>
      <c r="D32" s="28" t="s">
        <v>999</v>
      </c>
      <c r="E32" s="28" t="s">
        <v>519</v>
      </c>
      <c r="F32" s="85">
        <v>250000</v>
      </c>
      <c r="G32" s="29">
        <v>24.7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45062</v>
      </c>
      <c r="B33" s="29">
        <v>541112</v>
      </c>
      <c r="C33" s="28" t="s">
        <v>1081</v>
      </c>
      <c r="D33" s="28" t="s">
        <v>1082</v>
      </c>
      <c r="E33" s="28" t="s">
        <v>520</v>
      </c>
      <c r="F33" s="85">
        <v>124000</v>
      </c>
      <c r="G33" s="29">
        <v>25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45062</v>
      </c>
      <c r="B34" s="29">
        <v>541112</v>
      </c>
      <c r="C34" s="28" t="s">
        <v>1081</v>
      </c>
      <c r="D34" s="28" t="s">
        <v>1083</v>
      </c>
      <c r="E34" s="28" t="s">
        <v>519</v>
      </c>
      <c r="F34" s="85">
        <v>120000</v>
      </c>
      <c r="G34" s="29">
        <v>25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45062</v>
      </c>
      <c r="B35" s="29">
        <v>540914</v>
      </c>
      <c r="C35" s="28" t="s">
        <v>1084</v>
      </c>
      <c r="D35" s="28" t="s">
        <v>1085</v>
      </c>
      <c r="E35" s="28" t="s">
        <v>520</v>
      </c>
      <c r="F35" s="85">
        <v>97772</v>
      </c>
      <c r="G35" s="29">
        <v>22.86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45062</v>
      </c>
      <c r="B36" s="29">
        <v>540914</v>
      </c>
      <c r="C36" s="28" t="s">
        <v>1084</v>
      </c>
      <c r="D36" s="28" t="s">
        <v>1086</v>
      </c>
      <c r="E36" s="28" t="s">
        <v>520</v>
      </c>
      <c r="F36" s="85">
        <v>65964</v>
      </c>
      <c r="G36" s="29">
        <v>23.06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45062</v>
      </c>
      <c r="B37" s="29">
        <v>540914</v>
      </c>
      <c r="C37" s="28" t="s">
        <v>1084</v>
      </c>
      <c r="D37" s="28" t="s">
        <v>975</v>
      </c>
      <c r="E37" s="28" t="s">
        <v>519</v>
      </c>
      <c r="F37" s="85">
        <v>192000</v>
      </c>
      <c r="G37" s="29">
        <v>22.86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45062</v>
      </c>
      <c r="B38" s="29">
        <v>532070</v>
      </c>
      <c r="C38" s="28" t="s">
        <v>1018</v>
      </c>
      <c r="D38" s="28" t="s">
        <v>1087</v>
      </c>
      <c r="E38" s="28" t="s">
        <v>519</v>
      </c>
      <c r="F38" s="85">
        <v>40000</v>
      </c>
      <c r="G38" s="29">
        <v>90.46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45062</v>
      </c>
      <c r="B39" s="29">
        <v>533101</v>
      </c>
      <c r="C39" s="28" t="s">
        <v>1019</v>
      </c>
      <c r="D39" s="28" t="s">
        <v>1088</v>
      </c>
      <c r="E39" s="28" t="s">
        <v>520</v>
      </c>
      <c r="F39" s="85">
        <v>19127</v>
      </c>
      <c r="G39" s="29">
        <v>306.60000000000002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45062</v>
      </c>
      <c r="B40" s="29">
        <v>542765</v>
      </c>
      <c r="C40" s="28" t="s">
        <v>950</v>
      </c>
      <c r="D40" s="28" t="s">
        <v>1089</v>
      </c>
      <c r="E40" s="28" t="s">
        <v>519</v>
      </c>
      <c r="F40" s="85">
        <v>2000</v>
      </c>
      <c r="G40" s="29">
        <v>163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45062</v>
      </c>
      <c r="B41" s="29">
        <v>542765</v>
      </c>
      <c r="C41" s="28" t="s">
        <v>950</v>
      </c>
      <c r="D41" s="28" t="s">
        <v>1020</v>
      </c>
      <c r="E41" s="28" t="s">
        <v>520</v>
      </c>
      <c r="F41" s="85">
        <v>6000</v>
      </c>
      <c r="G41" s="29">
        <v>163.33000000000001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45062</v>
      </c>
      <c r="B42" s="29">
        <v>542765</v>
      </c>
      <c r="C42" s="28" t="s">
        <v>950</v>
      </c>
      <c r="D42" s="28" t="s">
        <v>1090</v>
      </c>
      <c r="E42" s="28" t="s">
        <v>520</v>
      </c>
      <c r="F42" s="85">
        <v>2000</v>
      </c>
      <c r="G42" s="29">
        <v>163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45062</v>
      </c>
      <c r="B43" s="29">
        <v>542765</v>
      </c>
      <c r="C43" s="28" t="s">
        <v>950</v>
      </c>
      <c r="D43" s="28" t="s">
        <v>1021</v>
      </c>
      <c r="E43" s="28" t="s">
        <v>520</v>
      </c>
      <c r="F43" s="85">
        <v>2000</v>
      </c>
      <c r="G43" s="29">
        <v>164.5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45062</v>
      </c>
      <c r="B44" s="29">
        <v>542765</v>
      </c>
      <c r="C44" s="28" t="s">
        <v>950</v>
      </c>
      <c r="D44" s="28" t="s">
        <v>1091</v>
      </c>
      <c r="E44" s="28" t="s">
        <v>519</v>
      </c>
      <c r="F44" s="85">
        <v>2000</v>
      </c>
      <c r="G44" s="29">
        <v>163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45062</v>
      </c>
      <c r="B45" s="29">
        <v>543545</v>
      </c>
      <c r="C45" s="28" t="s">
        <v>1022</v>
      </c>
      <c r="D45" s="28" t="s">
        <v>1023</v>
      </c>
      <c r="E45" s="28" t="s">
        <v>520</v>
      </c>
      <c r="F45" s="85">
        <v>60000</v>
      </c>
      <c r="G45" s="29">
        <v>65.14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45062</v>
      </c>
      <c r="B46" s="29">
        <v>543545</v>
      </c>
      <c r="C46" s="28" t="s">
        <v>1022</v>
      </c>
      <c r="D46" s="28" t="s">
        <v>1023</v>
      </c>
      <c r="E46" s="28" t="s">
        <v>519</v>
      </c>
      <c r="F46" s="85">
        <v>60000</v>
      </c>
      <c r="G46" s="29">
        <v>67.39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45062</v>
      </c>
      <c r="B47" s="29" t="s">
        <v>1024</v>
      </c>
      <c r="C47" s="28" t="s">
        <v>1025</v>
      </c>
      <c r="D47" s="28" t="s">
        <v>1026</v>
      </c>
      <c r="E47" s="28" t="s">
        <v>519</v>
      </c>
      <c r="F47" s="85">
        <v>1000349</v>
      </c>
      <c r="G47" s="29">
        <v>29.26</v>
      </c>
      <c r="H47" s="29" t="s">
        <v>865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45062</v>
      </c>
      <c r="B48" s="29" t="s">
        <v>1036</v>
      </c>
      <c r="C48" s="28" t="s">
        <v>1037</v>
      </c>
      <c r="D48" s="28" t="s">
        <v>1092</v>
      </c>
      <c r="E48" s="28" t="s">
        <v>519</v>
      </c>
      <c r="F48" s="85">
        <v>354000</v>
      </c>
      <c r="G48" s="29">
        <v>4.75</v>
      </c>
      <c r="H48" s="29" t="s">
        <v>865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45062</v>
      </c>
      <c r="B49" s="29" t="s">
        <v>1027</v>
      </c>
      <c r="C49" s="28" t="s">
        <v>1028</v>
      </c>
      <c r="D49" s="28" t="s">
        <v>1093</v>
      </c>
      <c r="E49" s="28" t="s">
        <v>519</v>
      </c>
      <c r="F49" s="85">
        <v>55200</v>
      </c>
      <c r="G49" s="29">
        <v>180</v>
      </c>
      <c r="H49" s="29" t="s">
        <v>865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45062</v>
      </c>
      <c r="B50" s="29" t="s">
        <v>1027</v>
      </c>
      <c r="C50" s="28" t="s">
        <v>1028</v>
      </c>
      <c r="D50" s="28" t="s">
        <v>1029</v>
      </c>
      <c r="E50" s="28" t="s">
        <v>519</v>
      </c>
      <c r="F50" s="85">
        <v>69600</v>
      </c>
      <c r="G50" s="29">
        <v>180.08</v>
      </c>
      <c r="H50" s="29" t="s">
        <v>865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45062</v>
      </c>
      <c r="B51" s="29" t="s">
        <v>351</v>
      </c>
      <c r="C51" s="28" t="s">
        <v>1094</v>
      </c>
      <c r="D51" s="28" t="s">
        <v>1095</v>
      </c>
      <c r="E51" s="28" t="s">
        <v>519</v>
      </c>
      <c r="F51" s="85">
        <v>213707</v>
      </c>
      <c r="G51" s="29">
        <v>2976.75</v>
      </c>
      <c r="H51" s="29" t="s">
        <v>865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45062</v>
      </c>
      <c r="B52" s="29" t="s">
        <v>1096</v>
      </c>
      <c r="C52" s="28" t="s">
        <v>1097</v>
      </c>
      <c r="D52" s="28" t="s">
        <v>1098</v>
      </c>
      <c r="E52" s="28" t="s">
        <v>519</v>
      </c>
      <c r="F52" s="85">
        <v>20400</v>
      </c>
      <c r="G52" s="29">
        <v>194</v>
      </c>
      <c r="H52" s="29" t="s">
        <v>865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45062</v>
      </c>
      <c r="B53" s="29" t="s">
        <v>1099</v>
      </c>
      <c r="C53" s="28" t="s">
        <v>1100</v>
      </c>
      <c r="D53" s="28" t="s">
        <v>1101</v>
      </c>
      <c r="E53" s="28" t="s">
        <v>519</v>
      </c>
      <c r="F53" s="85">
        <v>821952</v>
      </c>
      <c r="G53" s="29">
        <v>26.41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45062</v>
      </c>
      <c r="B54" s="29" t="s">
        <v>1099</v>
      </c>
      <c r="C54" s="28" t="s">
        <v>1100</v>
      </c>
      <c r="D54" s="28" t="s">
        <v>1102</v>
      </c>
      <c r="E54" s="28" t="s">
        <v>519</v>
      </c>
      <c r="F54" s="85">
        <v>820000</v>
      </c>
      <c r="G54" s="29">
        <v>26.39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45062</v>
      </c>
      <c r="B55" s="29" t="s">
        <v>1103</v>
      </c>
      <c r="C55" s="28" t="s">
        <v>1104</v>
      </c>
      <c r="D55" s="28" t="s">
        <v>1105</v>
      </c>
      <c r="E55" s="28" t="s">
        <v>519</v>
      </c>
      <c r="F55" s="85">
        <v>500</v>
      </c>
      <c r="G55" s="29">
        <v>309.48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45062</v>
      </c>
      <c r="B56" s="29" t="s">
        <v>976</v>
      </c>
      <c r="C56" s="28" t="s">
        <v>977</v>
      </c>
      <c r="D56" s="28" t="s">
        <v>1106</v>
      </c>
      <c r="E56" s="28" t="s">
        <v>519</v>
      </c>
      <c r="F56" s="85">
        <v>555994</v>
      </c>
      <c r="G56" s="29">
        <v>13.39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45062</v>
      </c>
      <c r="B57" s="29" t="s">
        <v>1107</v>
      </c>
      <c r="C57" s="28" t="s">
        <v>1108</v>
      </c>
      <c r="D57" s="28" t="s">
        <v>1109</v>
      </c>
      <c r="E57" s="28" t="s">
        <v>519</v>
      </c>
      <c r="F57" s="85">
        <v>84000</v>
      </c>
      <c r="G57" s="29">
        <v>240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45062</v>
      </c>
      <c r="B58" s="29" t="s">
        <v>1030</v>
      </c>
      <c r="C58" s="28" t="s">
        <v>1031</v>
      </c>
      <c r="D58" s="28" t="s">
        <v>1110</v>
      </c>
      <c r="E58" s="28" t="s">
        <v>519</v>
      </c>
      <c r="F58" s="85">
        <v>75347</v>
      </c>
      <c r="G58" s="29">
        <v>564.39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45062</v>
      </c>
      <c r="B59" s="29" t="s">
        <v>1030</v>
      </c>
      <c r="C59" s="28" t="s">
        <v>1031</v>
      </c>
      <c r="D59" s="28" t="s">
        <v>1000</v>
      </c>
      <c r="E59" s="28" t="s">
        <v>519</v>
      </c>
      <c r="F59" s="85">
        <v>159065</v>
      </c>
      <c r="G59" s="29">
        <v>561.20000000000005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45062</v>
      </c>
      <c r="B60" s="29" t="s">
        <v>1030</v>
      </c>
      <c r="C60" s="28" t="s">
        <v>1031</v>
      </c>
      <c r="D60" s="28" t="s">
        <v>1111</v>
      </c>
      <c r="E60" s="28" t="s">
        <v>519</v>
      </c>
      <c r="F60" s="85">
        <v>158013</v>
      </c>
      <c r="G60" s="29">
        <v>567.85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45062</v>
      </c>
      <c r="B61" s="29" t="s">
        <v>998</v>
      </c>
      <c r="C61" s="28" t="s">
        <v>1003</v>
      </c>
      <c r="D61" s="28" t="s">
        <v>999</v>
      </c>
      <c r="E61" s="28" t="s">
        <v>519</v>
      </c>
      <c r="F61" s="85">
        <v>250000</v>
      </c>
      <c r="G61" s="29">
        <v>24.69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45062</v>
      </c>
      <c r="B62" s="29" t="s">
        <v>1112</v>
      </c>
      <c r="C62" s="28" t="s">
        <v>1113</v>
      </c>
      <c r="D62" s="28" t="s">
        <v>1000</v>
      </c>
      <c r="E62" s="28" t="s">
        <v>519</v>
      </c>
      <c r="F62" s="85">
        <v>121189</v>
      </c>
      <c r="G62" s="29">
        <v>478.52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45062</v>
      </c>
      <c r="B63" s="29" t="s">
        <v>1032</v>
      </c>
      <c r="C63" s="28" t="s">
        <v>1033</v>
      </c>
      <c r="D63" s="28" t="s">
        <v>1034</v>
      </c>
      <c r="E63" s="28" t="s">
        <v>519</v>
      </c>
      <c r="F63" s="85">
        <v>683575</v>
      </c>
      <c r="G63" s="29">
        <v>10.53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45062</v>
      </c>
      <c r="B64" s="29" t="s">
        <v>1114</v>
      </c>
      <c r="C64" s="28" t="s">
        <v>1115</v>
      </c>
      <c r="D64" s="28" t="s">
        <v>1035</v>
      </c>
      <c r="E64" s="28" t="s">
        <v>519</v>
      </c>
      <c r="F64" s="85">
        <v>187870</v>
      </c>
      <c r="G64" s="29">
        <v>259.47000000000003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45062</v>
      </c>
      <c r="B65" s="29" t="s">
        <v>1114</v>
      </c>
      <c r="C65" s="28" t="s">
        <v>1115</v>
      </c>
      <c r="D65" s="28" t="s">
        <v>1116</v>
      </c>
      <c r="E65" s="28" t="s">
        <v>519</v>
      </c>
      <c r="F65" s="85">
        <v>66600</v>
      </c>
      <c r="G65" s="29">
        <v>256.52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45062</v>
      </c>
      <c r="B66" s="29" t="s">
        <v>1117</v>
      </c>
      <c r="C66" s="28" t="s">
        <v>1118</v>
      </c>
      <c r="D66" s="28" t="s">
        <v>1119</v>
      </c>
      <c r="E66" s="28" t="s">
        <v>519</v>
      </c>
      <c r="F66" s="85">
        <v>18681109</v>
      </c>
      <c r="G66" s="29">
        <v>3.2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45062</v>
      </c>
      <c r="B67" s="29" t="s">
        <v>1117</v>
      </c>
      <c r="C67" s="28" t="s">
        <v>1118</v>
      </c>
      <c r="D67" s="28" t="s">
        <v>1120</v>
      </c>
      <c r="E67" s="28" t="s">
        <v>519</v>
      </c>
      <c r="F67" s="85">
        <v>7558640</v>
      </c>
      <c r="G67" s="29">
        <v>3.18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45062</v>
      </c>
      <c r="B68" s="29" t="s">
        <v>1117</v>
      </c>
      <c r="C68" s="28" t="s">
        <v>1118</v>
      </c>
      <c r="D68" s="28" t="s">
        <v>1121</v>
      </c>
      <c r="E68" s="28" t="s">
        <v>519</v>
      </c>
      <c r="F68" s="85">
        <v>20693719</v>
      </c>
      <c r="G68" s="29">
        <v>3.21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45062</v>
      </c>
      <c r="B69" s="29" t="s">
        <v>1024</v>
      </c>
      <c r="C69" s="28" t="s">
        <v>1025</v>
      </c>
      <c r="D69" s="28" t="s">
        <v>1026</v>
      </c>
      <c r="E69" s="28" t="s">
        <v>520</v>
      </c>
      <c r="F69" s="85">
        <v>1339105</v>
      </c>
      <c r="G69" s="29">
        <v>30.42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45062</v>
      </c>
      <c r="B70" s="29" t="s">
        <v>1036</v>
      </c>
      <c r="C70" s="28" t="s">
        <v>1037</v>
      </c>
      <c r="D70" s="28" t="s">
        <v>1122</v>
      </c>
      <c r="E70" s="28" t="s">
        <v>520</v>
      </c>
      <c r="F70" s="85">
        <v>792000</v>
      </c>
      <c r="G70" s="29">
        <v>4.68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45062</v>
      </c>
      <c r="B71" s="29" t="s">
        <v>1036</v>
      </c>
      <c r="C71" s="28" t="s">
        <v>1037</v>
      </c>
      <c r="D71" s="28" t="s">
        <v>1038</v>
      </c>
      <c r="E71" s="28" t="s">
        <v>520</v>
      </c>
      <c r="F71" s="85">
        <v>261000</v>
      </c>
      <c r="G71" s="29">
        <v>4.6900000000000004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45062</v>
      </c>
      <c r="B72" s="29" t="s">
        <v>1027</v>
      </c>
      <c r="C72" s="28" t="s">
        <v>1028</v>
      </c>
      <c r="D72" s="28" t="s">
        <v>1029</v>
      </c>
      <c r="E72" s="28" t="s">
        <v>520</v>
      </c>
      <c r="F72" s="85">
        <v>1200</v>
      </c>
      <c r="G72" s="29">
        <v>189.05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45062</v>
      </c>
      <c r="B73" s="29" t="s">
        <v>1027</v>
      </c>
      <c r="C73" s="28" t="s">
        <v>1028</v>
      </c>
      <c r="D73" s="28" t="s">
        <v>1039</v>
      </c>
      <c r="E73" s="28" t="s">
        <v>520</v>
      </c>
      <c r="F73" s="85">
        <v>202800</v>
      </c>
      <c r="G73" s="29">
        <v>180.74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45062</v>
      </c>
      <c r="B74" s="29" t="s">
        <v>351</v>
      </c>
      <c r="C74" s="28" t="s">
        <v>1094</v>
      </c>
      <c r="D74" s="28" t="s">
        <v>1095</v>
      </c>
      <c r="E74" s="28" t="s">
        <v>520</v>
      </c>
      <c r="F74" s="85">
        <v>209183</v>
      </c>
      <c r="G74" s="29">
        <v>2976.75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45062</v>
      </c>
      <c r="B75" s="29" t="s">
        <v>1001</v>
      </c>
      <c r="C75" s="28" t="s">
        <v>1002</v>
      </c>
      <c r="D75" s="28" t="s">
        <v>1004</v>
      </c>
      <c r="E75" s="28" t="s">
        <v>520</v>
      </c>
      <c r="F75" s="85">
        <v>105000</v>
      </c>
      <c r="G75" s="29">
        <v>42.5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45062</v>
      </c>
      <c r="B76" s="29" t="s">
        <v>1096</v>
      </c>
      <c r="C76" s="28" t="s">
        <v>1097</v>
      </c>
      <c r="D76" s="28" t="s">
        <v>1123</v>
      </c>
      <c r="E76" s="28" t="s">
        <v>520</v>
      </c>
      <c r="F76" s="85">
        <v>21000</v>
      </c>
      <c r="G76" s="29">
        <v>194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45062</v>
      </c>
      <c r="B77" s="29" t="s">
        <v>1099</v>
      </c>
      <c r="C77" s="28" t="s">
        <v>1100</v>
      </c>
      <c r="D77" s="28" t="s">
        <v>1101</v>
      </c>
      <c r="E77" s="28" t="s">
        <v>520</v>
      </c>
      <c r="F77" s="85">
        <v>826441</v>
      </c>
      <c r="G77" s="29">
        <v>26.38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45062</v>
      </c>
      <c r="B78" s="29" t="s">
        <v>1099</v>
      </c>
      <c r="C78" s="28" t="s">
        <v>1100</v>
      </c>
      <c r="D78" s="28" t="s">
        <v>1102</v>
      </c>
      <c r="E78" s="28" t="s">
        <v>520</v>
      </c>
      <c r="F78" s="85">
        <v>820000</v>
      </c>
      <c r="G78" s="29">
        <v>26.41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45062</v>
      </c>
      <c r="B79" s="29" t="s">
        <v>1103</v>
      </c>
      <c r="C79" s="28" t="s">
        <v>1104</v>
      </c>
      <c r="D79" s="28" t="s">
        <v>1105</v>
      </c>
      <c r="E79" s="28" t="s">
        <v>520</v>
      </c>
      <c r="F79" s="85">
        <v>400500</v>
      </c>
      <c r="G79" s="29">
        <v>306.14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45062</v>
      </c>
      <c r="B80" s="29" t="s">
        <v>976</v>
      </c>
      <c r="C80" s="28" t="s">
        <v>977</v>
      </c>
      <c r="D80" s="28" t="s">
        <v>1106</v>
      </c>
      <c r="E80" s="28" t="s">
        <v>520</v>
      </c>
      <c r="F80" s="85">
        <v>255767</v>
      </c>
      <c r="G80" s="29">
        <v>13.18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45062</v>
      </c>
      <c r="B81" s="29" t="s">
        <v>1107</v>
      </c>
      <c r="C81" s="28" t="s">
        <v>1108</v>
      </c>
      <c r="D81" s="28" t="s">
        <v>1124</v>
      </c>
      <c r="E81" s="28" t="s">
        <v>520</v>
      </c>
      <c r="F81" s="85">
        <v>84000</v>
      </c>
      <c r="G81" s="29">
        <v>240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45062</v>
      </c>
      <c r="B82" s="29" t="s">
        <v>1030</v>
      </c>
      <c r="C82" s="28" t="s">
        <v>1031</v>
      </c>
      <c r="D82" s="28" t="s">
        <v>1110</v>
      </c>
      <c r="E82" s="28" t="s">
        <v>520</v>
      </c>
      <c r="F82" s="85">
        <v>75350</v>
      </c>
      <c r="G82" s="29">
        <v>565.41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45062</v>
      </c>
      <c r="B83" s="29" t="s">
        <v>1030</v>
      </c>
      <c r="C83" s="28" t="s">
        <v>1031</v>
      </c>
      <c r="D83" s="28" t="s">
        <v>1000</v>
      </c>
      <c r="E83" s="28" t="s">
        <v>520</v>
      </c>
      <c r="F83" s="85">
        <v>159065</v>
      </c>
      <c r="G83" s="29">
        <v>561.98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45062</v>
      </c>
      <c r="B84" s="29" t="s">
        <v>1030</v>
      </c>
      <c r="C84" s="28" t="s">
        <v>1031</v>
      </c>
      <c r="D84" s="28" t="s">
        <v>1111</v>
      </c>
      <c r="E84" s="28" t="s">
        <v>520</v>
      </c>
      <c r="F84" s="85">
        <v>158013</v>
      </c>
      <c r="G84" s="29">
        <v>568.32000000000005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45062</v>
      </c>
      <c r="B85" s="29" t="s">
        <v>1112</v>
      </c>
      <c r="C85" s="28" t="s">
        <v>1113</v>
      </c>
      <c r="D85" s="28" t="s">
        <v>1000</v>
      </c>
      <c r="E85" s="28" t="s">
        <v>520</v>
      </c>
      <c r="F85" s="85">
        <v>121189</v>
      </c>
      <c r="G85" s="29">
        <v>479.09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45062</v>
      </c>
      <c r="B86" s="29" t="s">
        <v>1032</v>
      </c>
      <c r="C86" s="28" t="s">
        <v>1033</v>
      </c>
      <c r="D86" s="28" t="s">
        <v>1034</v>
      </c>
      <c r="E86" s="28" t="s">
        <v>520</v>
      </c>
      <c r="F86" s="85">
        <v>683575</v>
      </c>
      <c r="G86" s="29">
        <v>10.36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45062</v>
      </c>
      <c r="B87" s="29" t="s">
        <v>1114</v>
      </c>
      <c r="C87" s="28" t="s">
        <v>1115</v>
      </c>
      <c r="D87" s="28" t="s">
        <v>1116</v>
      </c>
      <c r="E87" s="28" t="s">
        <v>520</v>
      </c>
      <c r="F87" s="85">
        <v>1000</v>
      </c>
      <c r="G87" s="29">
        <v>260.88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45062</v>
      </c>
      <c r="B88" s="29" t="s">
        <v>1114</v>
      </c>
      <c r="C88" s="28" t="s">
        <v>1115</v>
      </c>
      <c r="D88" s="28" t="s">
        <v>1035</v>
      </c>
      <c r="E88" s="28" t="s">
        <v>520</v>
      </c>
      <c r="F88" s="85">
        <v>187870</v>
      </c>
      <c r="G88" s="29">
        <v>257.13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45062</v>
      </c>
      <c r="B89" s="29" t="s">
        <v>1117</v>
      </c>
      <c r="C89" s="28" t="s">
        <v>1118</v>
      </c>
      <c r="D89" s="28" t="s">
        <v>1119</v>
      </c>
      <c r="E89" s="28" t="s">
        <v>520</v>
      </c>
      <c r="F89" s="85">
        <v>18681109</v>
      </c>
      <c r="G89" s="29">
        <v>3.2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45062</v>
      </c>
      <c r="B90" s="29" t="s">
        <v>1117</v>
      </c>
      <c r="C90" s="28" t="s">
        <v>1118</v>
      </c>
      <c r="D90" s="28" t="s">
        <v>1121</v>
      </c>
      <c r="E90" s="28" t="s">
        <v>520</v>
      </c>
      <c r="F90" s="85">
        <v>16855058</v>
      </c>
      <c r="G90" s="29">
        <v>3.22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45062</v>
      </c>
      <c r="B91" s="29" t="s">
        <v>1117</v>
      </c>
      <c r="C91" s="28" t="s">
        <v>1118</v>
      </c>
      <c r="D91" s="28" t="s">
        <v>1120</v>
      </c>
      <c r="E91" s="28" t="s">
        <v>520</v>
      </c>
      <c r="F91" s="85">
        <v>2763226</v>
      </c>
      <c r="G91" s="29">
        <v>3.06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45062</v>
      </c>
      <c r="B92" s="29" t="s">
        <v>1005</v>
      </c>
      <c r="C92" s="28" t="s">
        <v>1006</v>
      </c>
      <c r="D92" s="28" t="s">
        <v>1125</v>
      </c>
      <c r="E92" s="28" t="s">
        <v>520</v>
      </c>
      <c r="F92" s="85">
        <v>531616</v>
      </c>
      <c r="G92" s="29">
        <v>33.82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5"/>
  <sheetViews>
    <sheetView zoomScale="85" zoomScaleNormal="85" workbookViewId="0">
      <selection activeCell="L16" sqref="L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968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394.95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995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968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914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893</v>
      </c>
      <c r="G15" s="243">
        <v>735</v>
      </c>
      <c r="H15" s="243"/>
      <c r="I15" s="251" t="s">
        <v>894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787.35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779</v>
      </c>
      <c r="E16" s="250" t="s">
        <v>564</v>
      </c>
      <c r="F16" s="243" t="s">
        <v>890</v>
      </c>
      <c r="G16" s="243">
        <v>1550</v>
      </c>
      <c r="H16" s="243"/>
      <c r="I16" s="251" t="s">
        <v>891</v>
      </c>
      <c r="J16" s="244" t="s">
        <v>537</v>
      </c>
      <c r="K16" s="244"/>
      <c r="L16" s="245"/>
      <c r="M16" s="246"/>
      <c r="N16" s="244"/>
      <c r="O16" s="247"/>
      <c r="P16" s="245">
        <f>VLOOKUP(D16,'MidCap Intra'!B34:C534,2,0)</f>
        <v>1794.1</v>
      </c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905</v>
      </c>
      <c r="J17" s="272" t="s">
        <v>696</v>
      </c>
      <c r="K17" s="272">
        <f t="shared" ref="K17" si="12">H17-F17</f>
        <v>34</v>
      </c>
      <c r="L17" s="287">
        <f t="shared" ref="L17" si="13">(F17*-0.7)/100</f>
        <v>-4.0599999999999996</v>
      </c>
      <c r="M17" s="288">
        <f t="shared" ref="M17" si="14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923</v>
      </c>
      <c r="J18" s="272" t="s">
        <v>951</v>
      </c>
      <c r="K18" s="272">
        <f t="shared" ref="K18" si="15">H18-F18</f>
        <v>395</v>
      </c>
      <c r="L18" s="287">
        <f t="shared" ref="L18" si="16">(F18*-0.7)/100</f>
        <v>-46.024999999999999</v>
      </c>
      <c r="M18" s="288">
        <f t="shared" ref="M18" si="17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954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410.7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987</v>
      </c>
      <c r="G20" s="201">
        <v>119</v>
      </c>
      <c r="H20" s="201"/>
      <c r="I20" s="271" t="s">
        <v>988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132.65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989</v>
      </c>
      <c r="G21" s="201">
        <v>538</v>
      </c>
      <c r="H21" s="201"/>
      <c r="I21" s="271" t="s">
        <v>990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586.29999999999995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3"/>
      <c r="B22" s="354"/>
      <c r="C22" s="355"/>
      <c r="D22" s="356"/>
      <c r="E22" s="357"/>
      <c r="F22" s="357"/>
      <c r="G22" s="216"/>
      <c r="H22" s="357"/>
      <c r="I22" s="358"/>
      <c r="J22" s="359"/>
      <c r="K22" s="359"/>
      <c r="L22" s="360"/>
      <c r="M22" s="361"/>
      <c r="N22" s="362"/>
      <c r="O22" s="363"/>
      <c r="P22" s="364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18">H30-F30</f>
        <v>7</v>
      </c>
      <c r="L30" s="287">
        <f t="shared" ref="L30" si="19">(F30*-0.7)/100</f>
        <v>-1.6764999999999999</v>
      </c>
      <c r="M30" s="288">
        <f t="shared" ref="M30" si="20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892</v>
      </c>
      <c r="J31" s="272" t="s">
        <v>915</v>
      </c>
      <c r="K31" s="272">
        <f t="shared" ref="K31" si="21">H31-F31</f>
        <v>12</v>
      </c>
      <c r="L31" s="287">
        <f t="shared" ref="L31" si="22">(F31*-0.7)/100</f>
        <v>-2.6459999999999995</v>
      </c>
      <c r="M31" s="288">
        <f t="shared" ref="M31" si="23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952</v>
      </c>
      <c r="K32" s="290">
        <f t="shared" ref="K32" si="24">H32-F32</f>
        <v>-10</v>
      </c>
      <c r="L32" s="348">
        <f t="shared" ref="L32" si="25">(F32*-0.7)/100</f>
        <v>-1.9879999999999998</v>
      </c>
      <c r="M32" s="349">
        <f t="shared" ref="M32" si="26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4</v>
      </c>
      <c r="B33" s="343">
        <v>45050</v>
      </c>
      <c r="C33" s="344"/>
      <c r="D33" s="345" t="s">
        <v>189</v>
      </c>
      <c r="E33" s="346" t="s">
        <v>536</v>
      </c>
      <c r="F33" s="289">
        <v>970</v>
      </c>
      <c r="G33" s="289">
        <v>945</v>
      </c>
      <c r="H33" s="289">
        <v>945</v>
      </c>
      <c r="I33" s="347" t="s">
        <v>924</v>
      </c>
      <c r="J33" s="290" t="s">
        <v>1040</v>
      </c>
      <c r="K33" s="290">
        <f t="shared" ref="K33" si="27">H33-F33</f>
        <v>-25</v>
      </c>
      <c r="L33" s="348">
        <f t="shared" ref="L33" si="28">(F33*-0.7)/100</f>
        <v>-6.79</v>
      </c>
      <c r="M33" s="349">
        <f t="shared" ref="M33" si="29">(K33+L33)/F33</f>
        <v>-3.2773195876288658E-2</v>
      </c>
      <c r="N33" s="350" t="s">
        <v>546</v>
      </c>
      <c r="O33" s="351">
        <v>45062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74">
        <v>5</v>
      </c>
      <c r="B34" s="332">
        <v>45057</v>
      </c>
      <c r="C34" s="337"/>
      <c r="D34" s="338" t="s">
        <v>361</v>
      </c>
      <c r="E34" s="339" t="s">
        <v>536</v>
      </c>
      <c r="F34" s="274">
        <v>3225</v>
      </c>
      <c r="G34" s="274">
        <v>3130</v>
      </c>
      <c r="H34" s="274">
        <v>3300</v>
      </c>
      <c r="I34" s="340" t="s">
        <v>973</v>
      </c>
      <c r="J34" s="272" t="s">
        <v>1007</v>
      </c>
      <c r="K34" s="272">
        <f t="shared" ref="K34" si="30">H34-F34</f>
        <v>75</v>
      </c>
      <c r="L34" s="287">
        <f t="shared" ref="L34" si="31">(F34*-0.7)/100</f>
        <v>-22.574999999999999</v>
      </c>
      <c r="M34" s="288">
        <f t="shared" ref="M34" si="32">(K34+L34)/F34</f>
        <v>1.6255813953488372E-2</v>
      </c>
      <c r="N34" s="328" t="s">
        <v>534</v>
      </c>
      <c r="O34" s="305">
        <v>45061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01">
        <v>6</v>
      </c>
      <c r="B35" s="242">
        <v>45058</v>
      </c>
      <c r="C35" s="268"/>
      <c r="D35" s="269" t="s">
        <v>272</v>
      </c>
      <c r="E35" s="270" t="s">
        <v>536</v>
      </c>
      <c r="F35" s="201" t="s">
        <v>992</v>
      </c>
      <c r="G35" s="201">
        <v>6890</v>
      </c>
      <c r="H35" s="201"/>
      <c r="I35" s="271" t="s">
        <v>993</v>
      </c>
      <c r="J35" s="225" t="s">
        <v>537</v>
      </c>
      <c r="K35" s="225"/>
      <c r="L35" s="277"/>
      <c r="M35" s="278"/>
      <c r="N35" s="225"/>
      <c r="O35" s="279"/>
      <c r="P35" s="265"/>
      <c r="Q35" s="198"/>
      <c r="R35" s="226"/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7</v>
      </c>
      <c r="B36" s="332">
        <v>45058</v>
      </c>
      <c r="C36" s="268"/>
      <c r="D36" s="338" t="s">
        <v>401</v>
      </c>
      <c r="E36" s="339" t="s">
        <v>536</v>
      </c>
      <c r="F36" s="274">
        <v>239.5</v>
      </c>
      <c r="G36" s="274">
        <v>232</v>
      </c>
      <c r="H36" s="274">
        <v>246.5</v>
      </c>
      <c r="I36" s="340" t="s">
        <v>888</v>
      </c>
      <c r="J36" s="272" t="s">
        <v>889</v>
      </c>
      <c r="K36" s="272">
        <f t="shared" ref="K36" si="33">H36-F36</f>
        <v>7</v>
      </c>
      <c r="L36" s="287">
        <f t="shared" ref="L36" si="34">(F36*-0.7)/100</f>
        <v>-1.6764999999999999</v>
      </c>
      <c r="M36" s="288">
        <f t="shared" ref="M36" si="35">(K36+L36)/F36</f>
        <v>2.2227557411273486E-2</v>
      </c>
      <c r="N36" s="272" t="s">
        <v>534</v>
      </c>
      <c r="O36" s="305">
        <v>45061</v>
      </c>
      <c r="P36" s="265"/>
      <c r="Q36" s="198"/>
      <c r="R36" s="226"/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/>
      <c r="B37" s="242"/>
      <c r="C37" s="268"/>
      <c r="D37" s="269"/>
      <c r="E37" s="270"/>
      <c r="F37" s="201"/>
      <c r="G37" s="201"/>
      <c r="H37" s="201"/>
      <c r="I37" s="271"/>
      <c r="J37" s="225"/>
      <c r="K37" s="225"/>
      <c r="L37" s="277"/>
      <c r="M37" s="278"/>
      <c r="N37" s="225"/>
      <c r="O37" s="279"/>
      <c r="P37" s="265"/>
      <c r="Q37" s="198"/>
      <c r="R37" s="226"/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898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899</v>
      </c>
      <c r="J47" s="272" t="s">
        <v>916</v>
      </c>
      <c r="K47" s="280">
        <f t="shared" ref="K47:K48" si="36">H47-F47</f>
        <v>38.5</v>
      </c>
      <c r="L47" s="291">
        <f t="shared" ref="L47:L48" si="37">(H47*N47)*0.07%</f>
        <v>430.06250000000006</v>
      </c>
      <c r="M47" s="282">
        <f t="shared" ref="M47:M52" si="38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919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920</v>
      </c>
      <c r="J48" s="272" t="s">
        <v>938</v>
      </c>
      <c r="K48" s="280">
        <f t="shared" si="36"/>
        <v>8.5</v>
      </c>
      <c r="L48" s="291">
        <f t="shared" si="37"/>
        <v>531.00250000000005</v>
      </c>
      <c r="M48" s="282">
        <f t="shared" si="38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946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947</v>
      </c>
      <c r="J49" s="272" t="s">
        <v>960</v>
      </c>
      <c r="K49" s="280">
        <f t="shared" ref="K49" si="39">H49-F49</f>
        <v>23</v>
      </c>
      <c r="L49" s="291">
        <f t="shared" ref="L49" si="40">(H49*N49)*0.07%</f>
        <v>387.10000000000008</v>
      </c>
      <c r="M49" s="282">
        <f t="shared" si="38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948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949</v>
      </c>
      <c r="J50" s="272" t="s">
        <v>889</v>
      </c>
      <c r="K50" s="280">
        <f t="shared" ref="K50" si="41">H50-F50</f>
        <v>7</v>
      </c>
      <c r="L50" s="291">
        <f t="shared" ref="L50" si="42">(H50*N50)*0.07%</f>
        <v>408.62500000000006</v>
      </c>
      <c r="M50" s="282">
        <f t="shared" si="38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948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949</v>
      </c>
      <c r="J51" s="272" t="s">
        <v>960</v>
      </c>
      <c r="K51" s="280">
        <f t="shared" ref="K51:K52" si="43">H51-F51</f>
        <v>23</v>
      </c>
      <c r="L51" s="291">
        <f t="shared" ref="L51:L52" si="44">(H51*N51)*0.07%</f>
        <v>421.75000000000006</v>
      </c>
      <c r="M51" s="282">
        <f t="shared" si="38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961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962</v>
      </c>
      <c r="J52" s="272" t="s">
        <v>991</v>
      </c>
      <c r="K52" s="280">
        <f t="shared" si="43"/>
        <v>7.5</v>
      </c>
      <c r="L52" s="291">
        <f t="shared" si="44"/>
        <v>605.32500000000005</v>
      </c>
      <c r="M52" s="282">
        <f t="shared" si="38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55">
        <v>7</v>
      </c>
      <c r="B53" s="292">
        <v>45062</v>
      </c>
      <c r="C53" s="293"/>
      <c r="D53" s="293" t="s">
        <v>1047</v>
      </c>
      <c r="E53" s="255" t="s">
        <v>536</v>
      </c>
      <c r="F53" s="255" t="s">
        <v>1048</v>
      </c>
      <c r="G53" s="255">
        <v>398.5</v>
      </c>
      <c r="H53" s="294"/>
      <c r="I53" s="294" t="s">
        <v>1049</v>
      </c>
      <c r="J53" s="295" t="s">
        <v>537</v>
      </c>
      <c r="K53" s="296"/>
      <c r="L53" s="297"/>
      <c r="M53" s="298"/>
      <c r="N53" s="296"/>
      <c r="O53" s="294"/>
      <c r="P53" s="256"/>
      <c r="Q53" s="29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/>
      <c r="B54" s="292"/>
      <c r="C54" s="293"/>
      <c r="D54" s="293"/>
      <c r="E54" s="255"/>
      <c r="F54" s="255"/>
      <c r="G54" s="255"/>
      <c r="H54" s="294"/>
      <c r="I54" s="294"/>
      <c r="J54" s="295"/>
      <c r="K54" s="296"/>
      <c r="L54" s="297"/>
      <c r="M54" s="298"/>
      <c r="N54" s="296"/>
      <c r="O54" s="294"/>
      <c r="P54" s="256"/>
      <c r="Q54" s="29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s="198" customFormat="1" ht="12.75" customHeight="1">
      <c r="A55" s="300"/>
      <c r="B55" s="317"/>
      <c r="C55" s="200"/>
      <c r="D55" s="200"/>
      <c r="E55" s="229"/>
      <c r="F55" s="229"/>
      <c r="G55" s="229"/>
      <c r="H55" s="318"/>
      <c r="I55" s="318"/>
      <c r="J55" s="319"/>
      <c r="K55" s="200"/>
      <c r="L55" s="229"/>
      <c r="M55" s="229"/>
      <c r="N55" s="229"/>
      <c r="O55" s="318"/>
      <c r="P55" s="318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29"/>
      <c r="AG55" s="228"/>
      <c r="AH55" s="200"/>
      <c r="AI55" s="200"/>
      <c r="AJ55" s="229"/>
      <c r="AK55" s="229"/>
      <c r="AL55" s="229"/>
    </row>
    <row r="56" spans="1:38" ht="38.25" customHeight="1">
      <c r="A56" s="137" t="s">
        <v>556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511</v>
      </c>
      <c r="C57" s="94"/>
      <c r="D57" s="95" t="s">
        <v>522</v>
      </c>
      <c r="E57" s="94" t="s">
        <v>523</v>
      </c>
      <c r="F57" s="94" t="s">
        <v>524</v>
      </c>
      <c r="G57" s="94" t="s">
        <v>544</v>
      </c>
      <c r="H57" s="94" t="s">
        <v>526</v>
      </c>
      <c r="I57" s="94" t="s">
        <v>527</v>
      </c>
      <c r="J57" s="93" t="s">
        <v>528</v>
      </c>
      <c r="K57" s="93" t="s">
        <v>557</v>
      </c>
      <c r="L57" s="96" t="s">
        <v>530</v>
      </c>
      <c r="M57" s="136" t="s">
        <v>553</v>
      </c>
      <c r="N57" s="94" t="s">
        <v>554</v>
      </c>
      <c r="O57" s="94" t="s">
        <v>532</v>
      </c>
      <c r="P57" s="95" t="s">
        <v>533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286">
        <v>1</v>
      </c>
      <c r="B58" s="304">
        <v>45043</v>
      </c>
      <c r="C58" s="284"/>
      <c r="D58" s="302" t="s">
        <v>896</v>
      </c>
      <c r="E58" s="274" t="s">
        <v>536</v>
      </c>
      <c r="F58" s="274">
        <v>35</v>
      </c>
      <c r="G58" s="274">
        <v>19</v>
      </c>
      <c r="H58" s="283">
        <v>42</v>
      </c>
      <c r="I58" s="291" t="s">
        <v>897</v>
      </c>
      <c r="J58" s="272" t="s">
        <v>889</v>
      </c>
      <c r="K58" s="280">
        <f t="shared" ref="K58" si="45">H58-F58</f>
        <v>7</v>
      </c>
      <c r="L58" s="281">
        <v>100</v>
      </c>
      <c r="M58" s="282">
        <f t="shared" ref="M58" si="46">(K58*N58)-100</f>
        <v>2000</v>
      </c>
      <c r="N58" s="280">
        <v>300</v>
      </c>
      <c r="O58" s="272" t="s">
        <v>534</v>
      </c>
      <c r="P58" s="273">
        <v>45048</v>
      </c>
      <c r="Q58" s="197"/>
      <c r="R58" s="203" t="s">
        <v>798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2</v>
      </c>
      <c r="B59" s="304">
        <v>45044</v>
      </c>
      <c r="C59" s="284"/>
      <c r="D59" s="302" t="s">
        <v>901</v>
      </c>
      <c r="E59" s="274" t="s">
        <v>536</v>
      </c>
      <c r="F59" s="274">
        <v>127</v>
      </c>
      <c r="G59" s="274">
        <v>78</v>
      </c>
      <c r="H59" s="283">
        <v>147</v>
      </c>
      <c r="I59" s="291" t="s">
        <v>868</v>
      </c>
      <c r="J59" s="272" t="s">
        <v>883</v>
      </c>
      <c r="K59" s="280">
        <f t="shared" ref="K59" si="47">H59-F59</f>
        <v>20</v>
      </c>
      <c r="L59" s="281">
        <v>100</v>
      </c>
      <c r="M59" s="282">
        <f t="shared" ref="M59" si="48">(K59*N59)-100</f>
        <v>1900</v>
      </c>
      <c r="N59" s="280">
        <v>100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3</v>
      </c>
      <c r="B60" s="304">
        <v>45044</v>
      </c>
      <c r="C60" s="284"/>
      <c r="D60" s="302" t="s">
        <v>902</v>
      </c>
      <c r="E60" s="274" t="s">
        <v>536</v>
      </c>
      <c r="F60" s="274">
        <v>39</v>
      </c>
      <c r="G60" s="274">
        <v>25</v>
      </c>
      <c r="H60" s="283">
        <v>45.5</v>
      </c>
      <c r="I60" s="291" t="s">
        <v>903</v>
      </c>
      <c r="J60" s="272" t="s">
        <v>900</v>
      </c>
      <c r="K60" s="280">
        <f t="shared" ref="K60" si="49">H60-F60</f>
        <v>6.5</v>
      </c>
      <c r="L60" s="281">
        <v>100</v>
      </c>
      <c r="M60" s="282">
        <f t="shared" ref="M60" si="50">(K60*N60)-100</f>
        <v>2545.5</v>
      </c>
      <c r="N60" s="280">
        <v>407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8">
        <v>4</v>
      </c>
      <c r="B61" s="320">
        <v>45044</v>
      </c>
      <c r="C61" s="310"/>
      <c r="D61" s="311" t="s">
        <v>904</v>
      </c>
      <c r="E61" s="289" t="s">
        <v>536</v>
      </c>
      <c r="F61" s="289">
        <v>38</v>
      </c>
      <c r="G61" s="289"/>
      <c r="H61" s="312">
        <v>11</v>
      </c>
      <c r="I61" s="313" t="s">
        <v>895</v>
      </c>
      <c r="J61" s="290" t="s">
        <v>910</v>
      </c>
      <c r="K61" s="314">
        <f t="shared" ref="K61" si="51">H61-F61</f>
        <v>-27</v>
      </c>
      <c r="L61" s="315">
        <v>100</v>
      </c>
      <c r="M61" s="316">
        <f t="shared" ref="M61:M64" si="52">(K61*N61)-100</f>
        <v>-1180</v>
      </c>
      <c r="N61" s="314">
        <v>40</v>
      </c>
      <c r="O61" s="290" t="s">
        <v>546</v>
      </c>
      <c r="P61" s="309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5</v>
      </c>
      <c r="B62" s="304">
        <v>45048</v>
      </c>
      <c r="C62" s="284"/>
      <c r="D62" s="302" t="s">
        <v>906</v>
      </c>
      <c r="E62" s="274" t="s">
        <v>877</v>
      </c>
      <c r="F62" s="274">
        <v>66</v>
      </c>
      <c r="G62" s="274">
        <v>115</v>
      </c>
      <c r="H62" s="283">
        <v>42.5</v>
      </c>
      <c r="I62" s="291" t="s">
        <v>907</v>
      </c>
      <c r="J62" s="272" t="s">
        <v>917</v>
      </c>
      <c r="K62" s="280">
        <f>F62-H62</f>
        <v>23.5</v>
      </c>
      <c r="L62" s="281">
        <v>100</v>
      </c>
      <c r="M62" s="282">
        <f t="shared" si="52"/>
        <v>1075</v>
      </c>
      <c r="N62" s="280">
        <v>50</v>
      </c>
      <c r="O62" s="272" t="s">
        <v>534</v>
      </c>
      <c r="P62" s="273">
        <v>45049</v>
      </c>
      <c r="Q62" s="197"/>
      <c r="R62" s="203" t="s">
        <v>535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6</v>
      </c>
      <c r="B63" s="304">
        <v>45048</v>
      </c>
      <c r="C63" s="284"/>
      <c r="D63" s="302" t="s">
        <v>911</v>
      </c>
      <c r="E63" s="274" t="s">
        <v>536</v>
      </c>
      <c r="F63" s="274">
        <v>42</v>
      </c>
      <c r="G63" s="274"/>
      <c r="H63" s="283">
        <v>64</v>
      </c>
      <c r="I63" s="291" t="s">
        <v>912</v>
      </c>
      <c r="J63" s="272" t="s">
        <v>918</v>
      </c>
      <c r="K63" s="280">
        <f t="shared" ref="K63:K64" si="53">H63-F63</f>
        <v>22</v>
      </c>
      <c r="L63" s="281">
        <v>100</v>
      </c>
      <c r="M63" s="282">
        <f t="shared" si="52"/>
        <v>1000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7</v>
      </c>
      <c r="B64" s="304">
        <v>45048</v>
      </c>
      <c r="C64" s="284"/>
      <c r="D64" s="302" t="s">
        <v>908</v>
      </c>
      <c r="E64" s="274" t="s">
        <v>536</v>
      </c>
      <c r="F64" s="274">
        <v>110</v>
      </c>
      <c r="G64" s="274"/>
      <c r="H64" s="283">
        <v>180</v>
      </c>
      <c r="I64" s="291" t="s">
        <v>909</v>
      </c>
      <c r="J64" s="272" t="s">
        <v>716</v>
      </c>
      <c r="K64" s="280">
        <f t="shared" si="53"/>
        <v>70</v>
      </c>
      <c r="L64" s="281">
        <v>100</v>
      </c>
      <c r="M64" s="282">
        <f t="shared" si="52"/>
        <v>1650</v>
      </c>
      <c r="N64" s="280">
        <v>25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8</v>
      </c>
      <c r="B65" s="304">
        <v>45048</v>
      </c>
      <c r="C65" s="284"/>
      <c r="D65" s="302" t="s">
        <v>902</v>
      </c>
      <c r="E65" s="274" t="s">
        <v>536</v>
      </c>
      <c r="F65" s="274">
        <v>36</v>
      </c>
      <c r="G65" s="274">
        <v>22</v>
      </c>
      <c r="H65" s="283">
        <v>42</v>
      </c>
      <c r="I65" s="291" t="s">
        <v>903</v>
      </c>
      <c r="J65" s="272" t="s">
        <v>935</v>
      </c>
      <c r="K65" s="280">
        <f t="shared" ref="K65" si="54">H65-F65</f>
        <v>6</v>
      </c>
      <c r="L65" s="281">
        <v>100</v>
      </c>
      <c r="M65" s="282">
        <f t="shared" ref="M65" si="55">(K65*N65)-100</f>
        <v>2342</v>
      </c>
      <c r="N65" s="280">
        <v>407</v>
      </c>
      <c r="O65" s="272" t="s">
        <v>534</v>
      </c>
      <c r="P65" s="273">
        <v>45051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9</v>
      </c>
      <c r="B66" s="304">
        <v>45049</v>
      </c>
      <c r="C66" s="324"/>
      <c r="D66" s="302" t="s">
        <v>911</v>
      </c>
      <c r="E66" s="274" t="s">
        <v>536</v>
      </c>
      <c r="F66" s="274">
        <v>47.5</v>
      </c>
      <c r="G66" s="274"/>
      <c r="H66" s="283">
        <v>64</v>
      </c>
      <c r="I66" s="291" t="s">
        <v>921</v>
      </c>
      <c r="J66" s="272" t="s">
        <v>922</v>
      </c>
      <c r="K66" s="280">
        <f t="shared" ref="K66" si="56">H66-F66</f>
        <v>16.5</v>
      </c>
      <c r="L66" s="281">
        <v>100</v>
      </c>
      <c r="M66" s="282">
        <f t="shared" ref="M66:M67" si="57">(K66*N66)-100</f>
        <v>725</v>
      </c>
      <c r="N66" s="280">
        <v>50</v>
      </c>
      <c r="O66" s="272" t="s">
        <v>534</v>
      </c>
      <c r="P66" s="273">
        <v>45049</v>
      </c>
      <c r="Q66" s="197"/>
      <c r="R66" s="203" t="s">
        <v>535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10</v>
      </c>
      <c r="B67" s="332">
        <v>45050</v>
      </c>
      <c r="C67" s="284"/>
      <c r="D67" s="302" t="s">
        <v>906</v>
      </c>
      <c r="E67" s="274" t="s">
        <v>877</v>
      </c>
      <c r="F67" s="274">
        <v>68</v>
      </c>
      <c r="G67" s="274">
        <v>105</v>
      </c>
      <c r="H67" s="283">
        <v>42</v>
      </c>
      <c r="I67" s="291" t="s">
        <v>907</v>
      </c>
      <c r="J67" s="272" t="s">
        <v>936</v>
      </c>
      <c r="K67" s="280">
        <f>F67-H67</f>
        <v>26</v>
      </c>
      <c r="L67" s="281">
        <v>100</v>
      </c>
      <c r="M67" s="282">
        <f t="shared" si="57"/>
        <v>1200</v>
      </c>
      <c r="N67" s="280">
        <v>50</v>
      </c>
      <c r="O67" s="272" t="s">
        <v>534</v>
      </c>
      <c r="P67" s="273">
        <v>45051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11</v>
      </c>
      <c r="B68" s="343">
        <v>45050</v>
      </c>
      <c r="C68" s="310"/>
      <c r="D68" s="311" t="s">
        <v>926</v>
      </c>
      <c r="E68" s="289" t="s">
        <v>536</v>
      </c>
      <c r="F68" s="289">
        <v>75</v>
      </c>
      <c r="G68" s="289"/>
      <c r="H68" s="312">
        <v>30</v>
      </c>
      <c r="I68" s="313" t="s">
        <v>927</v>
      </c>
      <c r="J68" s="290" t="s">
        <v>928</v>
      </c>
      <c r="K68" s="314">
        <f t="shared" ref="K68:K69" si="58">H68-F68</f>
        <v>-45</v>
      </c>
      <c r="L68" s="315">
        <v>100</v>
      </c>
      <c r="M68" s="316">
        <f t="shared" ref="M68:M69" si="59">(K68*N68)-100</f>
        <v>-1225</v>
      </c>
      <c r="N68" s="314">
        <v>25</v>
      </c>
      <c r="O68" s="290" t="s">
        <v>546</v>
      </c>
      <c r="P68" s="309">
        <v>45050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12</v>
      </c>
      <c r="B69" s="332">
        <v>45050</v>
      </c>
      <c r="C69" s="284"/>
      <c r="D69" s="302" t="s">
        <v>930</v>
      </c>
      <c r="E69" s="274" t="s">
        <v>536</v>
      </c>
      <c r="F69" s="274">
        <v>45</v>
      </c>
      <c r="G69" s="274">
        <v>30</v>
      </c>
      <c r="H69" s="283">
        <v>53.5</v>
      </c>
      <c r="I69" s="291" t="s">
        <v>931</v>
      </c>
      <c r="J69" s="272" t="s">
        <v>938</v>
      </c>
      <c r="K69" s="280">
        <f t="shared" si="58"/>
        <v>8.5</v>
      </c>
      <c r="L69" s="281">
        <v>100</v>
      </c>
      <c r="M69" s="282">
        <f t="shared" si="59"/>
        <v>2025</v>
      </c>
      <c r="N69" s="280">
        <v>250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8">
        <v>13</v>
      </c>
      <c r="B70" s="343">
        <v>45050</v>
      </c>
      <c r="C70" s="310"/>
      <c r="D70" s="311" t="s">
        <v>932</v>
      </c>
      <c r="E70" s="289" t="s">
        <v>536</v>
      </c>
      <c r="F70" s="289">
        <v>22.5</v>
      </c>
      <c r="G70" s="289">
        <v>14</v>
      </c>
      <c r="H70" s="312">
        <v>5.5</v>
      </c>
      <c r="I70" s="313" t="s">
        <v>933</v>
      </c>
      <c r="J70" s="290" t="s">
        <v>937</v>
      </c>
      <c r="K70" s="314">
        <f t="shared" ref="K70:K71" si="60">H70-F70</f>
        <v>-17</v>
      </c>
      <c r="L70" s="315">
        <v>100</v>
      </c>
      <c r="M70" s="316">
        <f t="shared" ref="M70:M71" si="61">(K70*N70)-100</f>
        <v>-9450</v>
      </c>
      <c r="N70" s="314">
        <v>550</v>
      </c>
      <c r="O70" s="290" t="s">
        <v>546</v>
      </c>
      <c r="P70" s="309">
        <v>45051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14</v>
      </c>
      <c r="B71" s="332">
        <v>45051</v>
      </c>
      <c r="C71" s="284"/>
      <c r="D71" s="302" t="s">
        <v>939</v>
      </c>
      <c r="E71" s="274" t="s">
        <v>536</v>
      </c>
      <c r="F71" s="274">
        <v>6.5</v>
      </c>
      <c r="G71" s="274">
        <v>1.8</v>
      </c>
      <c r="H71" s="283">
        <v>9</v>
      </c>
      <c r="I71" s="291" t="s">
        <v>940</v>
      </c>
      <c r="J71" s="272" t="s">
        <v>945</v>
      </c>
      <c r="K71" s="280">
        <f t="shared" si="60"/>
        <v>2.5</v>
      </c>
      <c r="L71" s="281">
        <v>100</v>
      </c>
      <c r="M71" s="282">
        <f t="shared" si="61"/>
        <v>2275</v>
      </c>
      <c r="N71" s="280">
        <v>950</v>
      </c>
      <c r="O71" s="272" t="s">
        <v>534</v>
      </c>
      <c r="P71" s="273">
        <v>45054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15</v>
      </c>
      <c r="B72" s="332">
        <v>45051</v>
      </c>
      <c r="C72" s="284"/>
      <c r="D72" s="302" t="s">
        <v>941</v>
      </c>
      <c r="E72" s="274" t="s">
        <v>536</v>
      </c>
      <c r="F72" s="274">
        <v>122.5</v>
      </c>
      <c r="G72" s="274">
        <v>75</v>
      </c>
      <c r="H72" s="283">
        <v>142.5</v>
      </c>
      <c r="I72" s="291" t="s">
        <v>868</v>
      </c>
      <c r="J72" s="272" t="s">
        <v>883</v>
      </c>
      <c r="K72" s="280">
        <f t="shared" ref="K72" si="62">H72-F72</f>
        <v>20</v>
      </c>
      <c r="L72" s="281">
        <v>100</v>
      </c>
      <c r="M72" s="282">
        <f t="shared" ref="M72" si="63">(K72*N72)-100</f>
        <v>1900</v>
      </c>
      <c r="N72" s="280">
        <v>100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16</v>
      </c>
      <c r="B73" s="332">
        <v>45051</v>
      </c>
      <c r="C73" s="284"/>
      <c r="D73" s="302" t="s">
        <v>930</v>
      </c>
      <c r="E73" s="274" t="s">
        <v>536</v>
      </c>
      <c r="F73" s="274">
        <v>43.5</v>
      </c>
      <c r="G73" s="274">
        <v>29</v>
      </c>
      <c r="H73" s="283">
        <v>51.5</v>
      </c>
      <c r="I73" s="291" t="s">
        <v>931</v>
      </c>
      <c r="J73" s="272" t="s">
        <v>874</v>
      </c>
      <c r="K73" s="280">
        <f t="shared" ref="K73" si="64">H73-F73</f>
        <v>8</v>
      </c>
      <c r="L73" s="281">
        <v>100</v>
      </c>
      <c r="M73" s="282">
        <f t="shared" ref="M73:M74" si="65">(K73*N73)-100</f>
        <v>1900</v>
      </c>
      <c r="N73" s="280">
        <v>250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17</v>
      </c>
      <c r="B74" s="332">
        <v>45054</v>
      </c>
      <c r="C74" s="284"/>
      <c r="D74" s="302" t="s">
        <v>906</v>
      </c>
      <c r="E74" s="274" t="s">
        <v>877</v>
      </c>
      <c r="F74" s="274">
        <v>72.5</v>
      </c>
      <c r="G74" s="274">
        <v>110</v>
      </c>
      <c r="H74" s="283">
        <v>48.5</v>
      </c>
      <c r="I74" s="291" t="s">
        <v>907</v>
      </c>
      <c r="J74" s="272" t="s">
        <v>978</v>
      </c>
      <c r="K74" s="280">
        <f>F74-H74</f>
        <v>24</v>
      </c>
      <c r="L74" s="281">
        <v>100</v>
      </c>
      <c r="M74" s="282">
        <f t="shared" si="65"/>
        <v>1100</v>
      </c>
      <c r="N74" s="280">
        <v>50</v>
      </c>
      <c r="O74" s="272" t="s">
        <v>534</v>
      </c>
      <c r="P74" s="273">
        <v>45058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18</v>
      </c>
      <c r="B75" s="332">
        <v>45054</v>
      </c>
      <c r="C75" s="284"/>
      <c r="D75" s="302" t="s">
        <v>902</v>
      </c>
      <c r="E75" s="274" t="s">
        <v>536</v>
      </c>
      <c r="F75" s="274">
        <v>40</v>
      </c>
      <c r="G75" s="274">
        <v>26</v>
      </c>
      <c r="H75" s="283">
        <v>46</v>
      </c>
      <c r="I75" s="291" t="s">
        <v>903</v>
      </c>
      <c r="J75" s="272" t="s">
        <v>935</v>
      </c>
      <c r="K75" s="280">
        <f t="shared" ref="K75:K76" si="66">H75-F75</f>
        <v>6</v>
      </c>
      <c r="L75" s="281">
        <v>100</v>
      </c>
      <c r="M75" s="282">
        <f t="shared" ref="M75:M76" si="67">(K75*N75)-100</f>
        <v>2342</v>
      </c>
      <c r="N75" s="280">
        <v>407</v>
      </c>
      <c r="O75" s="272" t="s">
        <v>534</v>
      </c>
      <c r="P75" s="273">
        <v>45054</v>
      </c>
      <c r="Q75" s="197"/>
      <c r="R75" s="203" t="s">
        <v>798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08">
        <v>19</v>
      </c>
      <c r="B76" s="343">
        <v>45054</v>
      </c>
      <c r="C76" s="310"/>
      <c r="D76" s="311" t="s">
        <v>944</v>
      </c>
      <c r="E76" s="289" t="s">
        <v>536</v>
      </c>
      <c r="F76" s="289">
        <v>34.5</v>
      </c>
      <c r="G76" s="289"/>
      <c r="H76" s="312">
        <v>0</v>
      </c>
      <c r="I76" s="313" t="s">
        <v>943</v>
      </c>
      <c r="J76" s="290" t="s">
        <v>959</v>
      </c>
      <c r="K76" s="314">
        <f t="shared" si="66"/>
        <v>-34.5</v>
      </c>
      <c r="L76" s="315">
        <v>100</v>
      </c>
      <c r="M76" s="316">
        <f t="shared" si="67"/>
        <v>-1480</v>
      </c>
      <c r="N76" s="314">
        <v>40</v>
      </c>
      <c r="O76" s="290" t="s">
        <v>546</v>
      </c>
      <c r="P76" s="309">
        <v>45055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6">
        <v>20</v>
      </c>
      <c r="B77" s="332">
        <v>45055</v>
      </c>
      <c r="C77" s="284"/>
      <c r="D77" s="302" t="s">
        <v>953</v>
      </c>
      <c r="E77" s="274" t="s">
        <v>536</v>
      </c>
      <c r="F77" s="274">
        <v>38.5</v>
      </c>
      <c r="G77" s="274"/>
      <c r="H77" s="283">
        <v>62</v>
      </c>
      <c r="I77" s="291" t="s">
        <v>912</v>
      </c>
      <c r="J77" s="272" t="s">
        <v>917</v>
      </c>
      <c r="K77" s="280">
        <f t="shared" ref="K77:K78" si="68">H77-F77</f>
        <v>23.5</v>
      </c>
      <c r="L77" s="281">
        <v>100</v>
      </c>
      <c r="M77" s="282">
        <f t="shared" ref="M77:M78" si="69">(K77*N77)-100</f>
        <v>1075</v>
      </c>
      <c r="N77" s="280">
        <v>50</v>
      </c>
      <c r="O77" s="272" t="s">
        <v>534</v>
      </c>
      <c r="P77" s="273">
        <v>45055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21</v>
      </c>
      <c r="B78" s="332">
        <v>45055</v>
      </c>
      <c r="C78" s="284"/>
      <c r="D78" s="302" t="s">
        <v>902</v>
      </c>
      <c r="E78" s="274" t="s">
        <v>536</v>
      </c>
      <c r="F78" s="274">
        <v>39</v>
      </c>
      <c r="G78" s="274">
        <v>25</v>
      </c>
      <c r="H78" s="283">
        <v>45.5</v>
      </c>
      <c r="I78" s="291" t="s">
        <v>903</v>
      </c>
      <c r="J78" s="272" t="s">
        <v>900</v>
      </c>
      <c r="K78" s="280">
        <f t="shared" si="68"/>
        <v>6.5</v>
      </c>
      <c r="L78" s="281">
        <v>100</v>
      </c>
      <c r="M78" s="282">
        <f t="shared" si="69"/>
        <v>2545.5</v>
      </c>
      <c r="N78" s="280">
        <v>407</v>
      </c>
      <c r="O78" s="272" t="s">
        <v>534</v>
      </c>
      <c r="P78" s="273">
        <v>45055</v>
      </c>
      <c r="Q78" s="197"/>
      <c r="R78" s="203" t="s">
        <v>798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22">
        <v>22</v>
      </c>
      <c r="B79" s="242">
        <v>45055</v>
      </c>
      <c r="C79" s="324"/>
      <c r="D79" s="325" t="s">
        <v>955</v>
      </c>
      <c r="E79" s="201" t="s">
        <v>536</v>
      </c>
      <c r="F79" s="201" t="s">
        <v>956</v>
      </c>
      <c r="G79" s="201">
        <v>2</v>
      </c>
      <c r="H79" s="202"/>
      <c r="I79" s="217" t="s">
        <v>957</v>
      </c>
      <c r="J79" s="225" t="s">
        <v>537</v>
      </c>
      <c r="K79" s="254"/>
      <c r="L79" s="326"/>
      <c r="M79" s="327"/>
      <c r="N79" s="254"/>
      <c r="O79" s="225"/>
      <c r="P79" s="199"/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23</v>
      </c>
      <c r="B80" s="332">
        <v>45055</v>
      </c>
      <c r="C80" s="284"/>
      <c r="D80" s="302" t="s">
        <v>953</v>
      </c>
      <c r="E80" s="274" t="s">
        <v>536</v>
      </c>
      <c r="F80" s="274">
        <v>46.5</v>
      </c>
      <c r="G80" s="274">
        <v>9</v>
      </c>
      <c r="H80" s="283">
        <v>65</v>
      </c>
      <c r="I80" s="291" t="s">
        <v>958</v>
      </c>
      <c r="J80" s="272" t="s">
        <v>963</v>
      </c>
      <c r="K80" s="280">
        <f t="shared" ref="K80" si="70">H80-F80</f>
        <v>18.5</v>
      </c>
      <c r="L80" s="281">
        <v>100</v>
      </c>
      <c r="M80" s="282">
        <f t="shared" ref="M80" si="71">(K80*N80)-100</f>
        <v>825</v>
      </c>
      <c r="N80" s="280">
        <v>50</v>
      </c>
      <c r="O80" s="272" t="s">
        <v>534</v>
      </c>
      <c r="P80" s="273">
        <v>45056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24</v>
      </c>
      <c r="B81" s="332">
        <v>45056</v>
      </c>
      <c r="C81" s="284"/>
      <c r="D81" s="302" t="s">
        <v>941</v>
      </c>
      <c r="E81" s="274" t="s">
        <v>536</v>
      </c>
      <c r="F81" s="274">
        <v>182.5</v>
      </c>
      <c r="G81" s="274">
        <v>135</v>
      </c>
      <c r="H81" s="283">
        <v>200</v>
      </c>
      <c r="I81" s="291" t="s">
        <v>964</v>
      </c>
      <c r="J81" s="272" t="s">
        <v>922</v>
      </c>
      <c r="K81" s="280">
        <f t="shared" ref="K81:K83" si="72">H81-F81</f>
        <v>17.5</v>
      </c>
      <c r="L81" s="281">
        <v>100</v>
      </c>
      <c r="M81" s="282">
        <f t="shared" ref="M81:M83" si="73">(K81*N81)-100</f>
        <v>1650</v>
      </c>
      <c r="N81" s="280">
        <v>100</v>
      </c>
      <c r="O81" s="272" t="s">
        <v>534</v>
      </c>
      <c r="P81" s="273">
        <v>45056</v>
      </c>
      <c r="Q81" s="197"/>
      <c r="R81" s="203" t="s">
        <v>798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8">
        <v>25</v>
      </c>
      <c r="B82" s="343">
        <v>45056</v>
      </c>
      <c r="C82" s="310"/>
      <c r="D82" s="311" t="s">
        <v>953</v>
      </c>
      <c r="E82" s="289" t="s">
        <v>536</v>
      </c>
      <c r="F82" s="289">
        <v>38</v>
      </c>
      <c r="G82" s="289"/>
      <c r="H82" s="312">
        <v>0</v>
      </c>
      <c r="I82" s="313" t="s">
        <v>958</v>
      </c>
      <c r="J82" s="290" t="s">
        <v>965</v>
      </c>
      <c r="K82" s="314">
        <f t="shared" si="72"/>
        <v>-38</v>
      </c>
      <c r="L82" s="315">
        <v>100</v>
      </c>
      <c r="M82" s="316">
        <f t="shared" si="73"/>
        <v>-2000</v>
      </c>
      <c r="N82" s="314">
        <v>50</v>
      </c>
      <c r="O82" s="290" t="s">
        <v>546</v>
      </c>
      <c r="P82" s="309">
        <v>45057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86">
        <v>26</v>
      </c>
      <c r="B83" s="304">
        <v>45057</v>
      </c>
      <c r="C83" s="284"/>
      <c r="D83" s="302" t="s">
        <v>966</v>
      </c>
      <c r="E83" s="274" t="s">
        <v>536</v>
      </c>
      <c r="F83" s="274">
        <v>6.5</v>
      </c>
      <c r="G83" s="274">
        <v>1.8</v>
      </c>
      <c r="H83" s="283">
        <v>9</v>
      </c>
      <c r="I83" s="291" t="s">
        <v>967</v>
      </c>
      <c r="J83" s="272" t="s">
        <v>945</v>
      </c>
      <c r="K83" s="280">
        <f t="shared" si="72"/>
        <v>2.5</v>
      </c>
      <c r="L83" s="281">
        <v>100</v>
      </c>
      <c r="M83" s="282">
        <f t="shared" si="73"/>
        <v>2275</v>
      </c>
      <c r="N83" s="280">
        <v>950</v>
      </c>
      <c r="O83" s="272" t="s">
        <v>534</v>
      </c>
      <c r="P83" s="273">
        <v>45061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27</v>
      </c>
      <c r="B84" s="304">
        <v>45057</v>
      </c>
      <c r="C84" s="284"/>
      <c r="D84" s="302" t="s">
        <v>969</v>
      </c>
      <c r="E84" s="274" t="s">
        <v>536</v>
      </c>
      <c r="F84" s="274">
        <v>37</v>
      </c>
      <c r="G84" s="274">
        <v>23</v>
      </c>
      <c r="H84" s="283">
        <v>43</v>
      </c>
      <c r="I84" s="291" t="s">
        <v>897</v>
      </c>
      <c r="J84" s="272" t="s">
        <v>935</v>
      </c>
      <c r="K84" s="280">
        <f t="shared" ref="K84" si="74">H84-F84</f>
        <v>6</v>
      </c>
      <c r="L84" s="281">
        <v>100</v>
      </c>
      <c r="M84" s="282">
        <f t="shared" ref="M84" si="75">(K84*N84)-100</f>
        <v>2342</v>
      </c>
      <c r="N84" s="280">
        <v>407</v>
      </c>
      <c r="O84" s="272" t="s">
        <v>534</v>
      </c>
      <c r="P84" s="273">
        <v>45058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2">
        <v>28</v>
      </c>
      <c r="B85" s="323">
        <v>45057</v>
      </c>
      <c r="C85" s="324"/>
      <c r="D85" s="325" t="s">
        <v>970</v>
      </c>
      <c r="E85" s="201" t="s">
        <v>536</v>
      </c>
      <c r="F85" s="201" t="s">
        <v>971</v>
      </c>
      <c r="G85" s="201">
        <v>15</v>
      </c>
      <c r="H85" s="202"/>
      <c r="I85" s="217" t="s">
        <v>972</v>
      </c>
      <c r="J85" s="225" t="s">
        <v>537</v>
      </c>
      <c r="K85" s="254"/>
      <c r="L85" s="326"/>
      <c r="M85" s="327"/>
      <c r="N85" s="254"/>
      <c r="O85" s="225"/>
      <c r="P85" s="199"/>
      <c r="Q85" s="197"/>
      <c r="R85" s="203" t="s">
        <v>535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29</v>
      </c>
      <c r="B86" s="320">
        <v>45058</v>
      </c>
      <c r="C86" s="310"/>
      <c r="D86" s="311" t="s">
        <v>979</v>
      </c>
      <c r="E86" s="289" t="s">
        <v>536</v>
      </c>
      <c r="F86" s="289">
        <v>125</v>
      </c>
      <c r="G86" s="289">
        <v>76</v>
      </c>
      <c r="H86" s="312">
        <v>76</v>
      </c>
      <c r="I86" s="313" t="s">
        <v>980</v>
      </c>
      <c r="J86" s="290" t="s">
        <v>1043</v>
      </c>
      <c r="K86" s="314">
        <f t="shared" ref="K86" si="76">H86-F86</f>
        <v>-49</v>
      </c>
      <c r="L86" s="315">
        <v>100</v>
      </c>
      <c r="M86" s="316">
        <f t="shared" ref="M86" si="77">(K86*N86)-100</f>
        <v>-5000</v>
      </c>
      <c r="N86" s="314">
        <v>100</v>
      </c>
      <c r="O86" s="290" t="s">
        <v>546</v>
      </c>
      <c r="P86" s="309">
        <v>45062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90">
        <v>30</v>
      </c>
      <c r="B87" s="392">
        <v>45058</v>
      </c>
      <c r="C87" s="324"/>
      <c r="D87" s="325" t="s">
        <v>981</v>
      </c>
      <c r="E87" s="201" t="s">
        <v>536</v>
      </c>
      <c r="F87" s="201" t="s">
        <v>983</v>
      </c>
      <c r="G87" s="201"/>
      <c r="H87" s="202"/>
      <c r="I87" s="217"/>
      <c r="J87" s="394" t="s">
        <v>537</v>
      </c>
      <c r="K87" s="254"/>
      <c r="L87" s="326"/>
      <c r="M87" s="327"/>
      <c r="N87" s="254"/>
      <c r="O87" s="225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91"/>
      <c r="B88" s="393"/>
      <c r="C88" s="324"/>
      <c r="D88" s="325" t="s">
        <v>982</v>
      </c>
      <c r="E88" s="201" t="s">
        <v>877</v>
      </c>
      <c r="F88" s="201" t="s">
        <v>984</v>
      </c>
      <c r="G88" s="201"/>
      <c r="H88" s="202"/>
      <c r="I88" s="217"/>
      <c r="J88" s="395"/>
      <c r="K88" s="254"/>
      <c r="L88" s="326"/>
      <c r="M88" s="327"/>
      <c r="N88" s="254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86">
        <v>31</v>
      </c>
      <c r="B89" s="304">
        <v>45058</v>
      </c>
      <c r="C89" s="284"/>
      <c r="D89" s="302" t="s">
        <v>906</v>
      </c>
      <c r="E89" s="274" t="s">
        <v>877</v>
      </c>
      <c r="F89" s="274">
        <v>68</v>
      </c>
      <c r="G89" s="274">
        <v>110</v>
      </c>
      <c r="H89" s="283">
        <v>55</v>
      </c>
      <c r="I89" s="291" t="s">
        <v>985</v>
      </c>
      <c r="J89" s="272" t="s">
        <v>1041</v>
      </c>
      <c r="K89" s="280">
        <f>F89-H89</f>
        <v>13</v>
      </c>
      <c r="L89" s="281">
        <v>100</v>
      </c>
      <c r="M89" s="282">
        <f t="shared" ref="M89" si="78">(K89*N89)-100</f>
        <v>550</v>
      </c>
      <c r="N89" s="280">
        <v>50</v>
      </c>
      <c r="O89" s="272" t="s">
        <v>534</v>
      </c>
      <c r="P89" s="273">
        <v>45062</v>
      </c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8">
        <v>32</v>
      </c>
      <c r="B90" s="320">
        <v>45058</v>
      </c>
      <c r="C90" s="310"/>
      <c r="D90" s="311" t="s">
        <v>986</v>
      </c>
      <c r="E90" s="289" t="s">
        <v>877</v>
      </c>
      <c r="F90" s="289">
        <v>130</v>
      </c>
      <c r="G90" s="289">
        <v>210</v>
      </c>
      <c r="H90" s="312">
        <v>195</v>
      </c>
      <c r="I90" s="313" t="s">
        <v>985</v>
      </c>
      <c r="J90" s="290" t="s">
        <v>994</v>
      </c>
      <c r="K90" s="314">
        <f>F90-H90</f>
        <v>-65</v>
      </c>
      <c r="L90" s="315">
        <v>100</v>
      </c>
      <c r="M90" s="316">
        <f t="shared" ref="M90:M92" si="79">(K90*N90)-100</f>
        <v>-1725</v>
      </c>
      <c r="N90" s="314">
        <v>25</v>
      </c>
      <c r="O90" s="290" t="s">
        <v>546</v>
      </c>
      <c r="P90" s="309">
        <v>45058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33</v>
      </c>
      <c r="B91" s="304">
        <v>45061</v>
      </c>
      <c r="C91" s="284"/>
      <c r="D91" s="302" t="s">
        <v>1008</v>
      </c>
      <c r="E91" s="274" t="s">
        <v>536</v>
      </c>
      <c r="F91" s="274">
        <v>29</v>
      </c>
      <c r="G91" s="274">
        <v>12</v>
      </c>
      <c r="H91" s="283">
        <v>35</v>
      </c>
      <c r="I91" s="291" t="s">
        <v>1009</v>
      </c>
      <c r="J91" s="272" t="s">
        <v>935</v>
      </c>
      <c r="K91" s="280">
        <f t="shared" ref="K91" si="80">H91-F91</f>
        <v>6</v>
      </c>
      <c r="L91" s="281">
        <v>100</v>
      </c>
      <c r="M91" s="282">
        <f t="shared" si="79"/>
        <v>1700</v>
      </c>
      <c r="N91" s="280">
        <v>300</v>
      </c>
      <c r="O91" s="272" t="s">
        <v>534</v>
      </c>
      <c r="P91" s="273">
        <v>45061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65">
        <v>34</v>
      </c>
      <c r="B92" s="366">
        <v>45061</v>
      </c>
      <c r="C92" s="367"/>
      <c r="D92" s="368" t="s">
        <v>1010</v>
      </c>
      <c r="E92" s="369" t="s">
        <v>536</v>
      </c>
      <c r="F92" s="369">
        <v>38</v>
      </c>
      <c r="G92" s="369"/>
      <c r="H92" s="370">
        <v>38</v>
      </c>
      <c r="I92" s="371" t="s">
        <v>1011</v>
      </c>
      <c r="J92" s="372" t="s">
        <v>1042</v>
      </c>
      <c r="K92" s="373">
        <f>F92-H92</f>
        <v>0</v>
      </c>
      <c r="L92" s="374">
        <v>100</v>
      </c>
      <c r="M92" s="375">
        <f t="shared" si="79"/>
        <v>-100</v>
      </c>
      <c r="N92" s="373">
        <v>50</v>
      </c>
      <c r="O92" s="372" t="s">
        <v>655</v>
      </c>
      <c r="P92" s="376">
        <v>45062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90">
        <v>35</v>
      </c>
      <c r="B93" s="392">
        <v>45061</v>
      </c>
      <c r="C93" s="324"/>
      <c r="D93" s="325" t="s">
        <v>1012</v>
      </c>
      <c r="E93" s="201" t="s">
        <v>536</v>
      </c>
      <c r="F93" s="201" t="s">
        <v>1013</v>
      </c>
      <c r="G93" s="201"/>
      <c r="H93" s="202"/>
      <c r="I93" s="217"/>
      <c r="J93" s="394" t="s">
        <v>537</v>
      </c>
      <c r="K93" s="254"/>
      <c r="L93" s="326"/>
      <c r="M93" s="327"/>
      <c r="N93" s="254"/>
      <c r="O93" s="225"/>
      <c r="P93" s="199"/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91"/>
      <c r="B94" s="393"/>
      <c r="C94" s="324"/>
      <c r="D94" s="325" t="s">
        <v>1014</v>
      </c>
      <c r="E94" s="201" t="s">
        <v>877</v>
      </c>
      <c r="F94" s="201" t="s">
        <v>1015</v>
      </c>
      <c r="G94" s="201"/>
      <c r="H94" s="202"/>
      <c r="I94" s="217"/>
      <c r="J94" s="395"/>
      <c r="K94" s="254"/>
      <c r="L94" s="326"/>
      <c r="M94" s="327"/>
      <c r="N94" s="254"/>
      <c r="O94" s="225"/>
      <c r="P94" s="199"/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22">
        <v>36</v>
      </c>
      <c r="B95" s="323">
        <v>45062</v>
      </c>
      <c r="C95" s="324"/>
      <c r="D95" s="325" t="s">
        <v>1044</v>
      </c>
      <c r="E95" s="201" t="s">
        <v>536</v>
      </c>
      <c r="F95" s="201" t="s">
        <v>1045</v>
      </c>
      <c r="G95" s="201">
        <v>16</v>
      </c>
      <c r="H95" s="202"/>
      <c r="I95" s="217" t="s">
        <v>1046</v>
      </c>
      <c r="J95" s="225" t="s">
        <v>537</v>
      </c>
      <c r="K95" s="254"/>
      <c r="L95" s="326"/>
      <c r="M95" s="327"/>
      <c r="N95" s="254"/>
      <c r="O95" s="225"/>
      <c r="P95" s="199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2"/>
      <c r="B96" s="323"/>
      <c r="C96" s="324"/>
      <c r="D96" s="325"/>
      <c r="E96" s="201"/>
      <c r="F96" s="201"/>
      <c r="G96" s="201"/>
      <c r="H96" s="202"/>
      <c r="I96" s="217"/>
      <c r="J96" s="225"/>
      <c r="K96" s="254"/>
      <c r="L96" s="326"/>
      <c r="M96" s="327"/>
      <c r="N96" s="254"/>
      <c r="O96" s="225"/>
      <c r="P96" s="199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225"/>
      <c r="K97" s="202"/>
      <c r="L97" s="217"/>
      <c r="M97" s="218"/>
      <c r="N97" s="202"/>
      <c r="O97" s="225"/>
      <c r="P97" s="199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97"/>
      <c r="AI97" s="197"/>
      <c r="AJ97" s="203"/>
      <c r="AK97" s="197"/>
      <c r="AL97" s="197"/>
    </row>
    <row r="98" spans="1:38" ht="38.25" customHeight="1">
      <c r="A98" s="92" t="s">
        <v>558</v>
      </c>
      <c r="B98" s="139"/>
      <c r="C98" s="139"/>
      <c r="D98" s="140"/>
      <c r="E98" s="124"/>
      <c r="F98" s="6"/>
      <c r="G98" s="6"/>
      <c r="H98" s="125"/>
      <c r="I98" s="141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s="198" customFormat="1" ht="38.25">
      <c r="A99" s="93" t="s">
        <v>16</v>
      </c>
      <c r="B99" s="94" t="s">
        <v>511</v>
      </c>
      <c r="C99" s="94"/>
      <c r="D99" s="95" t="s">
        <v>522</v>
      </c>
      <c r="E99" s="94" t="s">
        <v>523</v>
      </c>
      <c r="F99" s="94" t="s">
        <v>524</v>
      </c>
      <c r="G99" s="94" t="s">
        <v>525</v>
      </c>
      <c r="H99" s="94" t="s">
        <v>526</v>
      </c>
      <c r="I99" s="94" t="s">
        <v>527</v>
      </c>
      <c r="J99" s="93" t="s">
        <v>528</v>
      </c>
      <c r="K99" s="128" t="s">
        <v>545</v>
      </c>
      <c r="L99" s="129" t="s">
        <v>530</v>
      </c>
      <c r="M99" s="96" t="s">
        <v>531</v>
      </c>
      <c r="N99" s="94" t="s">
        <v>532</v>
      </c>
      <c r="O99" s="95" t="s">
        <v>533</v>
      </c>
      <c r="P99" s="94" t="s">
        <v>762</v>
      </c>
      <c r="Q99" s="197"/>
      <c r="R99" s="6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</row>
    <row r="100" spans="1:38" ht="14.25" customHeight="1">
      <c r="A100" s="255">
        <v>1</v>
      </c>
      <c r="B100" s="256">
        <v>44840</v>
      </c>
      <c r="C100" s="253"/>
      <c r="D100" s="253" t="s">
        <v>834</v>
      </c>
      <c r="E100" s="254" t="s">
        <v>536</v>
      </c>
      <c r="F100" s="254" t="s">
        <v>835</v>
      </c>
      <c r="G100" s="254">
        <v>1220</v>
      </c>
      <c r="H100" s="254"/>
      <c r="I100" s="254" t="s">
        <v>836</v>
      </c>
      <c r="J100" s="225" t="s">
        <v>537</v>
      </c>
      <c r="K100" s="202"/>
      <c r="L100" s="217"/>
      <c r="M100" s="218"/>
      <c r="N100" s="202"/>
      <c r="O100" s="225"/>
      <c r="P100" s="277" t="e">
        <f>VLOOKUP(D100,'MidCap Intra'!B98:C598,2,0)</f>
        <v>#N/A</v>
      </c>
      <c r="Q100" s="197"/>
      <c r="R100" s="197" t="s">
        <v>535</v>
      </c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4.25" customHeight="1">
      <c r="A101" s="286">
        <v>2</v>
      </c>
      <c r="B101" s="329">
        <v>45019</v>
      </c>
      <c r="C101" s="330"/>
      <c r="D101" s="330" t="s">
        <v>71</v>
      </c>
      <c r="E101" s="280" t="s">
        <v>536</v>
      </c>
      <c r="F101" s="280">
        <v>96.5</v>
      </c>
      <c r="G101" s="280">
        <v>88</v>
      </c>
      <c r="H101" s="280">
        <v>104.5</v>
      </c>
      <c r="I101" s="280" t="s">
        <v>876</v>
      </c>
      <c r="J101" s="272" t="s">
        <v>874</v>
      </c>
      <c r="K101" s="272">
        <f t="shared" ref="K101" si="81">H101-F101</f>
        <v>8</v>
      </c>
      <c r="L101" s="287">
        <f t="shared" ref="L101" si="82">(F101*-0.7)/100</f>
        <v>-0.67549999999999999</v>
      </c>
      <c r="M101" s="288">
        <f t="shared" ref="M101" si="83">(K101+L101)/F101</f>
        <v>7.5901554404145088E-2</v>
      </c>
      <c r="N101" s="328" t="s">
        <v>534</v>
      </c>
      <c r="O101" s="305">
        <v>45048</v>
      </c>
      <c r="P101" s="273"/>
      <c r="Q101" s="197"/>
      <c r="R101" s="197" t="s">
        <v>535</v>
      </c>
      <c r="S101" s="41"/>
      <c r="T101" s="1"/>
      <c r="U101" s="1"/>
      <c r="V101" s="1"/>
      <c r="W101" s="1"/>
      <c r="X101" s="1"/>
      <c r="Y101" s="1"/>
      <c r="Z101" s="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</row>
    <row r="102" spans="1:38" s="198" customFormat="1" ht="14.25" customHeight="1">
      <c r="A102" s="322">
        <v>3</v>
      </c>
      <c r="B102" s="342">
        <v>45050</v>
      </c>
      <c r="C102" s="253"/>
      <c r="D102" s="253" t="s">
        <v>135</v>
      </c>
      <c r="E102" s="254" t="s">
        <v>536</v>
      </c>
      <c r="F102" s="254" t="s">
        <v>925</v>
      </c>
      <c r="G102" s="254">
        <v>74.900000000000006</v>
      </c>
      <c r="H102" s="254"/>
      <c r="I102" s="254" t="s">
        <v>572</v>
      </c>
      <c r="J102" s="225" t="s">
        <v>537</v>
      </c>
      <c r="K102" s="225"/>
      <c r="L102" s="277"/>
      <c r="M102" s="278"/>
      <c r="N102" s="244"/>
      <c r="O102" s="247"/>
      <c r="P102" s="277">
        <f>VLOOKUP(D102,'MidCap Intra'!B100:C600,2,0)</f>
        <v>87</v>
      </c>
      <c r="Q102" s="197"/>
      <c r="R102" s="197" t="s">
        <v>535</v>
      </c>
      <c r="S102" s="265"/>
      <c r="T102" s="197"/>
      <c r="U102" s="197"/>
      <c r="V102" s="197"/>
      <c r="W102" s="197"/>
      <c r="X102" s="197"/>
      <c r="Y102" s="197"/>
      <c r="Z102" s="197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265"/>
      <c r="AK102" s="265"/>
      <c r="AL102" s="265"/>
    </row>
    <row r="103" spans="1:38" ht="12.75" customHeight="1">
      <c r="A103" s="254"/>
      <c r="B103" s="252"/>
      <c r="C103" s="253"/>
      <c r="D103" s="253"/>
      <c r="E103" s="254"/>
      <c r="F103" s="254"/>
      <c r="G103" s="254"/>
      <c r="H103" s="254"/>
      <c r="I103" s="254"/>
      <c r="J103" s="225"/>
      <c r="K103" s="202"/>
      <c r="L103" s="217"/>
      <c r="M103" s="218"/>
      <c r="N103" s="202"/>
      <c r="O103" s="225"/>
      <c r="P103" s="199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09" t="s">
        <v>538</v>
      </c>
      <c r="B104" s="109"/>
      <c r="C104" s="109"/>
      <c r="D104" s="109"/>
      <c r="E104" s="41"/>
      <c r="F104" s="116" t="s">
        <v>540</v>
      </c>
      <c r="G104" s="54"/>
      <c r="H104" s="54"/>
      <c r="I104" s="54"/>
      <c r="J104" s="6"/>
      <c r="K104" s="132"/>
      <c r="L104" s="133"/>
      <c r="M104" s="6"/>
      <c r="N104" s="99"/>
      <c r="O104" s="142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5" t="s">
        <v>539</v>
      </c>
      <c r="B105" s="109"/>
      <c r="C105" s="109"/>
      <c r="D105" s="109"/>
      <c r="E105" s="6"/>
      <c r="F105" s="116" t="s">
        <v>542</v>
      </c>
      <c r="G105" s="6"/>
      <c r="H105" s="6" t="s">
        <v>758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5"/>
      <c r="B106" s="109"/>
      <c r="C106" s="109"/>
      <c r="D106" s="109"/>
      <c r="E106" s="6"/>
      <c r="F106" s="116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4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/>
      <c r="B107" s="109"/>
      <c r="C107" s="109"/>
      <c r="D107" s="109"/>
      <c r="E107" s="6"/>
      <c r="F107" s="116"/>
      <c r="G107" s="54"/>
      <c r="H107" s="41"/>
      <c r="I107" s="54"/>
      <c r="J107" s="6"/>
      <c r="K107" s="132"/>
      <c r="L107" s="133"/>
      <c r="M107" s="6"/>
      <c r="N107" s="99"/>
      <c r="O107" s="134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4"/>
      <c r="B108" s="98"/>
      <c r="C108" s="98"/>
      <c r="D108" s="41"/>
      <c r="E108" s="54"/>
      <c r="F108" s="54"/>
      <c r="G108" s="54"/>
      <c r="H108" s="41"/>
      <c r="I108" s="54"/>
      <c r="J108" s="6"/>
      <c r="K108" s="132"/>
      <c r="L108" s="133"/>
      <c r="M108" s="6"/>
      <c r="N108" s="99"/>
      <c r="O108" s="134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43" t="s">
        <v>559</v>
      </c>
      <c r="C109" s="143"/>
      <c r="D109" s="143"/>
      <c r="E109" s="143"/>
      <c r="F109" s="6"/>
      <c r="G109" s="6"/>
      <c r="H109" s="126"/>
      <c r="I109" s="6"/>
      <c r="J109" s="126"/>
      <c r="K109" s="127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3" t="s">
        <v>16</v>
      </c>
      <c r="B110" s="94" t="s">
        <v>511</v>
      </c>
      <c r="C110" s="94"/>
      <c r="D110" s="95" t="s">
        <v>522</v>
      </c>
      <c r="E110" s="94" t="s">
        <v>523</v>
      </c>
      <c r="F110" s="94" t="s">
        <v>524</v>
      </c>
      <c r="G110" s="94" t="s">
        <v>560</v>
      </c>
      <c r="H110" s="94" t="s">
        <v>561</v>
      </c>
      <c r="I110" s="94" t="s">
        <v>527</v>
      </c>
      <c r="J110" s="144" t="s">
        <v>528</v>
      </c>
      <c r="K110" s="94" t="s">
        <v>529</v>
      </c>
      <c r="L110" s="94" t="s">
        <v>562</v>
      </c>
      <c r="M110" s="94" t="s">
        <v>532</v>
      </c>
      <c r="N110" s="95" t="s">
        <v>533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1</v>
      </c>
      <c r="B111" s="146">
        <v>41579</v>
      </c>
      <c r="C111" s="146"/>
      <c r="D111" s="147" t="s">
        <v>563</v>
      </c>
      <c r="E111" s="148" t="s">
        <v>564</v>
      </c>
      <c r="F111" s="149">
        <v>82</v>
      </c>
      <c r="G111" s="148" t="s">
        <v>565</v>
      </c>
      <c r="H111" s="148">
        <v>100</v>
      </c>
      <c r="I111" s="150">
        <v>100</v>
      </c>
      <c r="J111" s="151" t="s">
        <v>566</v>
      </c>
      <c r="K111" s="152">
        <f t="shared" ref="K111:K142" si="84">H111-F111</f>
        <v>18</v>
      </c>
      <c r="L111" s="153">
        <f t="shared" ref="L111:L142" si="85">K111/F111</f>
        <v>0.21951219512195122</v>
      </c>
      <c r="M111" s="148" t="s">
        <v>534</v>
      </c>
      <c r="N111" s="154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2</v>
      </c>
      <c r="B112" s="146">
        <v>41794</v>
      </c>
      <c r="C112" s="146"/>
      <c r="D112" s="147" t="s">
        <v>567</v>
      </c>
      <c r="E112" s="148" t="s">
        <v>536</v>
      </c>
      <c r="F112" s="149">
        <v>257</v>
      </c>
      <c r="G112" s="148" t="s">
        <v>565</v>
      </c>
      <c r="H112" s="148">
        <v>300</v>
      </c>
      <c r="I112" s="150">
        <v>300</v>
      </c>
      <c r="J112" s="151" t="s">
        <v>566</v>
      </c>
      <c r="K112" s="152">
        <f t="shared" si="84"/>
        <v>43</v>
      </c>
      <c r="L112" s="153">
        <f t="shared" si="85"/>
        <v>0.16731517509727625</v>
      </c>
      <c r="M112" s="148" t="s">
        <v>534</v>
      </c>
      <c r="N112" s="154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</v>
      </c>
      <c r="B113" s="146">
        <v>41828</v>
      </c>
      <c r="C113" s="146"/>
      <c r="D113" s="147" t="s">
        <v>568</v>
      </c>
      <c r="E113" s="148" t="s">
        <v>536</v>
      </c>
      <c r="F113" s="149">
        <v>393</v>
      </c>
      <c r="G113" s="148" t="s">
        <v>565</v>
      </c>
      <c r="H113" s="148">
        <v>468</v>
      </c>
      <c r="I113" s="150">
        <v>468</v>
      </c>
      <c r="J113" s="151" t="s">
        <v>566</v>
      </c>
      <c r="K113" s="152">
        <f t="shared" si="84"/>
        <v>75</v>
      </c>
      <c r="L113" s="153">
        <f t="shared" si="85"/>
        <v>0.19083969465648856</v>
      </c>
      <c r="M113" s="148" t="s">
        <v>534</v>
      </c>
      <c r="N113" s="154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</v>
      </c>
      <c r="B114" s="146">
        <v>41857</v>
      </c>
      <c r="C114" s="146"/>
      <c r="D114" s="147" t="s">
        <v>569</v>
      </c>
      <c r="E114" s="148" t="s">
        <v>536</v>
      </c>
      <c r="F114" s="149">
        <v>205</v>
      </c>
      <c r="G114" s="148" t="s">
        <v>565</v>
      </c>
      <c r="H114" s="148">
        <v>275</v>
      </c>
      <c r="I114" s="150">
        <v>250</v>
      </c>
      <c r="J114" s="151" t="s">
        <v>566</v>
      </c>
      <c r="K114" s="152">
        <f t="shared" si="84"/>
        <v>70</v>
      </c>
      <c r="L114" s="153">
        <f t="shared" si="85"/>
        <v>0.34146341463414637</v>
      </c>
      <c r="M114" s="148" t="s">
        <v>534</v>
      </c>
      <c r="N114" s="154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5</v>
      </c>
      <c r="B115" s="146">
        <v>41886</v>
      </c>
      <c r="C115" s="146"/>
      <c r="D115" s="147" t="s">
        <v>570</v>
      </c>
      <c r="E115" s="148" t="s">
        <v>536</v>
      </c>
      <c r="F115" s="149">
        <v>162</v>
      </c>
      <c r="G115" s="148" t="s">
        <v>565</v>
      </c>
      <c r="H115" s="148">
        <v>190</v>
      </c>
      <c r="I115" s="150">
        <v>190</v>
      </c>
      <c r="J115" s="151" t="s">
        <v>566</v>
      </c>
      <c r="K115" s="152">
        <f t="shared" si="84"/>
        <v>28</v>
      </c>
      <c r="L115" s="153">
        <f t="shared" si="85"/>
        <v>0.1728395061728395</v>
      </c>
      <c r="M115" s="148" t="s">
        <v>534</v>
      </c>
      <c r="N115" s="154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6</v>
      </c>
      <c r="B116" s="146">
        <v>41886</v>
      </c>
      <c r="C116" s="146"/>
      <c r="D116" s="147" t="s">
        <v>571</v>
      </c>
      <c r="E116" s="148" t="s">
        <v>536</v>
      </c>
      <c r="F116" s="149">
        <v>75</v>
      </c>
      <c r="G116" s="148" t="s">
        <v>565</v>
      </c>
      <c r="H116" s="148">
        <v>91.5</v>
      </c>
      <c r="I116" s="150" t="s">
        <v>572</v>
      </c>
      <c r="J116" s="151" t="s">
        <v>573</v>
      </c>
      <c r="K116" s="152">
        <f t="shared" si="84"/>
        <v>16.5</v>
      </c>
      <c r="L116" s="153">
        <f t="shared" si="85"/>
        <v>0.22</v>
      </c>
      <c r="M116" s="148" t="s">
        <v>534</v>
      </c>
      <c r="N116" s="154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7</v>
      </c>
      <c r="B117" s="146">
        <v>41913</v>
      </c>
      <c r="C117" s="146"/>
      <c r="D117" s="147" t="s">
        <v>574</v>
      </c>
      <c r="E117" s="148" t="s">
        <v>536</v>
      </c>
      <c r="F117" s="149">
        <v>850</v>
      </c>
      <c r="G117" s="148" t="s">
        <v>565</v>
      </c>
      <c r="H117" s="148">
        <v>982.5</v>
      </c>
      <c r="I117" s="150">
        <v>1050</v>
      </c>
      <c r="J117" s="151" t="s">
        <v>575</v>
      </c>
      <c r="K117" s="152">
        <f t="shared" si="84"/>
        <v>132.5</v>
      </c>
      <c r="L117" s="153">
        <f t="shared" si="85"/>
        <v>0.15588235294117647</v>
      </c>
      <c r="M117" s="148" t="s">
        <v>534</v>
      </c>
      <c r="N117" s="154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8</v>
      </c>
      <c r="B118" s="146">
        <v>41913</v>
      </c>
      <c r="C118" s="146"/>
      <c r="D118" s="147" t="s">
        <v>576</v>
      </c>
      <c r="E118" s="148" t="s">
        <v>536</v>
      </c>
      <c r="F118" s="149">
        <v>475</v>
      </c>
      <c r="G118" s="148" t="s">
        <v>565</v>
      </c>
      <c r="H118" s="148">
        <v>515</v>
      </c>
      <c r="I118" s="150">
        <v>600</v>
      </c>
      <c r="J118" s="151" t="s">
        <v>577</v>
      </c>
      <c r="K118" s="152">
        <f t="shared" si="84"/>
        <v>40</v>
      </c>
      <c r="L118" s="153">
        <f t="shared" si="85"/>
        <v>8.4210526315789472E-2</v>
      </c>
      <c r="M118" s="148" t="s">
        <v>534</v>
      </c>
      <c r="N118" s="15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9</v>
      </c>
      <c r="B119" s="146">
        <v>41913</v>
      </c>
      <c r="C119" s="146"/>
      <c r="D119" s="147" t="s">
        <v>578</v>
      </c>
      <c r="E119" s="148" t="s">
        <v>536</v>
      </c>
      <c r="F119" s="149">
        <v>86</v>
      </c>
      <c r="G119" s="148" t="s">
        <v>565</v>
      </c>
      <c r="H119" s="148">
        <v>99</v>
      </c>
      <c r="I119" s="150">
        <v>140</v>
      </c>
      <c r="J119" s="151" t="s">
        <v>579</v>
      </c>
      <c r="K119" s="152">
        <f t="shared" si="84"/>
        <v>13</v>
      </c>
      <c r="L119" s="153">
        <f t="shared" si="85"/>
        <v>0.15116279069767441</v>
      </c>
      <c r="M119" s="148" t="s">
        <v>534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10</v>
      </c>
      <c r="B120" s="146">
        <v>41926</v>
      </c>
      <c r="C120" s="146"/>
      <c r="D120" s="147" t="s">
        <v>580</v>
      </c>
      <c r="E120" s="148" t="s">
        <v>536</v>
      </c>
      <c r="F120" s="149">
        <v>496.6</v>
      </c>
      <c r="G120" s="148" t="s">
        <v>565</v>
      </c>
      <c r="H120" s="148">
        <v>621</v>
      </c>
      <c r="I120" s="150">
        <v>580</v>
      </c>
      <c r="J120" s="151" t="s">
        <v>566</v>
      </c>
      <c r="K120" s="152">
        <f t="shared" si="84"/>
        <v>124.39999999999998</v>
      </c>
      <c r="L120" s="153">
        <f t="shared" si="85"/>
        <v>0.25050342327829234</v>
      </c>
      <c r="M120" s="148" t="s">
        <v>534</v>
      </c>
      <c r="N120" s="154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11</v>
      </c>
      <c r="B121" s="146">
        <v>41926</v>
      </c>
      <c r="C121" s="146"/>
      <c r="D121" s="147" t="s">
        <v>581</v>
      </c>
      <c r="E121" s="148" t="s">
        <v>536</v>
      </c>
      <c r="F121" s="149">
        <v>2481.9</v>
      </c>
      <c r="G121" s="148" t="s">
        <v>565</v>
      </c>
      <c r="H121" s="148">
        <v>2840</v>
      </c>
      <c r="I121" s="150">
        <v>2870</v>
      </c>
      <c r="J121" s="151" t="s">
        <v>582</v>
      </c>
      <c r="K121" s="152">
        <f t="shared" si="84"/>
        <v>358.09999999999991</v>
      </c>
      <c r="L121" s="153">
        <f t="shared" si="85"/>
        <v>0.14428462065353154</v>
      </c>
      <c r="M121" s="148" t="s">
        <v>534</v>
      </c>
      <c r="N121" s="154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12</v>
      </c>
      <c r="B122" s="146">
        <v>41928</v>
      </c>
      <c r="C122" s="146"/>
      <c r="D122" s="147" t="s">
        <v>583</v>
      </c>
      <c r="E122" s="148" t="s">
        <v>536</v>
      </c>
      <c r="F122" s="149">
        <v>84.5</v>
      </c>
      <c r="G122" s="148" t="s">
        <v>565</v>
      </c>
      <c r="H122" s="148">
        <v>93</v>
      </c>
      <c r="I122" s="150">
        <v>110</v>
      </c>
      <c r="J122" s="151" t="s">
        <v>584</v>
      </c>
      <c r="K122" s="152">
        <f t="shared" si="84"/>
        <v>8.5</v>
      </c>
      <c r="L122" s="153">
        <f t="shared" si="85"/>
        <v>0.10059171597633136</v>
      </c>
      <c r="M122" s="148" t="s">
        <v>534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13</v>
      </c>
      <c r="B123" s="146">
        <v>41928</v>
      </c>
      <c r="C123" s="146"/>
      <c r="D123" s="147" t="s">
        <v>585</v>
      </c>
      <c r="E123" s="148" t="s">
        <v>536</v>
      </c>
      <c r="F123" s="149">
        <v>401</v>
      </c>
      <c r="G123" s="148" t="s">
        <v>565</v>
      </c>
      <c r="H123" s="148">
        <v>428</v>
      </c>
      <c r="I123" s="150">
        <v>450</v>
      </c>
      <c r="J123" s="151" t="s">
        <v>586</v>
      </c>
      <c r="K123" s="152">
        <f t="shared" si="84"/>
        <v>27</v>
      </c>
      <c r="L123" s="153">
        <f t="shared" si="85"/>
        <v>6.7331670822942641E-2</v>
      </c>
      <c r="M123" s="148" t="s">
        <v>534</v>
      </c>
      <c r="N123" s="154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14</v>
      </c>
      <c r="B124" s="146">
        <v>41928</v>
      </c>
      <c r="C124" s="146"/>
      <c r="D124" s="147" t="s">
        <v>587</v>
      </c>
      <c r="E124" s="148" t="s">
        <v>536</v>
      </c>
      <c r="F124" s="149">
        <v>101</v>
      </c>
      <c r="G124" s="148" t="s">
        <v>565</v>
      </c>
      <c r="H124" s="148">
        <v>112</v>
      </c>
      <c r="I124" s="150">
        <v>120</v>
      </c>
      <c r="J124" s="151" t="s">
        <v>588</v>
      </c>
      <c r="K124" s="152">
        <f t="shared" si="84"/>
        <v>11</v>
      </c>
      <c r="L124" s="153">
        <f t="shared" si="85"/>
        <v>0.10891089108910891</v>
      </c>
      <c r="M124" s="148" t="s">
        <v>534</v>
      </c>
      <c r="N124" s="15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15</v>
      </c>
      <c r="B125" s="146">
        <v>41954</v>
      </c>
      <c r="C125" s="146"/>
      <c r="D125" s="147" t="s">
        <v>589</v>
      </c>
      <c r="E125" s="148" t="s">
        <v>536</v>
      </c>
      <c r="F125" s="149">
        <v>59</v>
      </c>
      <c r="G125" s="148" t="s">
        <v>565</v>
      </c>
      <c r="H125" s="148">
        <v>76</v>
      </c>
      <c r="I125" s="150">
        <v>76</v>
      </c>
      <c r="J125" s="151" t="s">
        <v>566</v>
      </c>
      <c r="K125" s="152">
        <f t="shared" si="84"/>
        <v>17</v>
      </c>
      <c r="L125" s="153">
        <f t="shared" si="85"/>
        <v>0.28813559322033899</v>
      </c>
      <c r="M125" s="148" t="s">
        <v>534</v>
      </c>
      <c r="N125" s="154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16</v>
      </c>
      <c r="B126" s="146">
        <v>41954</v>
      </c>
      <c r="C126" s="146"/>
      <c r="D126" s="147" t="s">
        <v>578</v>
      </c>
      <c r="E126" s="148" t="s">
        <v>536</v>
      </c>
      <c r="F126" s="149">
        <v>99</v>
      </c>
      <c r="G126" s="148" t="s">
        <v>565</v>
      </c>
      <c r="H126" s="148">
        <v>120</v>
      </c>
      <c r="I126" s="150">
        <v>120</v>
      </c>
      <c r="J126" s="151" t="s">
        <v>547</v>
      </c>
      <c r="K126" s="152">
        <f t="shared" si="84"/>
        <v>21</v>
      </c>
      <c r="L126" s="153">
        <f t="shared" si="85"/>
        <v>0.21212121212121213</v>
      </c>
      <c r="M126" s="148" t="s">
        <v>534</v>
      </c>
      <c r="N126" s="154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17</v>
      </c>
      <c r="B127" s="146">
        <v>41956</v>
      </c>
      <c r="C127" s="146"/>
      <c r="D127" s="147" t="s">
        <v>590</v>
      </c>
      <c r="E127" s="148" t="s">
        <v>536</v>
      </c>
      <c r="F127" s="149">
        <v>22</v>
      </c>
      <c r="G127" s="148" t="s">
        <v>565</v>
      </c>
      <c r="H127" s="148">
        <v>33.549999999999997</v>
      </c>
      <c r="I127" s="150">
        <v>32</v>
      </c>
      <c r="J127" s="151" t="s">
        <v>591</v>
      </c>
      <c r="K127" s="152">
        <f t="shared" si="84"/>
        <v>11.549999999999997</v>
      </c>
      <c r="L127" s="153">
        <f t="shared" si="85"/>
        <v>0.52499999999999991</v>
      </c>
      <c r="M127" s="148" t="s">
        <v>534</v>
      </c>
      <c r="N127" s="154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18</v>
      </c>
      <c r="B128" s="146">
        <v>41976</v>
      </c>
      <c r="C128" s="146"/>
      <c r="D128" s="147" t="s">
        <v>592</v>
      </c>
      <c r="E128" s="148" t="s">
        <v>536</v>
      </c>
      <c r="F128" s="149">
        <v>440</v>
      </c>
      <c r="G128" s="148" t="s">
        <v>565</v>
      </c>
      <c r="H128" s="148">
        <v>520</v>
      </c>
      <c r="I128" s="150">
        <v>520</v>
      </c>
      <c r="J128" s="151" t="s">
        <v>593</v>
      </c>
      <c r="K128" s="152">
        <f t="shared" si="84"/>
        <v>80</v>
      </c>
      <c r="L128" s="153">
        <f t="shared" si="85"/>
        <v>0.18181818181818182</v>
      </c>
      <c r="M128" s="148" t="s">
        <v>534</v>
      </c>
      <c r="N128" s="154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19</v>
      </c>
      <c r="B129" s="146">
        <v>41976</v>
      </c>
      <c r="C129" s="146"/>
      <c r="D129" s="147" t="s">
        <v>594</v>
      </c>
      <c r="E129" s="148" t="s">
        <v>536</v>
      </c>
      <c r="F129" s="149">
        <v>360</v>
      </c>
      <c r="G129" s="148" t="s">
        <v>565</v>
      </c>
      <c r="H129" s="148">
        <v>427</v>
      </c>
      <c r="I129" s="150">
        <v>425</v>
      </c>
      <c r="J129" s="151" t="s">
        <v>595</v>
      </c>
      <c r="K129" s="152">
        <f t="shared" si="84"/>
        <v>67</v>
      </c>
      <c r="L129" s="153">
        <f t="shared" si="85"/>
        <v>0.18611111111111112</v>
      </c>
      <c r="M129" s="148" t="s">
        <v>534</v>
      </c>
      <c r="N129" s="154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20</v>
      </c>
      <c r="B130" s="146">
        <v>42012</v>
      </c>
      <c r="C130" s="146"/>
      <c r="D130" s="147" t="s">
        <v>596</v>
      </c>
      <c r="E130" s="148" t="s">
        <v>536</v>
      </c>
      <c r="F130" s="149">
        <v>360</v>
      </c>
      <c r="G130" s="148" t="s">
        <v>565</v>
      </c>
      <c r="H130" s="148">
        <v>455</v>
      </c>
      <c r="I130" s="150">
        <v>420</v>
      </c>
      <c r="J130" s="151" t="s">
        <v>597</v>
      </c>
      <c r="K130" s="152">
        <f t="shared" si="84"/>
        <v>95</v>
      </c>
      <c r="L130" s="153">
        <f t="shared" si="85"/>
        <v>0.2638888888888889</v>
      </c>
      <c r="M130" s="148" t="s">
        <v>534</v>
      </c>
      <c r="N130" s="154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21</v>
      </c>
      <c r="B131" s="146">
        <v>42012</v>
      </c>
      <c r="C131" s="146"/>
      <c r="D131" s="147" t="s">
        <v>598</v>
      </c>
      <c r="E131" s="148" t="s">
        <v>536</v>
      </c>
      <c r="F131" s="149">
        <v>130</v>
      </c>
      <c r="G131" s="148"/>
      <c r="H131" s="148">
        <v>175.5</v>
      </c>
      <c r="I131" s="150">
        <v>165</v>
      </c>
      <c r="J131" s="151" t="s">
        <v>599</v>
      </c>
      <c r="K131" s="152">
        <f t="shared" si="84"/>
        <v>45.5</v>
      </c>
      <c r="L131" s="153">
        <f t="shared" si="85"/>
        <v>0.35</v>
      </c>
      <c r="M131" s="148" t="s">
        <v>534</v>
      </c>
      <c r="N131" s="154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22</v>
      </c>
      <c r="B132" s="146">
        <v>42040</v>
      </c>
      <c r="C132" s="146"/>
      <c r="D132" s="147" t="s">
        <v>364</v>
      </c>
      <c r="E132" s="148" t="s">
        <v>564</v>
      </c>
      <c r="F132" s="149">
        <v>98</v>
      </c>
      <c r="G132" s="148"/>
      <c r="H132" s="148">
        <v>120</v>
      </c>
      <c r="I132" s="150">
        <v>120</v>
      </c>
      <c r="J132" s="151" t="s">
        <v>566</v>
      </c>
      <c r="K132" s="152">
        <f t="shared" si="84"/>
        <v>22</v>
      </c>
      <c r="L132" s="153">
        <f t="shared" si="85"/>
        <v>0.22448979591836735</v>
      </c>
      <c r="M132" s="148" t="s">
        <v>534</v>
      </c>
      <c r="N132" s="154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23</v>
      </c>
      <c r="B133" s="146">
        <v>42040</v>
      </c>
      <c r="C133" s="146"/>
      <c r="D133" s="147" t="s">
        <v>600</v>
      </c>
      <c r="E133" s="148" t="s">
        <v>564</v>
      </c>
      <c r="F133" s="149">
        <v>196</v>
      </c>
      <c r="G133" s="148"/>
      <c r="H133" s="148">
        <v>262</v>
      </c>
      <c r="I133" s="150">
        <v>255</v>
      </c>
      <c r="J133" s="151" t="s">
        <v>566</v>
      </c>
      <c r="K133" s="152">
        <f t="shared" si="84"/>
        <v>66</v>
      </c>
      <c r="L133" s="153">
        <f t="shared" si="85"/>
        <v>0.33673469387755101</v>
      </c>
      <c r="M133" s="148" t="s">
        <v>534</v>
      </c>
      <c r="N133" s="154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24</v>
      </c>
      <c r="B134" s="156">
        <v>42067</v>
      </c>
      <c r="C134" s="156"/>
      <c r="D134" s="157" t="s">
        <v>363</v>
      </c>
      <c r="E134" s="158" t="s">
        <v>564</v>
      </c>
      <c r="F134" s="159">
        <v>235</v>
      </c>
      <c r="G134" s="159"/>
      <c r="H134" s="160">
        <v>77</v>
      </c>
      <c r="I134" s="160" t="s">
        <v>601</v>
      </c>
      <c r="J134" s="161" t="s">
        <v>602</v>
      </c>
      <c r="K134" s="162">
        <f t="shared" si="84"/>
        <v>-158</v>
      </c>
      <c r="L134" s="163">
        <f t="shared" si="85"/>
        <v>-0.67234042553191486</v>
      </c>
      <c r="M134" s="159" t="s">
        <v>546</v>
      </c>
      <c r="N134" s="156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25</v>
      </c>
      <c r="B135" s="146">
        <v>42067</v>
      </c>
      <c r="C135" s="146"/>
      <c r="D135" s="147" t="s">
        <v>603</v>
      </c>
      <c r="E135" s="148" t="s">
        <v>564</v>
      </c>
      <c r="F135" s="149">
        <v>185</v>
      </c>
      <c r="G135" s="148"/>
      <c r="H135" s="148">
        <v>224</v>
      </c>
      <c r="I135" s="150" t="s">
        <v>604</v>
      </c>
      <c r="J135" s="151" t="s">
        <v>566</v>
      </c>
      <c r="K135" s="152">
        <f t="shared" si="84"/>
        <v>39</v>
      </c>
      <c r="L135" s="153">
        <f t="shared" si="85"/>
        <v>0.21081081081081082</v>
      </c>
      <c r="M135" s="148" t="s">
        <v>534</v>
      </c>
      <c r="N135" s="154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26</v>
      </c>
      <c r="B136" s="156">
        <v>42090</v>
      </c>
      <c r="C136" s="156"/>
      <c r="D136" s="164" t="s">
        <v>605</v>
      </c>
      <c r="E136" s="159" t="s">
        <v>564</v>
      </c>
      <c r="F136" s="159">
        <v>49.5</v>
      </c>
      <c r="G136" s="160"/>
      <c r="H136" s="160">
        <v>15.85</v>
      </c>
      <c r="I136" s="160">
        <v>67</v>
      </c>
      <c r="J136" s="161" t="s">
        <v>606</v>
      </c>
      <c r="K136" s="160">
        <f t="shared" si="84"/>
        <v>-33.65</v>
      </c>
      <c r="L136" s="165">
        <f t="shared" si="85"/>
        <v>-0.67979797979797973</v>
      </c>
      <c r="M136" s="159" t="s">
        <v>546</v>
      </c>
      <c r="N136" s="166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27</v>
      </c>
      <c r="B137" s="146">
        <v>42093</v>
      </c>
      <c r="C137" s="146"/>
      <c r="D137" s="147" t="s">
        <v>607</v>
      </c>
      <c r="E137" s="148" t="s">
        <v>564</v>
      </c>
      <c r="F137" s="149">
        <v>183.5</v>
      </c>
      <c r="G137" s="148"/>
      <c r="H137" s="148">
        <v>219</v>
      </c>
      <c r="I137" s="150">
        <v>218</v>
      </c>
      <c r="J137" s="151" t="s">
        <v>608</v>
      </c>
      <c r="K137" s="152">
        <f t="shared" si="84"/>
        <v>35.5</v>
      </c>
      <c r="L137" s="153">
        <f t="shared" si="85"/>
        <v>0.19346049046321526</v>
      </c>
      <c r="M137" s="148" t="s">
        <v>534</v>
      </c>
      <c r="N137" s="154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28</v>
      </c>
      <c r="B138" s="146">
        <v>42114</v>
      </c>
      <c r="C138" s="146"/>
      <c r="D138" s="147" t="s">
        <v>609</v>
      </c>
      <c r="E138" s="148" t="s">
        <v>564</v>
      </c>
      <c r="F138" s="149">
        <f>(227+237)/2</f>
        <v>232</v>
      </c>
      <c r="G138" s="148"/>
      <c r="H138" s="148">
        <v>298</v>
      </c>
      <c r="I138" s="150">
        <v>298</v>
      </c>
      <c r="J138" s="151" t="s">
        <v>566</v>
      </c>
      <c r="K138" s="152">
        <f t="shared" si="84"/>
        <v>66</v>
      </c>
      <c r="L138" s="153">
        <f t="shared" si="85"/>
        <v>0.28448275862068967</v>
      </c>
      <c r="M138" s="148" t="s">
        <v>534</v>
      </c>
      <c r="N138" s="154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29</v>
      </c>
      <c r="B139" s="146">
        <v>42128</v>
      </c>
      <c r="C139" s="146"/>
      <c r="D139" s="147" t="s">
        <v>610</v>
      </c>
      <c r="E139" s="148" t="s">
        <v>536</v>
      </c>
      <c r="F139" s="149">
        <v>385</v>
      </c>
      <c r="G139" s="148"/>
      <c r="H139" s="148">
        <f>212.5+331</f>
        <v>543.5</v>
      </c>
      <c r="I139" s="150">
        <v>510</v>
      </c>
      <c r="J139" s="151" t="s">
        <v>611</v>
      </c>
      <c r="K139" s="152">
        <f t="shared" si="84"/>
        <v>158.5</v>
      </c>
      <c r="L139" s="153">
        <f t="shared" si="85"/>
        <v>0.41168831168831171</v>
      </c>
      <c r="M139" s="148" t="s">
        <v>534</v>
      </c>
      <c r="N139" s="154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30</v>
      </c>
      <c r="B140" s="146">
        <v>42128</v>
      </c>
      <c r="C140" s="146"/>
      <c r="D140" s="147" t="s">
        <v>612</v>
      </c>
      <c r="E140" s="148" t="s">
        <v>536</v>
      </c>
      <c r="F140" s="149">
        <v>115.5</v>
      </c>
      <c r="G140" s="148"/>
      <c r="H140" s="148">
        <v>146</v>
      </c>
      <c r="I140" s="150">
        <v>142</v>
      </c>
      <c r="J140" s="151" t="s">
        <v>613</v>
      </c>
      <c r="K140" s="152">
        <f t="shared" si="84"/>
        <v>30.5</v>
      </c>
      <c r="L140" s="153">
        <f t="shared" si="85"/>
        <v>0.26406926406926406</v>
      </c>
      <c r="M140" s="148" t="s">
        <v>534</v>
      </c>
      <c r="N140" s="154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31</v>
      </c>
      <c r="B141" s="146">
        <v>42151</v>
      </c>
      <c r="C141" s="146"/>
      <c r="D141" s="147" t="s">
        <v>614</v>
      </c>
      <c r="E141" s="148" t="s">
        <v>536</v>
      </c>
      <c r="F141" s="149">
        <v>237.5</v>
      </c>
      <c r="G141" s="148"/>
      <c r="H141" s="148">
        <v>279.5</v>
      </c>
      <c r="I141" s="150">
        <v>278</v>
      </c>
      <c r="J141" s="151" t="s">
        <v>566</v>
      </c>
      <c r="K141" s="152">
        <f t="shared" si="84"/>
        <v>42</v>
      </c>
      <c r="L141" s="153">
        <f t="shared" si="85"/>
        <v>0.17684210526315788</v>
      </c>
      <c r="M141" s="148" t="s">
        <v>534</v>
      </c>
      <c r="N141" s="154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32</v>
      </c>
      <c r="B142" s="146">
        <v>42174</v>
      </c>
      <c r="C142" s="146"/>
      <c r="D142" s="147" t="s">
        <v>585</v>
      </c>
      <c r="E142" s="148" t="s">
        <v>564</v>
      </c>
      <c r="F142" s="149">
        <v>340</v>
      </c>
      <c r="G142" s="148"/>
      <c r="H142" s="148">
        <v>448</v>
      </c>
      <c r="I142" s="150">
        <v>448</v>
      </c>
      <c r="J142" s="151" t="s">
        <v>566</v>
      </c>
      <c r="K142" s="152">
        <f t="shared" si="84"/>
        <v>108</v>
      </c>
      <c r="L142" s="153">
        <f t="shared" si="85"/>
        <v>0.31764705882352939</v>
      </c>
      <c r="M142" s="148" t="s">
        <v>534</v>
      </c>
      <c r="N142" s="154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33</v>
      </c>
      <c r="B143" s="146">
        <v>42191</v>
      </c>
      <c r="C143" s="146"/>
      <c r="D143" s="147" t="s">
        <v>615</v>
      </c>
      <c r="E143" s="148" t="s">
        <v>564</v>
      </c>
      <c r="F143" s="149">
        <v>390</v>
      </c>
      <c r="G143" s="148"/>
      <c r="H143" s="148">
        <v>460</v>
      </c>
      <c r="I143" s="150">
        <v>460</v>
      </c>
      <c r="J143" s="151" t="s">
        <v>566</v>
      </c>
      <c r="K143" s="152">
        <f t="shared" ref="K143:K163" si="86">H143-F143</f>
        <v>70</v>
      </c>
      <c r="L143" s="153">
        <f t="shared" ref="L143:L163" si="87">K143/F143</f>
        <v>0.17948717948717949</v>
      </c>
      <c r="M143" s="148" t="s">
        <v>534</v>
      </c>
      <c r="N143" s="154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34</v>
      </c>
      <c r="B144" s="156">
        <v>42195</v>
      </c>
      <c r="C144" s="156"/>
      <c r="D144" s="157" t="s">
        <v>616</v>
      </c>
      <c r="E144" s="158" t="s">
        <v>564</v>
      </c>
      <c r="F144" s="159">
        <v>122.5</v>
      </c>
      <c r="G144" s="159"/>
      <c r="H144" s="160">
        <v>61</v>
      </c>
      <c r="I144" s="160">
        <v>172</v>
      </c>
      <c r="J144" s="161" t="s">
        <v>617</v>
      </c>
      <c r="K144" s="162">
        <f t="shared" si="86"/>
        <v>-61.5</v>
      </c>
      <c r="L144" s="163">
        <f t="shared" si="87"/>
        <v>-0.50204081632653064</v>
      </c>
      <c r="M144" s="159" t="s">
        <v>546</v>
      </c>
      <c r="N144" s="156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35</v>
      </c>
      <c r="B145" s="146">
        <v>42219</v>
      </c>
      <c r="C145" s="146"/>
      <c r="D145" s="147" t="s">
        <v>618</v>
      </c>
      <c r="E145" s="148" t="s">
        <v>564</v>
      </c>
      <c r="F145" s="149">
        <v>297.5</v>
      </c>
      <c r="G145" s="148"/>
      <c r="H145" s="148">
        <v>350</v>
      </c>
      <c r="I145" s="150">
        <v>360</v>
      </c>
      <c r="J145" s="151" t="s">
        <v>619</v>
      </c>
      <c r="K145" s="152">
        <f t="shared" si="86"/>
        <v>52.5</v>
      </c>
      <c r="L145" s="153">
        <f t="shared" si="87"/>
        <v>0.17647058823529413</v>
      </c>
      <c r="M145" s="148" t="s">
        <v>534</v>
      </c>
      <c r="N145" s="154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36</v>
      </c>
      <c r="B146" s="146">
        <v>42219</v>
      </c>
      <c r="C146" s="146"/>
      <c r="D146" s="147" t="s">
        <v>620</v>
      </c>
      <c r="E146" s="148" t="s">
        <v>564</v>
      </c>
      <c r="F146" s="149">
        <v>115.5</v>
      </c>
      <c r="G146" s="148"/>
      <c r="H146" s="148">
        <v>149</v>
      </c>
      <c r="I146" s="150">
        <v>140</v>
      </c>
      <c r="J146" s="151" t="s">
        <v>621</v>
      </c>
      <c r="K146" s="152">
        <f t="shared" si="86"/>
        <v>33.5</v>
      </c>
      <c r="L146" s="153">
        <f t="shared" si="87"/>
        <v>0.29004329004329005</v>
      </c>
      <c r="M146" s="148" t="s">
        <v>534</v>
      </c>
      <c r="N146" s="15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37</v>
      </c>
      <c r="B147" s="146">
        <v>42251</v>
      </c>
      <c r="C147" s="146"/>
      <c r="D147" s="147" t="s">
        <v>614</v>
      </c>
      <c r="E147" s="148" t="s">
        <v>564</v>
      </c>
      <c r="F147" s="149">
        <v>226</v>
      </c>
      <c r="G147" s="148"/>
      <c r="H147" s="148">
        <v>292</v>
      </c>
      <c r="I147" s="150">
        <v>292</v>
      </c>
      <c r="J147" s="151" t="s">
        <v>622</v>
      </c>
      <c r="K147" s="152">
        <f t="shared" si="86"/>
        <v>66</v>
      </c>
      <c r="L147" s="153">
        <f t="shared" si="87"/>
        <v>0.29203539823008851</v>
      </c>
      <c r="M147" s="148" t="s">
        <v>534</v>
      </c>
      <c r="N147" s="154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38</v>
      </c>
      <c r="B148" s="146">
        <v>42254</v>
      </c>
      <c r="C148" s="146"/>
      <c r="D148" s="147" t="s">
        <v>609</v>
      </c>
      <c r="E148" s="148" t="s">
        <v>564</v>
      </c>
      <c r="F148" s="149">
        <v>232.5</v>
      </c>
      <c r="G148" s="148"/>
      <c r="H148" s="148">
        <v>312.5</v>
      </c>
      <c r="I148" s="150">
        <v>310</v>
      </c>
      <c r="J148" s="151" t="s">
        <v>566</v>
      </c>
      <c r="K148" s="152">
        <f t="shared" si="86"/>
        <v>80</v>
      </c>
      <c r="L148" s="153">
        <f t="shared" si="87"/>
        <v>0.34408602150537637</v>
      </c>
      <c r="M148" s="148" t="s">
        <v>534</v>
      </c>
      <c r="N148" s="154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39</v>
      </c>
      <c r="B149" s="146">
        <v>42268</v>
      </c>
      <c r="C149" s="146"/>
      <c r="D149" s="147" t="s">
        <v>623</v>
      </c>
      <c r="E149" s="148" t="s">
        <v>564</v>
      </c>
      <c r="F149" s="149">
        <v>196.5</v>
      </c>
      <c r="G149" s="148"/>
      <c r="H149" s="148">
        <v>238</v>
      </c>
      <c r="I149" s="150">
        <v>238</v>
      </c>
      <c r="J149" s="151" t="s">
        <v>622</v>
      </c>
      <c r="K149" s="152">
        <f t="shared" si="86"/>
        <v>41.5</v>
      </c>
      <c r="L149" s="153">
        <f t="shared" si="87"/>
        <v>0.21119592875318066</v>
      </c>
      <c r="M149" s="148" t="s">
        <v>534</v>
      </c>
      <c r="N149" s="154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40</v>
      </c>
      <c r="B150" s="146">
        <v>42271</v>
      </c>
      <c r="C150" s="146"/>
      <c r="D150" s="147" t="s">
        <v>563</v>
      </c>
      <c r="E150" s="148" t="s">
        <v>564</v>
      </c>
      <c r="F150" s="149">
        <v>65</v>
      </c>
      <c r="G150" s="148"/>
      <c r="H150" s="148">
        <v>82</v>
      </c>
      <c r="I150" s="150">
        <v>82</v>
      </c>
      <c r="J150" s="151" t="s">
        <v>622</v>
      </c>
      <c r="K150" s="152">
        <f t="shared" si="86"/>
        <v>17</v>
      </c>
      <c r="L150" s="153">
        <f t="shared" si="87"/>
        <v>0.26153846153846155</v>
      </c>
      <c r="M150" s="148" t="s">
        <v>534</v>
      </c>
      <c r="N150" s="154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41</v>
      </c>
      <c r="B151" s="146">
        <v>42291</v>
      </c>
      <c r="C151" s="146"/>
      <c r="D151" s="147" t="s">
        <v>624</v>
      </c>
      <c r="E151" s="148" t="s">
        <v>564</v>
      </c>
      <c r="F151" s="149">
        <v>144</v>
      </c>
      <c r="G151" s="148"/>
      <c r="H151" s="148">
        <v>182.5</v>
      </c>
      <c r="I151" s="150">
        <v>181</v>
      </c>
      <c r="J151" s="151" t="s">
        <v>622</v>
      </c>
      <c r="K151" s="152">
        <f t="shared" si="86"/>
        <v>38.5</v>
      </c>
      <c r="L151" s="153">
        <f t="shared" si="87"/>
        <v>0.2673611111111111</v>
      </c>
      <c r="M151" s="148" t="s">
        <v>534</v>
      </c>
      <c r="N151" s="154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42</v>
      </c>
      <c r="B152" s="146">
        <v>42291</v>
      </c>
      <c r="C152" s="146"/>
      <c r="D152" s="147" t="s">
        <v>625</v>
      </c>
      <c r="E152" s="148" t="s">
        <v>564</v>
      </c>
      <c r="F152" s="149">
        <v>264</v>
      </c>
      <c r="G152" s="148"/>
      <c r="H152" s="148">
        <v>311</v>
      </c>
      <c r="I152" s="150">
        <v>311</v>
      </c>
      <c r="J152" s="151" t="s">
        <v>622</v>
      </c>
      <c r="K152" s="152">
        <f t="shared" si="86"/>
        <v>47</v>
      </c>
      <c r="L152" s="153">
        <f t="shared" si="87"/>
        <v>0.17803030303030304</v>
      </c>
      <c r="M152" s="148" t="s">
        <v>534</v>
      </c>
      <c r="N152" s="154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43</v>
      </c>
      <c r="B153" s="146">
        <v>42318</v>
      </c>
      <c r="C153" s="146"/>
      <c r="D153" s="147" t="s">
        <v>626</v>
      </c>
      <c r="E153" s="148" t="s">
        <v>536</v>
      </c>
      <c r="F153" s="149">
        <v>549.5</v>
      </c>
      <c r="G153" s="148"/>
      <c r="H153" s="148">
        <v>630</v>
      </c>
      <c r="I153" s="150">
        <v>630</v>
      </c>
      <c r="J153" s="151" t="s">
        <v>622</v>
      </c>
      <c r="K153" s="152">
        <f t="shared" si="86"/>
        <v>80.5</v>
      </c>
      <c r="L153" s="153">
        <f t="shared" si="87"/>
        <v>0.1464968152866242</v>
      </c>
      <c r="M153" s="148" t="s">
        <v>534</v>
      </c>
      <c r="N153" s="154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44</v>
      </c>
      <c r="B154" s="146">
        <v>42342</v>
      </c>
      <c r="C154" s="146"/>
      <c r="D154" s="147" t="s">
        <v>627</v>
      </c>
      <c r="E154" s="148" t="s">
        <v>564</v>
      </c>
      <c r="F154" s="149">
        <v>1027.5</v>
      </c>
      <c r="G154" s="148"/>
      <c r="H154" s="148">
        <v>1315</v>
      </c>
      <c r="I154" s="150">
        <v>1250</v>
      </c>
      <c r="J154" s="151" t="s">
        <v>622</v>
      </c>
      <c r="K154" s="152">
        <f t="shared" si="86"/>
        <v>287.5</v>
      </c>
      <c r="L154" s="153">
        <f t="shared" si="87"/>
        <v>0.27980535279805352</v>
      </c>
      <c r="M154" s="148" t="s">
        <v>534</v>
      </c>
      <c r="N154" s="154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45</v>
      </c>
      <c r="B155" s="146">
        <v>42367</v>
      </c>
      <c r="C155" s="146"/>
      <c r="D155" s="147" t="s">
        <v>628</v>
      </c>
      <c r="E155" s="148" t="s">
        <v>564</v>
      </c>
      <c r="F155" s="149">
        <v>465</v>
      </c>
      <c r="G155" s="148"/>
      <c r="H155" s="148">
        <v>540</v>
      </c>
      <c r="I155" s="150">
        <v>540</v>
      </c>
      <c r="J155" s="151" t="s">
        <v>622</v>
      </c>
      <c r="K155" s="152">
        <f t="shared" si="86"/>
        <v>75</v>
      </c>
      <c r="L155" s="153">
        <f t="shared" si="87"/>
        <v>0.16129032258064516</v>
      </c>
      <c r="M155" s="148" t="s">
        <v>534</v>
      </c>
      <c r="N155" s="154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46</v>
      </c>
      <c r="B156" s="146">
        <v>42380</v>
      </c>
      <c r="C156" s="146"/>
      <c r="D156" s="147" t="s">
        <v>364</v>
      </c>
      <c r="E156" s="148" t="s">
        <v>536</v>
      </c>
      <c r="F156" s="149">
        <v>81</v>
      </c>
      <c r="G156" s="148"/>
      <c r="H156" s="148">
        <v>110</v>
      </c>
      <c r="I156" s="150">
        <v>110</v>
      </c>
      <c r="J156" s="151" t="s">
        <v>622</v>
      </c>
      <c r="K156" s="152">
        <f t="shared" si="86"/>
        <v>29</v>
      </c>
      <c r="L156" s="153">
        <f t="shared" si="87"/>
        <v>0.35802469135802467</v>
      </c>
      <c r="M156" s="148" t="s">
        <v>534</v>
      </c>
      <c r="N156" s="154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47</v>
      </c>
      <c r="B157" s="146">
        <v>42382</v>
      </c>
      <c r="C157" s="146"/>
      <c r="D157" s="147" t="s">
        <v>629</v>
      </c>
      <c r="E157" s="148" t="s">
        <v>536</v>
      </c>
      <c r="F157" s="149">
        <v>417.5</v>
      </c>
      <c r="G157" s="148"/>
      <c r="H157" s="148">
        <v>547</v>
      </c>
      <c r="I157" s="150">
        <v>535</v>
      </c>
      <c r="J157" s="151" t="s">
        <v>622</v>
      </c>
      <c r="K157" s="152">
        <f t="shared" si="86"/>
        <v>129.5</v>
      </c>
      <c r="L157" s="153">
        <f t="shared" si="87"/>
        <v>0.31017964071856285</v>
      </c>
      <c r="M157" s="148" t="s">
        <v>534</v>
      </c>
      <c r="N157" s="154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48</v>
      </c>
      <c r="B158" s="146">
        <v>42408</v>
      </c>
      <c r="C158" s="146"/>
      <c r="D158" s="147" t="s">
        <v>630</v>
      </c>
      <c r="E158" s="148" t="s">
        <v>564</v>
      </c>
      <c r="F158" s="149">
        <v>650</v>
      </c>
      <c r="G158" s="148"/>
      <c r="H158" s="148">
        <v>800</v>
      </c>
      <c r="I158" s="150">
        <v>800</v>
      </c>
      <c r="J158" s="151" t="s">
        <v>622</v>
      </c>
      <c r="K158" s="152">
        <f t="shared" si="86"/>
        <v>150</v>
      </c>
      <c r="L158" s="153">
        <f t="shared" si="87"/>
        <v>0.23076923076923078</v>
      </c>
      <c r="M158" s="148" t="s">
        <v>534</v>
      </c>
      <c r="N158" s="15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49</v>
      </c>
      <c r="B159" s="146">
        <v>42433</v>
      </c>
      <c r="C159" s="146"/>
      <c r="D159" s="147" t="s">
        <v>205</v>
      </c>
      <c r="E159" s="148" t="s">
        <v>564</v>
      </c>
      <c r="F159" s="149">
        <v>437.5</v>
      </c>
      <c r="G159" s="148"/>
      <c r="H159" s="148">
        <v>504.5</v>
      </c>
      <c r="I159" s="150">
        <v>522</v>
      </c>
      <c r="J159" s="151" t="s">
        <v>631</v>
      </c>
      <c r="K159" s="152">
        <f t="shared" si="86"/>
        <v>67</v>
      </c>
      <c r="L159" s="153">
        <f t="shared" si="87"/>
        <v>0.15314285714285714</v>
      </c>
      <c r="M159" s="148" t="s">
        <v>534</v>
      </c>
      <c r="N159" s="154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50</v>
      </c>
      <c r="B160" s="146">
        <v>42438</v>
      </c>
      <c r="C160" s="146"/>
      <c r="D160" s="147" t="s">
        <v>632</v>
      </c>
      <c r="E160" s="148" t="s">
        <v>564</v>
      </c>
      <c r="F160" s="149">
        <v>189.5</v>
      </c>
      <c r="G160" s="148"/>
      <c r="H160" s="148">
        <v>218</v>
      </c>
      <c r="I160" s="150">
        <v>218</v>
      </c>
      <c r="J160" s="151" t="s">
        <v>622</v>
      </c>
      <c r="K160" s="152">
        <f t="shared" si="86"/>
        <v>28.5</v>
      </c>
      <c r="L160" s="153">
        <f t="shared" si="87"/>
        <v>0.15039577836411611</v>
      </c>
      <c r="M160" s="148" t="s">
        <v>534</v>
      </c>
      <c r="N160" s="154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51</v>
      </c>
      <c r="B161" s="156">
        <v>42471</v>
      </c>
      <c r="C161" s="156"/>
      <c r="D161" s="164" t="s">
        <v>633</v>
      </c>
      <c r="E161" s="159" t="s">
        <v>564</v>
      </c>
      <c r="F161" s="159">
        <v>36.5</v>
      </c>
      <c r="G161" s="160"/>
      <c r="H161" s="160">
        <v>15.85</v>
      </c>
      <c r="I161" s="160">
        <v>60</v>
      </c>
      <c r="J161" s="161" t="s">
        <v>634</v>
      </c>
      <c r="K161" s="162">
        <f t="shared" si="86"/>
        <v>-20.65</v>
      </c>
      <c r="L161" s="163">
        <f t="shared" si="87"/>
        <v>-0.5657534246575342</v>
      </c>
      <c r="M161" s="159" t="s">
        <v>546</v>
      </c>
      <c r="N161" s="167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52</v>
      </c>
      <c r="B162" s="146">
        <v>42472</v>
      </c>
      <c r="C162" s="146"/>
      <c r="D162" s="147" t="s">
        <v>635</v>
      </c>
      <c r="E162" s="148" t="s">
        <v>564</v>
      </c>
      <c r="F162" s="149">
        <v>93</v>
      </c>
      <c r="G162" s="148"/>
      <c r="H162" s="148">
        <v>149</v>
      </c>
      <c r="I162" s="150">
        <v>140</v>
      </c>
      <c r="J162" s="151" t="s">
        <v>636</v>
      </c>
      <c r="K162" s="152">
        <f t="shared" si="86"/>
        <v>56</v>
      </c>
      <c r="L162" s="153">
        <f t="shared" si="87"/>
        <v>0.60215053763440862</v>
      </c>
      <c r="M162" s="148" t="s">
        <v>534</v>
      </c>
      <c r="N162" s="154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53</v>
      </c>
      <c r="B163" s="146">
        <v>42472</v>
      </c>
      <c r="C163" s="146"/>
      <c r="D163" s="147" t="s">
        <v>637</v>
      </c>
      <c r="E163" s="148" t="s">
        <v>564</v>
      </c>
      <c r="F163" s="149">
        <v>130</v>
      </c>
      <c r="G163" s="148"/>
      <c r="H163" s="148">
        <v>150</v>
      </c>
      <c r="I163" s="150" t="s">
        <v>638</v>
      </c>
      <c r="J163" s="151" t="s">
        <v>622</v>
      </c>
      <c r="K163" s="152">
        <f t="shared" si="86"/>
        <v>20</v>
      </c>
      <c r="L163" s="153">
        <f t="shared" si="87"/>
        <v>0.15384615384615385</v>
      </c>
      <c r="M163" s="148" t="s">
        <v>534</v>
      </c>
      <c r="N163" s="154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54</v>
      </c>
      <c r="B164" s="146">
        <v>42473</v>
      </c>
      <c r="C164" s="146"/>
      <c r="D164" s="147" t="s">
        <v>639</v>
      </c>
      <c r="E164" s="148" t="s">
        <v>564</v>
      </c>
      <c r="F164" s="149">
        <v>196</v>
      </c>
      <c r="G164" s="148"/>
      <c r="H164" s="148">
        <v>299</v>
      </c>
      <c r="I164" s="150">
        <v>299</v>
      </c>
      <c r="J164" s="151" t="s">
        <v>622</v>
      </c>
      <c r="K164" s="152">
        <v>103</v>
      </c>
      <c r="L164" s="153">
        <v>0.52551020408163296</v>
      </c>
      <c r="M164" s="148" t="s">
        <v>534</v>
      </c>
      <c r="N164" s="154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55</v>
      </c>
      <c r="B165" s="146">
        <v>42473</v>
      </c>
      <c r="C165" s="146"/>
      <c r="D165" s="147" t="s">
        <v>640</v>
      </c>
      <c r="E165" s="148" t="s">
        <v>564</v>
      </c>
      <c r="F165" s="149">
        <v>88</v>
      </c>
      <c r="G165" s="148"/>
      <c r="H165" s="148">
        <v>103</v>
      </c>
      <c r="I165" s="150">
        <v>103</v>
      </c>
      <c r="J165" s="151" t="s">
        <v>622</v>
      </c>
      <c r="K165" s="152">
        <v>15</v>
      </c>
      <c r="L165" s="153">
        <v>0.170454545454545</v>
      </c>
      <c r="M165" s="148" t="s">
        <v>534</v>
      </c>
      <c r="N165" s="154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56</v>
      </c>
      <c r="B166" s="146">
        <v>42492</v>
      </c>
      <c r="C166" s="146"/>
      <c r="D166" s="147" t="s">
        <v>641</v>
      </c>
      <c r="E166" s="148" t="s">
        <v>564</v>
      </c>
      <c r="F166" s="149">
        <v>127.5</v>
      </c>
      <c r="G166" s="148"/>
      <c r="H166" s="148">
        <v>148</v>
      </c>
      <c r="I166" s="150" t="s">
        <v>642</v>
      </c>
      <c r="J166" s="151" t="s">
        <v>622</v>
      </c>
      <c r="K166" s="152">
        <f>H166-F166</f>
        <v>20.5</v>
      </c>
      <c r="L166" s="153">
        <f>K166/F166</f>
        <v>0.16078431372549021</v>
      </c>
      <c r="M166" s="148" t="s">
        <v>534</v>
      </c>
      <c r="N166" s="154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57</v>
      </c>
      <c r="B167" s="146">
        <v>42493</v>
      </c>
      <c r="C167" s="146"/>
      <c r="D167" s="147" t="s">
        <v>643</v>
      </c>
      <c r="E167" s="148" t="s">
        <v>564</v>
      </c>
      <c r="F167" s="149">
        <v>675</v>
      </c>
      <c r="G167" s="148"/>
      <c r="H167" s="148">
        <v>815</v>
      </c>
      <c r="I167" s="150" t="s">
        <v>644</v>
      </c>
      <c r="J167" s="151" t="s">
        <v>622</v>
      </c>
      <c r="K167" s="152">
        <f>H167-F167</f>
        <v>140</v>
      </c>
      <c r="L167" s="153">
        <f>K167/F167</f>
        <v>0.2074074074074074</v>
      </c>
      <c r="M167" s="148" t="s">
        <v>534</v>
      </c>
      <c r="N167" s="15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58</v>
      </c>
      <c r="B168" s="156">
        <v>42522</v>
      </c>
      <c r="C168" s="156"/>
      <c r="D168" s="157" t="s">
        <v>645</v>
      </c>
      <c r="E168" s="158" t="s">
        <v>564</v>
      </c>
      <c r="F168" s="159">
        <v>500</v>
      </c>
      <c r="G168" s="159"/>
      <c r="H168" s="160">
        <v>232.5</v>
      </c>
      <c r="I168" s="160" t="s">
        <v>646</v>
      </c>
      <c r="J168" s="161" t="s">
        <v>647</v>
      </c>
      <c r="K168" s="162">
        <f>H168-F168</f>
        <v>-267.5</v>
      </c>
      <c r="L168" s="163">
        <f>K168/F168</f>
        <v>-0.53500000000000003</v>
      </c>
      <c r="M168" s="159" t="s">
        <v>546</v>
      </c>
      <c r="N168" s="156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59</v>
      </c>
      <c r="B169" s="146">
        <v>42527</v>
      </c>
      <c r="C169" s="146"/>
      <c r="D169" s="147" t="s">
        <v>492</v>
      </c>
      <c r="E169" s="148" t="s">
        <v>564</v>
      </c>
      <c r="F169" s="149">
        <v>110</v>
      </c>
      <c r="G169" s="148"/>
      <c r="H169" s="148">
        <v>126.5</v>
      </c>
      <c r="I169" s="150">
        <v>125</v>
      </c>
      <c r="J169" s="151" t="s">
        <v>573</v>
      </c>
      <c r="K169" s="152">
        <f>H169-F169</f>
        <v>16.5</v>
      </c>
      <c r="L169" s="153">
        <f>K169/F169</f>
        <v>0.15</v>
      </c>
      <c r="M169" s="148" t="s">
        <v>534</v>
      </c>
      <c r="N169" s="154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60</v>
      </c>
      <c r="B170" s="146">
        <v>42538</v>
      </c>
      <c r="C170" s="146"/>
      <c r="D170" s="147" t="s">
        <v>648</v>
      </c>
      <c r="E170" s="148" t="s">
        <v>564</v>
      </c>
      <c r="F170" s="149">
        <v>44</v>
      </c>
      <c r="G170" s="148"/>
      <c r="H170" s="148">
        <v>69.5</v>
      </c>
      <c r="I170" s="150">
        <v>69.5</v>
      </c>
      <c r="J170" s="151" t="s">
        <v>649</v>
      </c>
      <c r="K170" s="152">
        <f>H170-F170</f>
        <v>25.5</v>
      </c>
      <c r="L170" s="153">
        <f>K170/F170</f>
        <v>0.57954545454545459</v>
      </c>
      <c r="M170" s="148" t="s">
        <v>534</v>
      </c>
      <c r="N170" s="15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61</v>
      </c>
      <c r="B171" s="146">
        <v>42549</v>
      </c>
      <c r="C171" s="146"/>
      <c r="D171" s="147" t="s">
        <v>650</v>
      </c>
      <c r="E171" s="148" t="s">
        <v>564</v>
      </c>
      <c r="F171" s="149">
        <v>262.5</v>
      </c>
      <c r="G171" s="148"/>
      <c r="H171" s="148">
        <v>340</v>
      </c>
      <c r="I171" s="150">
        <v>333</v>
      </c>
      <c r="J171" s="151" t="s">
        <v>651</v>
      </c>
      <c r="K171" s="152">
        <v>77.5</v>
      </c>
      <c r="L171" s="153">
        <v>0.29523809523809502</v>
      </c>
      <c r="M171" s="148" t="s">
        <v>534</v>
      </c>
      <c r="N171" s="15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62</v>
      </c>
      <c r="B172" s="146">
        <v>42549</v>
      </c>
      <c r="C172" s="146"/>
      <c r="D172" s="147" t="s">
        <v>652</v>
      </c>
      <c r="E172" s="148" t="s">
        <v>564</v>
      </c>
      <c r="F172" s="149">
        <v>840</v>
      </c>
      <c r="G172" s="148"/>
      <c r="H172" s="148">
        <v>1230</v>
      </c>
      <c r="I172" s="150">
        <v>1230</v>
      </c>
      <c r="J172" s="151" t="s">
        <v>622</v>
      </c>
      <c r="K172" s="152">
        <v>390</v>
      </c>
      <c r="L172" s="153">
        <v>0.46428571428571402</v>
      </c>
      <c r="M172" s="148" t="s">
        <v>534</v>
      </c>
      <c r="N172" s="154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63</v>
      </c>
      <c r="B173" s="169">
        <v>42556</v>
      </c>
      <c r="C173" s="169"/>
      <c r="D173" s="170" t="s">
        <v>653</v>
      </c>
      <c r="E173" s="171" t="s">
        <v>564</v>
      </c>
      <c r="F173" s="171">
        <v>395</v>
      </c>
      <c r="G173" s="172"/>
      <c r="H173" s="172">
        <f>(468.5+342.5)/2</f>
        <v>405.5</v>
      </c>
      <c r="I173" s="172">
        <v>510</v>
      </c>
      <c r="J173" s="173" t="s">
        <v>654</v>
      </c>
      <c r="K173" s="174">
        <f t="shared" ref="K173:K179" si="88">H173-F173</f>
        <v>10.5</v>
      </c>
      <c r="L173" s="175">
        <f t="shared" ref="L173:L179" si="89">K173/F173</f>
        <v>2.6582278481012658E-2</v>
      </c>
      <c r="M173" s="171" t="s">
        <v>655</v>
      </c>
      <c r="N173" s="169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64</v>
      </c>
      <c r="B174" s="156">
        <v>42584</v>
      </c>
      <c r="C174" s="156"/>
      <c r="D174" s="157" t="s">
        <v>656</v>
      </c>
      <c r="E174" s="158" t="s">
        <v>536</v>
      </c>
      <c r="F174" s="159">
        <f>169.5-12.8</f>
        <v>156.69999999999999</v>
      </c>
      <c r="G174" s="159"/>
      <c r="H174" s="160">
        <v>77</v>
      </c>
      <c r="I174" s="160" t="s">
        <v>657</v>
      </c>
      <c r="J174" s="161" t="s">
        <v>658</v>
      </c>
      <c r="K174" s="162">
        <f t="shared" si="88"/>
        <v>-79.699999999999989</v>
      </c>
      <c r="L174" s="163">
        <f t="shared" si="89"/>
        <v>-0.50861518825781749</v>
      </c>
      <c r="M174" s="159" t="s">
        <v>546</v>
      </c>
      <c r="N174" s="156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65</v>
      </c>
      <c r="B175" s="156">
        <v>42586</v>
      </c>
      <c r="C175" s="156"/>
      <c r="D175" s="157" t="s">
        <v>659</v>
      </c>
      <c r="E175" s="158" t="s">
        <v>564</v>
      </c>
      <c r="F175" s="159">
        <v>400</v>
      </c>
      <c r="G175" s="159"/>
      <c r="H175" s="160">
        <v>305</v>
      </c>
      <c r="I175" s="160">
        <v>475</v>
      </c>
      <c r="J175" s="161" t="s">
        <v>660</v>
      </c>
      <c r="K175" s="162">
        <f t="shared" si="88"/>
        <v>-95</v>
      </c>
      <c r="L175" s="163">
        <f t="shared" si="89"/>
        <v>-0.23749999999999999</v>
      </c>
      <c r="M175" s="159" t="s">
        <v>546</v>
      </c>
      <c r="N175" s="156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66</v>
      </c>
      <c r="B176" s="146">
        <v>42593</v>
      </c>
      <c r="C176" s="146"/>
      <c r="D176" s="147" t="s">
        <v>661</v>
      </c>
      <c r="E176" s="148" t="s">
        <v>564</v>
      </c>
      <c r="F176" s="149">
        <v>86.5</v>
      </c>
      <c r="G176" s="148"/>
      <c r="H176" s="148">
        <v>130</v>
      </c>
      <c r="I176" s="150">
        <v>130</v>
      </c>
      <c r="J176" s="151" t="s">
        <v>662</v>
      </c>
      <c r="K176" s="152">
        <f t="shared" si="88"/>
        <v>43.5</v>
      </c>
      <c r="L176" s="153">
        <f t="shared" si="89"/>
        <v>0.50289017341040465</v>
      </c>
      <c r="M176" s="148" t="s">
        <v>534</v>
      </c>
      <c r="N176" s="154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67</v>
      </c>
      <c r="B177" s="156">
        <v>42600</v>
      </c>
      <c r="C177" s="156"/>
      <c r="D177" s="157" t="s">
        <v>109</v>
      </c>
      <c r="E177" s="158" t="s">
        <v>564</v>
      </c>
      <c r="F177" s="159">
        <v>133.5</v>
      </c>
      <c r="G177" s="159"/>
      <c r="H177" s="160">
        <v>126.5</v>
      </c>
      <c r="I177" s="160">
        <v>178</v>
      </c>
      <c r="J177" s="161" t="s">
        <v>663</v>
      </c>
      <c r="K177" s="162">
        <f t="shared" si="88"/>
        <v>-7</v>
      </c>
      <c r="L177" s="163">
        <f t="shared" si="89"/>
        <v>-5.2434456928838954E-2</v>
      </c>
      <c r="M177" s="159" t="s">
        <v>546</v>
      </c>
      <c r="N177" s="156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68</v>
      </c>
      <c r="B178" s="146">
        <v>42613</v>
      </c>
      <c r="C178" s="146"/>
      <c r="D178" s="147" t="s">
        <v>664</v>
      </c>
      <c r="E178" s="148" t="s">
        <v>564</v>
      </c>
      <c r="F178" s="149">
        <v>560</v>
      </c>
      <c r="G178" s="148"/>
      <c r="H178" s="148">
        <v>725</v>
      </c>
      <c r="I178" s="150">
        <v>725</v>
      </c>
      <c r="J178" s="151" t="s">
        <v>566</v>
      </c>
      <c r="K178" s="152">
        <f t="shared" si="88"/>
        <v>165</v>
      </c>
      <c r="L178" s="153">
        <f t="shared" si="89"/>
        <v>0.29464285714285715</v>
      </c>
      <c r="M178" s="148" t="s">
        <v>534</v>
      </c>
      <c r="N178" s="154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69</v>
      </c>
      <c r="B179" s="146">
        <v>42614</v>
      </c>
      <c r="C179" s="146"/>
      <c r="D179" s="147" t="s">
        <v>665</v>
      </c>
      <c r="E179" s="148" t="s">
        <v>564</v>
      </c>
      <c r="F179" s="149">
        <v>160.5</v>
      </c>
      <c r="G179" s="148"/>
      <c r="H179" s="148">
        <v>210</v>
      </c>
      <c r="I179" s="150">
        <v>210</v>
      </c>
      <c r="J179" s="151" t="s">
        <v>566</v>
      </c>
      <c r="K179" s="152">
        <f t="shared" si="88"/>
        <v>49.5</v>
      </c>
      <c r="L179" s="153">
        <f t="shared" si="89"/>
        <v>0.30841121495327101</v>
      </c>
      <c r="M179" s="148" t="s">
        <v>534</v>
      </c>
      <c r="N179" s="154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70</v>
      </c>
      <c r="B180" s="146">
        <v>42646</v>
      </c>
      <c r="C180" s="146"/>
      <c r="D180" s="147" t="s">
        <v>377</v>
      </c>
      <c r="E180" s="148" t="s">
        <v>564</v>
      </c>
      <c r="F180" s="149">
        <v>430</v>
      </c>
      <c r="G180" s="148"/>
      <c r="H180" s="148">
        <v>596</v>
      </c>
      <c r="I180" s="150">
        <v>575</v>
      </c>
      <c r="J180" s="151" t="s">
        <v>666</v>
      </c>
      <c r="K180" s="152">
        <v>166</v>
      </c>
      <c r="L180" s="153">
        <v>0.38604651162790699</v>
      </c>
      <c r="M180" s="148" t="s">
        <v>534</v>
      </c>
      <c r="N180" s="154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71</v>
      </c>
      <c r="B181" s="146">
        <v>42657</v>
      </c>
      <c r="C181" s="146"/>
      <c r="D181" s="147" t="s">
        <v>667</v>
      </c>
      <c r="E181" s="148" t="s">
        <v>564</v>
      </c>
      <c r="F181" s="149">
        <v>280</v>
      </c>
      <c r="G181" s="148"/>
      <c r="H181" s="148">
        <v>345</v>
      </c>
      <c r="I181" s="150">
        <v>345</v>
      </c>
      <c r="J181" s="151" t="s">
        <v>566</v>
      </c>
      <c r="K181" s="152">
        <f t="shared" ref="K181:K186" si="90">H181-F181</f>
        <v>65</v>
      </c>
      <c r="L181" s="153">
        <f>K181/F181</f>
        <v>0.23214285714285715</v>
      </c>
      <c r="M181" s="148" t="s">
        <v>534</v>
      </c>
      <c r="N181" s="154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72</v>
      </c>
      <c r="B182" s="146">
        <v>42657</v>
      </c>
      <c r="C182" s="146"/>
      <c r="D182" s="147" t="s">
        <v>668</v>
      </c>
      <c r="E182" s="148" t="s">
        <v>564</v>
      </c>
      <c r="F182" s="149">
        <v>245</v>
      </c>
      <c r="G182" s="148"/>
      <c r="H182" s="148">
        <v>325.5</v>
      </c>
      <c r="I182" s="150">
        <v>330</v>
      </c>
      <c r="J182" s="151" t="s">
        <v>669</v>
      </c>
      <c r="K182" s="152">
        <f t="shared" si="90"/>
        <v>80.5</v>
      </c>
      <c r="L182" s="153">
        <f>K182/F182</f>
        <v>0.32857142857142857</v>
      </c>
      <c r="M182" s="148" t="s">
        <v>534</v>
      </c>
      <c r="N182" s="154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73</v>
      </c>
      <c r="B183" s="146">
        <v>42660</v>
      </c>
      <c r="C183" s="146"/>
      <c r="D183" s="147" t="s">
        <v>333</v>
      </c>
      <c r="E183" s="148" t="s">
        <v>564</v>
      </c>
      <c r="F183" s="149">
        <v>125</v>
      </c>
      <c r="G183" s="148"/>
      <c r="H183" s="148">
        <v>160</v>
      </c>
      <c r="I183" s="150">
        <v>160</v>
      </c>
      <c r="J183" s="151" t="s">
        <v>622</v>
      </c>
      <c r="K183" s="152">
        <f t="shared" si="90"/>
        <v>35</v>
      </c>
      <c r="L183" s="153">
        <v>0.28000000000000003</v>
      </c>
      <c r="M183" s="148" t="s">
        <v>534</v>
      </c>
      <c r="N183" s="154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74</v>
      </c>
      <c r="B184" s="146">
        <v>42660</v>
      </c>
      <c r="C184" s="146"/>
      <c r="D184" s="147" t="s">
        <v>432</v>
      </c>
      <c r="E184" s="148" t="s">
        <v>564</v>
      </c>
      <c r="F184" s="149">
        <v>114</v>
      </c>
      <c r="G184" s="148"/>
      <c r="H184" s="148">
        <v>145</v>
      </c>
      <c r="I184" s="150">
        <v>145</v>
      </c>
      <c r="J184" s="151" t="s">
        <v>622</v>
      </c>
      <c r="K184" s="152">
        <f t="shared" si="90"/>
        <v>31</v>
      </c>
      <c r="L184" s="153">
        <f>K184/F184</f>
        <v>0.27192982456140352</v>
      </c>
      <c r="M184" s="148" t="s">
        <v>534</v>
      </c>
      <c r="N184" s="154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75</v>
      </c>
      <c r="B185" s="146">
        <v>42660</v>
      </c>
      <c r="C185" s="146"/>
      <c r="D185" s="147" t="s">
        <v>670</v>
      </c>
      <c r="E185" s="148" t="s">
        <v>564</v>
      </c>
      <c r="F185" s="149">
        <v>212</v>
      </c>
      <c r="G185" s="148"/>
      <c r="H185" s="148">
        <v>280</v>
      </c>
      <c r="I185" s="150">
        <v>276</v>
      </c>
      <c r="J185" s="151" t="s">
        <v>671</v>
      </c>
      <c r="K185" s="152">
        <f t="shared" si="90"/>
        <v>68</v>
      </c>
      <c r="L185" s="153">
        <f>K185/F185</f>
        <v>0.32075471698113206</v>
      </c>
      <c r="M185" s="148" t="s">
        <v>534</v>
      </c>
      <c r="N185" s="154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76</v>
      </c>
      <c r="B186" s="146">
        <v>42678</v>
      </c>
      <c r="C186" s="146"/>
      <c r="D186" s="147" t="s">
        <v>423</v>
      </c>
      <c r="E186" s="148" t="s">
        <v>564</v>
      </c>
      <c r="F186" s="149">
        <v>155</v>
      </c>
      <c r="G186" s="148"/>
      <c r="H186" s="148">
        <v>210</v>
      </c>
      <c r="I186" s="150">
        <v>210</v>
      </c>
      <c r="J186" s="151" t="s">
        <v>672</v>
      </c>
      <c r="K186" s="152">
        <f t="shared" si="90"/>
        <v>55</v>
      </c>
      <c r="L186" s="153">
        <f>K186/F186</f>
        <v>0.35483870967741937</v>
      </c>
      <c r="M186" s="148" t="s">
        <v>534</v>
      </c>
      <c r="N186" s="154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77</v>
      </c>
      <c r="B187" s="156">
        <v>42710</v>
      </c>
      <c r="C187" s="156"/>
      <c r="D187" s="157" t="s">
        <v>673</v>
      </c>
      <c r="E187" s="158" t="s">
        <v>564</v>
      </c>
      <c r="F187" s="159">
        <v>150.5</v>
      </c>
      <c r="G187" s="159"/>
      <c r="H187" s="160">
        <v>72.5</v>
      </c>
      <c r="I187" s="160">
        <v>174</v>
      </c>
      <c r="J187" s="161" t="s">
        <v>674</v>
      </c>
      <c r="K187" s="162">
        <v>-78</v>
      </c>
      <c r="L187" s="163">
        <v>-0.51827242524916906</v>
      </c>
      <c r="M187" s="159" t="s">
        <v>546</v>
      </c>
      <c r="N187" s="15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78</v>
      </c>
      <c r="B188" s="146">
        <v>42712</v>
      </c>
      <c r="C188" s="146"/>
      <c r="D188" s="147" t="s">
        <v>675</v>
      </c>
      <c r="E188" s="148" t="s">
        <v>564</v>
      </c>
      <c r="F188" s="149">
        <v>380</v>
      </c>
      <c r="G188" s="148"/>
      <c r="H188" s="148">
        <v>478</v>
      </c>
      <c r="I188" s="150">
        <v>468</v>
      </c>
      <c r="J188" s="151" t="s">
        <v>622</v>
      </c>
      <c r="K188" s="152">
        <f>H188-F188</f>
        <v>98</v>
      </c>
      <c r="L188" s="153">
        <f>K188/F188</f>
        <v>0.25789473684210529</v>
      </c>
      <c r="M188" s="148" t="s">
        <v>534</v>
      </c>
      <c r="N188" s="15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79</v>
      </c>
      <c r="B189" s="146">
        <v>42734</v>
      </c>
      <c r="C189" s="146"/>
      <c r="D189" s="147" t="s">
        <v>108</v>
      </c>
      <c r="E189" s="148" t="s">
        <v>564</v>
      </c>
      <c r="F189" s="149">
        <v>305</v>
      </c>
      <c r="G189" s="148"/>
      <c r="H189" s="148">
        <v>375</v>
      </c>
      <c r="I189" s="150">
        <v>375</v>
      </c>
      <c r="J189" s="151" t="s">
        <v>622</v>
      </c>
      <c r="K189" s="152">
        <f>H189-F189</f>
        <v>70</v>
      </c>
      <c r="L189" s="153">
        <f>K189/F189</f>
        <v>0.22950819672131148</v>
      </c>
      <c r="M189" s="148" t="s">
        <v>534</v>
      </c>
      <c r="N189" s="154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80</v>
      </c>
      <c r="B190" s="146">
        <v>42739</v>
      </c>
      <c r="C190" s="146"/>
      <c r="D190" s="147" t="s">
        <v>94</v>
      </c>
      <c r="E190" s="148" t="s">
        <v>564</v>
      </c>
      <c r="F190" s="149">
        <v>99.5</v>
      </c>
      <c r="G190" s="148"/>
      <c r="H190" s="148">
        <v>158</v>
      </c>
      <c r="I190" s="150">
        <v>158</v>
      </c>
      <c r="J190" s="151" t="s">
        <v>622</v>
      </c>
      <c r="K190" s="152">
        <f>H190-F190</f>
        <v>58.5</v>
      </c>
      <c r="L190" s="153">
        <f>K190/F190</f>
        <v>0.5879396984924623</v>
      </c>
      <c r="M190" s="148" t="s">
        <v>534</v>
      </c>
      <c r="N190" s="154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81</v>
      </c>
      <c r="B191" s="146">
        <v>42739</v>
      </c>
      <c r="C191" s="146"/>
      <c r="D191" s="147" t="s">
        <v>94</v>
      </c>
      <c r="E191" s="148" t="s">
        <v>564</v>
      </c>
      <c r="F191" s="149">
        <v>99.5</v>
      </c>
      <c r="G191" s="148"/>
      <c r="H191" s="148">
        <v>158</v>
      </c>
      <c r="I191" s="150">
        <v>158</v>
      </c>
      <c r="J191" s="151" t="s">
        <v>622</v>
      </c>
      <c r="K191" s="152">
        <v>58.5</v>
      </c>
      <c r="L191" s="153">
        <v>0.58793969849246197</v>
      </c>
      <c r="M191" s="148" t="s">
        <v>534</v>
      </c>
      <c r="N191" s="154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82</v>
      </c>
      <c r="B192" s="146">
        <v>42786</v>
      </c>
      <c r="C192" s="146"/>
      <c r="D192" s="147" t="s">
        <v>181</v>
      </c>
      <c r="E192" s="148" t="s">
        <v>564</v>
      </c>
      <c r="F192" s="149">
        <v>140.5</v>
      </c>
      <c r="G192" s="148"/>
      <c r="H192" s="148">
        <v>220</v>
      </c>
      <c r="I192" s="150">
        <v>220</v>
      </c>
      <c r="J192" s="151" t="s">
        <v>622</v>
      </c>
      <c r="K192" s="152">
        <f>H192-F192</f>
        <v>79.5</v>
      </c>
      <c r="L192" s="153">
        <f>K192/F192</f>
        <v>0.5658362989323843</v>
      </c>
      <c r="M192" s="148" t="s">
        <v>534</v>
      </c>
      <c r="N192" s="154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83</v>
      </c>
      <c r="B193" s="146">
        <v>42786</v>
      </c>
      <c r="C193" s="146"/>
      <c r="D193" s="147" t="s">
        <v>676</v>
      </c>
      <c r="E193" s="148" t="s">
        <v>564</v>
      </c>
      <c r="F193" s="149">
        <v>202.5</v>
      </c>
      <c r="G193" s="148"/>
      <c r="H193" s="148">
        <v>234</v>
      </c>
      <c r="I193" s="150">
        <v>234</v>
      </c>
      <c r="J193" s="151" t="s">
        <v>622</v>
      </c>
      <c r="K193" s="152">
        <v>31.5</v>
      </c>
      <c r="L193" s="153">
        <v>0.155555555555556</v>
      </c>
      <c r="M193" s="148" t="s">
        <v>534</v>
      </c>
      <c r="N193" s="154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84</v>
      </c>
      <c r="B194" s="146">
        <v>42818</v>
      </c>
      <c r="C194" s="146"/>
      <c r="D194" s="147" t="s">
        <v>677</v>
      </c>
      <c r="E194" s="148" t="s">
        <v>564</v>
      </c>
      <c r="F194" s="149">
        <v>300.5</v>
      </c>
      <c r="G194" s="148"/>
      <c r="H194" s="148">
        <v>417.5</v>
      </c>
      <c r="I194" s="150">
        <v>420</v>
      </c>
      <c r="J194" s="151" t="s">
        <v>678</v>
      </c>
      <c r="K194" s="152">
        <f>H194-F194</f>
        <v>117</v>
      </c>
      <c r="L194" s="153">
        <f>K194/F194</f>
        <v>0.38935108153078202</v>
      </c>
      <c r="M194" s="148" t="s">
        <v>534</v>
      </c>
      <c r="N194" s="154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85</v>
      </c>
      <c r="B195" s="146">
        <v>42818</v>
      </c>
      <c r="C195" s="146"/>
      <c r="D195" s="147" t="s">
        <v>652</v>
      </c>
      <c r="E195" s="148" t="s">
        <v>564</v>
      </c>
      <c r="F195" s="149">
        <v>850</v>
      </c>
      <c r="G195" s="148"/>
      <c r="H195" s="148">
        <v>1042.5</v>
      </c>
      <c r="I195" s="150">
        <v>1023</v>
      </c>
      <c r="J195" s="151" t="s">
        <v>679</v>
      </c>
      <c r="K195" s="152">
        <v>192.5</v>
      </c>
      <c r="L195" s="153">
        <v>0.22647058823529401</v>
      </c>
      <c r="M195" s="148" t="s">
        <v>534</v>
      </c>
      <c r="N195" s="154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86</v>
      </c>
      <c r="B196" s="146">
        <v>42830</v>
      </c>
      <c r="C196" s="146"/>
      <c r="D196" s="147" t="s">
        <v>451</v>
      </c>
      <c r="E196" s="148" t="s">
        <v>564</v>
      </c>
      <c r="F196" s="149">
        <v>785</v>
      </c>
      <c r="G196" s="148"/>
      <c r="H196" s="148">
        <v>930</v>
      </c>
      <c r="I196" s="150">
        <v>920</v>
      </c>
      <c r="J196" s="151" t="s">
        <v>680</v>
      </c>
      <c r="K196" s="152">
        <f>H196-F196</f>
        <v>145</v>
      </c>
      <c r="L196" s="153">
        <f>K196/F196</f>
        <v>0.18471337579617833</v>
      </c>
      <c r="M196" s="148" t="s">
        <v>534</v>
      </c>
      <c r="N196" s="154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87</v>
      </c>
      <c r="B197" s="156">
        <v>42831</v>
      </c>
      <c r="C197" s="156"/>
      <c r="D197" s="157" t="s">
        <v>681</v>
      </c>
      <c r="E197" s="158" t="s">
        <v>564</v>
      </c>
      <c r="F197" s="159">
        <v>40</v>
      </c>
      <c r="G197" s="159"/>
      <c r="H197" s="160">
        <v>13.1</v>
      </c>
      <c r="I197" s="160">
        <v>60</v>
      </c>
      <c r="J197" s="161" t="s">
        <v>682</v>
      </c>
      <c r="K197" s="162">
        <v>-26.9</v>
      </c>
      <c r="L197" s="163">
        <v>-0.67249999999999999</v>
      </c>
      <c r="M197" s="159" t="s">
        <v>546</v>
      </c>
      <c r="N197" s="156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88</v>
      </c>
      <c r="B198" s="146">
        <v>42837</v>
      </c>
      <c r="C198" s="146"/>
      <c r="D198" s="147" t="s">
        <v>93</v>
      </c>
      <c r="E198" s="148" t="s">
        <v>564</v>
      </c>
      <c r="F198" s="149">
        <v>289.5</v>
      </c>
      <c r="G198" s="148"/>
      <c r="H198" s="148">
        <v>354</v>
      </c>
      <c r="I198" s="150">
        <v>360</v>
      </c>
      <c r="J198" s="151" t="s">
        <v>683</v>
      </c>
      <c r="K198" s="152">
        <f t="shared" ref="K198:K206" si="91">H198-F198</f>
        <v>64.5</v>
      </c>
      <c r="L198" s="153">
        <f t="shared" ref="L198:L206" si="92">K198/F198</f>
        <v>0.22279792746113988</v>
      </c>
      <c r="M198" s="148" t="s">
        <v>534</v>
      </c>
      <c r="N198" s="15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89</v>
      </c>
      <c r="B199" s="146">
        <v>42845</v>
      </c>
      <c r="C199" s="146"/>
      <c r="D199" s="147" t="s">
        <v>399</v>
      </c>
      <c r="E199" s="148" t="s">
        <v>564</v>
      </c>
      <c r="F199" s="149">
        <v>700</v>
      </c>
      <c r="G199" s="148"/>
      <c r="H199" s="148">
        <v>840</v>
      </c>
      <c r="I199" s="150">
        <v>840</v>
      </c>
      <c r="J199" s="151" t="s">
        <v>684</v>
      </c>
      <c r="K199" s="152">
        <f t="shared" si="91"/>
        <v>140</v>
      </c>
      <c r="L199" s="153">
        <f t="shared" si="92"/>
        <v>0.2</v>
      </c>
      <c r="M199" s="148" t="s">
        <v>534</v>
      </c>
      <c r="N199" s="154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90</v>
      </c>
      <c r="B200" s="146">
        <v>42887</v>
      </c>
      <c r="C200" s="146"/>
      <c r="D200" s="147" t="s">
        <v>685</v>
      </c>
      <c r="E200" s="148" t="s">
        <v>564</v>
      </c>
      <c r="F200" s="149">
        <v>130</v>
      </c>
      <c r="G200" s="148"/>
      <c r="H200" s="148">
        <v>144.25</v>
      </c>
      <c r="I200" s="150">
        <v>170</v>
      </c>
      <c r="J200" s="151" t="s">
        <v>686</v>
      </c>
      <c r="K200" s="152">
        <f t="shared" si="91"/>
        <v>14.25</v>
      </c>
      <c r="L200" s="153">
        <f t="shared" si="92"/>
        <v>0.10961538461538461</v>
      </c>
      <c r="M200" s="148" t="s">
        <v>534</v>
      </c>
      <c r="N200" s="154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91</v>
      </c>
      <c r="B201" s="146">
        <v>42901</v>
      </c>
      <c r="C201" s="146"/>
      <c r="D201" s="147" t="s">
        <v>687</v>
      </c>
      <c r="E201" s="148" t="s">
        <v>564</v>
      </c>
      <c r="F201" s="149">
        <v>214.5</v>
      </c>
      <c r="G201" s="148"/>
      <c r="H201" s="148">
        <v>262</v>
      </c>
      <c r="I201" s="150">
        <v>262</v>
      </c>
      <c r="J201" s="151" t="s">
        <v>688</v>
      </c>
      <c r="K201" s="152">
        <f t="shared" si="91"/>
        <v>47.5</v>
      </c>
      <c r="L201" s="153">
        <f t="shared" si="92"/>
        <v>0.22144522144522144</v>
      </c>
      <c r="M201" s="148" t="s">
        <v>534</v>
      </c>
      <c r="N201" s="154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92</v>
      </c>
      <c r="B202" s="177">
        <v>42933</v>
      </c>
      <c r="C202" s="177"/>
      <c r="D202" s="178" t="s">
        <v>689</v>
      </c>
      <c r="E202" s="179" t="s">
        <v>564</v>
      </c>
      <c r="F202" s="180">
        <v>370</v>
      </c>
      <c r="G202" s="179"/>
      <c r="H202" s="179">
        <v>447.5</v>
      </c>
      <c r="I202" s="181">
        <v>450</v>
      </c>
      <c r="J202" s="182" t="s">
        <v>622</v>
      </c>
      <c r="K202" s="152">
        <f t="shared" si="91"/>
        <v>77.5</v>
      </c>
      <c r="L202" s="183">
        <f t="shared" si="92"/>
        <v>0.20945945945945946</v>
      </c>
      <c r="M202" s="179" t="s">
        <v>534</v>
      </c>
      <c r="N202" s="184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93</v>
      </c>
      <c r="B203" s="177">
        <v>42943</v>
      </c>
      <c r="C203" s="177"/>
      <c r="D203" s="178" t="s">
        <v>179</v>
      </c>
      <c r="E203" s="179" t="s">
        <v>564</v>
      </c>
      <c r="F203" s="180">
        <v>657.5</v>
      </c>
      <c r="G203" s="179"/>
      <c r="H203" s="179">
        <v>825</v>
      </c>
      <c r="I203" s="181">
        <v>820</v>
      </c>
      <c r="J203" s="182" t="s">
        <v>622</v>
      </c>
      <c r="K203" s="152">
        <f t="shared" si="91"/>
        <v>167.5</v>
      </c>
      <c r="L203" s="183">
        <f t="shared" si="92"/>
        <v>0.25475285171102663</v>
      </c>
      <c r="M203" s="179" t="s">
        <v>534</v>
      </c>
      <c r="N203" s="184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94</v>
      </c>
      <c r="B204" s="146">
        <v>42964</v>
      </c>
      <c r="C204" s="146"/>
      <c r="D204" s="147" t="s">
        <v>346</v>
      </c>
      <c r="E204" s="148" t="s">
        <v>564</v>
      </c>
      <c r="F204" s="149">
        <v>605</v>
      </c>
      <c r="G204" s="148"/>
      <c r="H204" s="148">
        <v>750</v>
      </c>
      <c r="I204" s="150">
        <v>750</v>
      </c>
      <c r="J204" s="151" t="s">
        <v>680</v>
      </c>
      <c r="K204" s="152">
        <f t="shared" si="91"/>
        <v>145</v>
      </c>
      <c r="L204" s="153">
        <f t="shared" si="92"/>
        <v>0.23966942148760331</v>
      </c>
      <c r="M204" s="148" t="s">
        <v>534</v>
      </c>
      <c r="N204" s="154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95</v>
      </c>
      <c r="B205" s="156">
        <v>42979</v>
      </c>
      <c r="C205" s="156"/>
      <c r="D205" s="164" t="s">
        <v>690</v>
      </c>
      <c r="E205" s="159" t="s">
        <v>564</v>
      </c>
      <c r="F205" s="159">
        <v>255</v>
      </c>
      <c r="G205" s="160"/>
      <c r="H205" s="160">
        <v>217.25</v>
      </c>
      <c r="I205" s="160">
        <v>320</v>
      </c>
      <c r="J205" s="161" t="s">
        <v>691</v>
      </c>
      <c r="K205" s="162">
        <f t="shared" si="91"/>
        <v>-37.75</v>
      </c>
      <c r="L205" s="165">
        <f t="shared" si="92"/>
        <v>-0.14803921568627451</v>
      </c>
      <c r="M205" s="159" t="s">
        <v>546</v>
      </c>
      <c r="N205" s="156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96</v>
      </c>
      <c r="B206" s="146">
        <v>42997</v>
      </c>
      <c r="C206" s="146"/>
      <c r="D206" s="147" t="s">
        <v>692</v>
      </c>
      <c r="E206" s="148" t="s">
        <v>564</v>
      </c>
      <c r="F206" s="149">
        <v>215</v>
      </c>
      <c r="G206" s="148"/>
      <c r="H206" s="148">
        <v>258</v>
      </c>
      <c r="I206" s="150">
        <v>258</v>
      </c>
      <c r="J206" s="151" t="s">
        <v>622</v>
      </c>
      <c r="K206" s="152">
        <f t="shared" si="91"/>
        <v>43</v>
      </c>
      <c r="L206" s="153">
        <f t="shared" si="92"/>
        <v>0.2</v>
      </c>
      <c r="M206" s="148" t="s">
        <v>534</v>
      </c>
      <c r="N206" s="15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97</v>
      </c>
      <c r="B207" s="146">
        <v>42997</v>
      </c>
      <c r="C207" s="146"/>
      <c r="D207" s="147" t="s">
        <v>692</v>
      </c>
      <c r="E207" s="148" t="s">
        <v>564</v>
      </c>
      <c r="F207" s="149">
        <v>215</v>
      </c>
      <c r="G207" s="148"/>
      <c r="H207" s="148">
        <v>258</v>
      </c>
      <c r="I207" s="150">
        <v>258</v>
      </c>
      <c r="J207" s="182" t="s">
        <v>622</v>
      </c>
      <c r="K207" s="152">
        <v>43</v>
      </c>
      <c r="L207" s="153">
        <v>0.2</v>
      </c>
      <c r="M207" s="148" t="s">
        <v>534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98</v>
      </c>
      <c r="B208" s="177">
        <v>42998</v>
      </c>
      <c r="C208" s="177"/>
      <c r="D208" s="178" t="s">
        <v>693</v>
      </c>
      <c r="E208" s="179" t="s">
        <v>564</v>
      </c>
      <c r="F208" s="149">
        <v>75</v>
      </c>
      <c r="G208" s="179"/>
      <c r="H208" s="179">
        <v>90</v>
      </c>
      <c r="I208" s="181">
        <v>90</v>
      </c>
      <c r="J208" s="151" t="s">
        <v>694</v>
      </c>
      <c r="K208" s="152">
        <f t="shared" ref="K208:K213" si="93">H208-F208</f>
        <v>15</v>
      </c>
      <c r="L208" s="153">
        <f t="shared" ref="L208:L213" si="94">K208/F208</f>
        <v>0.2</v>
      </c>
      <c r="M208" s="148" t="s">
        <v>534</v>
      </c>
      <c r="N208" s="154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99</v>
      </c>
      <c r="B209" s="177">
        <v>43011</v>
      </c>
      <c r="C209" s="177"/>
      <c r="D209" s="178" t="s">
        <v>548</v>
      </c>
      <c r="E209" s="179" t="s">
        <v>564</v>
      </c>
      <c r="F209" s="180">
        <v>315</v>
      </c>
      <c r="G209" s="179"/>
      <c r="H209" s="179">
        <v>392</v>
      </c>
      <c r="I209" s="181">
        <v>384</v>
      </c>
      <c r="J209" s="182" t="s">
        <v>695</v>
      </c>
      <c r="K209" s="152">
        <f t="shared" si="93"/>
        <v>77</v>
      </c>
      <c r="L209" s="183">
        <f t="shared" si="94"/>
        <v>0.24444444444444444</v>
      </c>
      <c r="M209" s="179" t="s">
        <v>534</v>
      </c>
      <c r="N209" s="18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100</v>
      </c>
      <c r="B210" s="177">
        <v>43013</v>
      </c>
      <c r="C210" s="177"/>
      <c r="D210" s="178" t="s">
        <v>427</v>
      </c>
      <c r="E210" s="179" t="s">
        <v>564</v>
      </c>
      <c r="F210" s="180">
        <v>145</v>
      </c>
      <c r="G210" s="179"/>
      <c r="H210" s="179">
        <v>179</v>
      </c>
      <c r="I210" s="181">
        <v>180</v>
      </c>
      <c r="J210" s="182" t="s">
        <v>696</v>
      </c>
      <c r="K210" s="152">
        <f t="shared" si="93"/>
        <v>34</v>
      </c>
      <c r="L210" s="183">
        <f t="shared" si="94"/>
        <v>0.23448275862068965</v>
      </c>
      <c r="M210" s="179" t="s">
        <v>534</v>
      </c>
      <c r="N210" s="184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101</v>
      </c>
      <c r="B211" s="177">
        <v>43014</v>
      </c>
      <c r="C211" s="177"/>
      <c r="D211" s="178" t="s">
        <v>323</v>
      </c>
      <c r="E211" s="179" t="s">
        <v>564</v>
      </c>
      <c r="F211" s="180">
        <v>256</v>
      </c>
      <c r="G211" s="179"/>
      <c r="H211" s="179">
        <v>323</v>
      </c>
      <c r="I211" s="181">
        <v>320</v>
      </c>
      <c r="J211" s="182" t="s">
        <v>622</v>
      </c>
      <c r="K211" s="152">
        <f t="shared" si="93"/>
        <v>67</v>
      </c>
      <c r="L211" s="183">
        <f t="shared" si="94"/>
        <v>0.26171875</v>
      </c>
      <c r="M211" s="179" t="s">
        <v>534</v>
      </c>
      <c r="N211" s="184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102</v>
      </c>
      <c r="B212" s="177">
        <v>43017</v>
      </c>
      <c r="C212" s="177"/>
      <c r="D212" s="178" t="s">
        <v>338</v>
      </c>
      <c r="E212" s="179" t="s">
        <v>564</v>
      </c>
      <c r="F212" s="180">
        <v>137.5</v>
      </c>
      <c r="G212" s="179"/>
      <c r="H212" s="179">
        <v>184</v>
      </c>
      <c r="I212" s="181">
        <v>183</v>
      </c>
      <c r="J212" s="182" t="s">
        <v>697</v>
      </c>
      <c r="K212" s="152">
        <f t="shared" si="93"/>
        <v>46.5</v>
      </c>
      <c r="L212" s="183">
        <f t="shared" si="94"/>
        <v>0.33818181818181819</v>
      </c>
      <c r="M212" s="179" t="s">
        <v>534</v>
      </c>
      <c r="N212" s="184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103</v>
      </c>
      <c r="B213" s="177">
        <v>43018</v>
      </c>
      <c r="C213" s="177"/>
      <c r="D213" s="178" t="s">
        <v>698</v>
      </c>
      <c r="E213" s="179" t="s">
        <v>564</v>
      </c>
      <c r="F213" s="180">
        <v>125.5</v>
      </c>
      <c r="G213" s="179"/>
      <c r="H213" s="179">
        <v>158</v>
      </c>
      <c r="I213" s="181">
        <v>155</v>
      </c>
      <c r="J213" s="182" t="s">
        <v>699</v>
      </c>
      <c r="K213" s="152">
        <f t="shared" si="93"/>
        <v>32.5</v>
      </c>
      <c r="L213" s="183">
        <f t="shared" si="94"/>
        <v>0.25896414342629481</v>
      </c>
      <c r="M213" s="179" t="s">
        <v>534</v>
      </c>
      <c r="N213" s="184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104</v>
      </c>
      <c r="B214" s="177">
        <v>43018</v>
      </c>
      <c r="C214" s="177"/>
      <c r="D214" s="178" t="s">
        <v>700</v>
      </c>
      <c r="E214" s="179" t="s">
        <v>564</v>
      </c>
      <c r="F214" s="180">
        <v>895</v>
      </c>
      <c r="G214" s="179"/>
      <c r="H214" s="179">
        <v>1122.5</v>
      </c>
      <c r="I214" s="181">
        <v>1078</v>
      </c>
      <c r="J214" s="182" t="s">
        <v>701</v>
      </c>
      <c r="K214" s="152">
        <v>227.5</v>
      </c>
      <c r="L214" s="183">
        <v>0.25418994413407803</v>
      </c>
      <c r="M214" s="179" t="s">
        <v>534</v>
      </c>
      <c r="N214" s="184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105</v>
      </c>
      <c r="B215" s="177">
        <v>43020</v>
      </c>
      <c r="C215" s="177"/>
      <c r="D215" s="178" t="s">
        <v>332</v>
      </c>
      <c r="E215" s="179" t="s">
        <v>564</v>
      </c>
      <c r="F215" s="180">
        <v>525</v>
      </c>
      <c r="G215" s="179"/>
      <c r="H215" s="179">
        <v>629</v>
      </c>
      <c r="I215" s="181">
        <v>629</v>
      </c>
      <c r="J215" s="182" t="s">
        <v>622</v>
      </c>
      <c r="K215" s="152">
        <v>104</v>
      </c>
      <c r="L215" s="183">
        <v>0.19809523809523799</v>
      </c>
      <c r="M215" s="179" t="s">
        <v>534</v>
      </c>
      <c r="N215" s="184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106</v>
      </c>
      <c r="B216" s="177">
        <v>43046</v>
      </c>
      <c r="C216" s="177"/>
      <c r="D216" s="178" t="s">
        <v>369</v>
      </c>
      <c r="E216" s="179" t="s">
        <v>564</v>
      </c>
      <c r="F216" s="180">
        <v>740</v>
      </c>
      <c r="G216" s="179"/>
      <c r="H216" s="179">
        <v>892.5</v>
      </c>
      <c r="I216" s="181">
        <v>900</v>
      </c>
      <c r="J216" s="182" t="s">
        <v>702</v>
      </c>
      <c r="K216" s="152">
        <f>H216-F216</f>
        <v>152.5</v>
      </c>
      <c r="L216" s="183">
        <f>K216/F216</f>
        <v>0.20608108108108109</v>
      </c>
      <c r="M216" s="179" t="s">
        <v>534</v>
      </c>
      <c r="N216" s="184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107</v>
      </c>
      <c r="B217" s="146">
        <v>43073</v>
      </c>
      <c r="C217" s="146"/>
      <c r="D217" s="147" t="s">
        <v>703</v>
      </c>
      <c r="E217" s="148" t="s">
        <v>564</v>
      </c>
      <c r="F217" s="149">
        <v>118.5</v>
      </c>
      <c r="G217" s="148"/>
      <c r="H217" s="148">
        <v>143.5</v>
      </c>
      <c r="I217" s="150">
        <v>145</v>
      </c>
      <c r="J217" s="151" t="s">
        <v>555</v>
      </c>
      <c r="K217" s="152">
        <f>H217-F217</f>
        <v>25</v>
      </c>
      <c r="L217" s="153">
        <f>K217/F217</f>
        <v>0.2109704641350211</v>
      </c>
      <c r="M217" s="148" t="s">
        <v>534</v>
      </c>
      <c r="N217" s="154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108</v>
      </c>
      <c r="B218" s="156">
        <v>43090</v>
      </c>
      <c r="C218" s="156"/>
      <c r="D218" s="157" t="s">
        <v>404</v>
      </c>
      <c r="E218" s="158" t="s">
        <v>564</v>
      </c>
      <c r="F218" s="159">
        <v>715</v>
      </c>
      <c r="G218" s="159"/>
      <c r="H218" s="160">
        <v>500</v>
      </c>
      <c r="I218" s="160">
        <v>872</v>
      </c>
      <c r="J218" s="161" t="s">
        <v>704</v>
      </c>
      <c r="K218" s="162">
        <f>H218-F218</f>
        <v>-215</v>
      </c>
      <c r="L218" s="163">
        <f>K218/F218</f>
        <v>-0.30069930069930068</v>
      </c>
      <c r="M218" s="159" t="s">
        <v>546</v>
      </c>
      <c r="N218" s="156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109</v>
      </c>
      <c r="B219" s="146">
        <v>43098</v>
      </c>
      <c r="C219" s="146"/>
      <c r="D219" s="147" t="s">
        <v>548</v>
      </c>
      <c r="E219" s="148" t="s">
        <v>564</v>
      </c>
      <c r="F219" s="149">
        <v>435</v>
      </c>
      <c r="G219" s="148"/>
      <c r="H219" s="148">
        <v>542.5</v>
      </c>
      <c r="I219" s="150">
        <v>539</v>
      </c>
      <c r="J219" s="151" t="s">
        <v>622</v>
      </c>
      <c r="K219" s="152">
        <v>107.5</v>
      </c>
      <c r="L219" s="153">
        <v>0.247126436781609</v>
      </c>
      <c r="M219" s="148" t="s">
        <v>534</v>
      </c>
      <c r="N219" s="154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110</v>
      </c>
      <c r="B220" s="146">
        <v>43098</v>
      </c>
      <c r="C220" s="146"/>
      <c r="D220" s="147" t="s">
        <v>506</v>
      </c>
      <c r="E220" s="148" t="s">
        <v>564</v>
      </c>
      <c r="F220" s="149">
        <v>885</v>
      </c>
      <c r="G220" s="148"/>
      <c r="H220" s="148">
        <v>1090</v>
      </c>
      <c r="I220" s="150">
        <v>1084</v>
      </c>
      <c r="J220" s="151" t="s">
        <v>622</v>
      </c>
      <c r="K220" s="152">
        <v>205</v>
      </c>
      <c r="L220" s="153">
        <v>0.23163841807909599</v>
      </c>
      <c r="M220" s="148" t="s">
        <v>534</v>
      </c>
      <c r="N220" s="154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111</v>
      </c>
      <c r="B221" s="186">
        <v>43192</v>
      </c>
      <c r="C221" s="186"/>
      <c r="D221" s="164" t="s">
        <v>705</v>
      </c>
      <c r="E221" s="159" t="s">
        <v>564</v>
      </c>
      <c r="F221" s="187">
        <v>478.5</v>
      </c>
      <c r="G221" s="159"/>
      <c r="H221" s="159">
        <v>442</v>
      </c>
      <c r="I221" s="160">
        <v>613</v>
      </c>
      <c r="J221" s="161" t="s">
        <v>706</v>
      </c>
      <c r="K221" s="162">
        <f>H221-F221</f>
        <v>-36.5</v>
      </c>
      <c r="L221" s="163">
        <f>K221/F221</f>
        <v>-7.6280041797283177E-2</v>
      </c>
      <c r="M221" s="159" t="s">
        <v>546</v>
      </c>
      <c r="N221" s="156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112</v>
      </c>
      <c r="B222" s="156">
        <v>43194</v>
      </c>
      <c r="C222" s="156"/>
      <c r="D222" s="157" t="s">
        <v>707</v>
      </c>
      <c r="E222" s="158" t="s">
        <v>564</v>
      </c>
      <c r="F222" s="159">
        <f>141.5-7.3</f>
        <v>134.19999999999999</v>
      </c>
      <c r="G222" s="159"/>
      <c r="H222" s="160">
        <v>77</v>
      </c>
      <c r="I222" s="160">
        <v>180</v>
      </c>
      <c r="J222" s="161" t="s">
        <v>708</v>
      </c>
      <c r="K222" s="162">
        <f>H222-F222</f>
        <v>-57.199999999999989</v>
      </c>
      <c r="L222" s="163">
        <f>K222/F222</f>
        <v>-0.42622950819672129</v>
      </c>
      <c r="M222" s="159" t="s">
        <v>546</v>
      </c>
      <c r="N222" s="15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113</v>
      </c>
      <c r="B223" s="156">
        <v>43209</v>
      </c>
      <c r="C223" s="156"/>
      <c r="D223" s="157" t="s">
        <v>709</v>
      </c>
      <c r="E223" s="158" t="s">
        <v>564</v>
      </c>
      <c r="F223" s="159">
        <v>430</v>
      </c>
      <c r="G223" s="159"/>
      <c r="H223" s="160">
        <v>220</v>
      </c>
      <c r="I223" s="160">
        <v>537</v>
      </c>
      <c r="J223" s="161" t="s">
        <v>710</v>
      </c>
      <c r="K223" s="162">
        <f>H223-F223</f>
        <v>-210</v>
      </c>
      <c r="L223" s="163">
        <f>K223/F223</f>
        <v>-0.48837209302325579</v>
      </c>
      <c r="M223" s="159" t="s">
        <v>546</v>
      </c>
      <c r="N223" s="156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114</v>
      </c>
      <c r="B224" s="177">
        <v>43220</v>
      </c>
      <c r="C224" s="177"/>
      <c r="D224" s="178" t="s">
        <v>370</v>
      </c>
      <c r="E224" s="179" t="s">
        <v>564</v>
      </c>
      <c r="F224" s="179">
        <v>153.5</v>
      </c>
      <c r="G224" s="179"/>
      <c r="H224" s="179">
        <v>196</v>
      </c>
      <c r="I224" s="181">
        <v>196</v>
      </c>
      <c r="J224" s="151" t="s">
        <v>711</v>
      </c>
      <c r="K224" s="152">
        <f>H224-F224</f>
        <v>42.5</v>
      </c>
      <c r="L224" s="153">
        <f>K224/F224</f>
        <v>0.27687296416938112</v>
      </c>
      <c r="M224" s="148" t="s">
        <v>534</v>
      </c>
      <c r="N224" s="154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115</v>
      </c>
      <c r="B225" s="156">
        <v>43306</v>
      </c>
      <c r="C225" s="156"/>
      <c r="D225" s="157" t="s">
        <v>681</v>
      </c>
      <c r="E225" s="158" t="s">
        <v>564</v>
      </c>
      <c r="F225" s="159">
        <v>27.5</v>
      </c>
      <c r="G225" s="159"/>
      <c r="H225" s="160">
        <v>13.1</v>
      </c>
      <c r="I225" s="160">
        <v>60</v>
      </c>
      <c r="J225" s="161" t="s">
        <v>712</v>
      </c>
      <c r="K225" s="162">
        <v>-14.4</v>
      </c>
      <c r="L225" s="163">
        <v>-0.52363636363636401</v>
      </c>
      <c r="M225" s="159" t="s">
        <v>546</v>
      </c>
      <c r="N225" s="156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116</v>
      </c>
      <c r="B226" s="186">
        <v>43318</v>
      </c>
      <c r="C226" s="186"/>
      <c r="D226" s="164" t="s">
        <v>713</v>
      </c>
      <c r="E226" s="159" t="s">
        <v>564</v>
      </c>
      <c r="F226" s="159">
        <v>148.5</v>
      </c>
      <c r="G226" s="159"/>
      <c r="H226" s="159">
        <v>102</v>
      </c>
      <c r="I226" s="160">
        <v>182</v>
      </c>
      <c r="J226" s="161" t="s">
        <v>714</v>
      </c>
      <c r="K226" s="162">
        <f>H226-F226</f>
        <v>-46.5</v>
      </c>
      <c r="L226" s="163">
        <f>K226/F226</f>
        <v>-0.31313131313131315</v>
      </c>
      <c r="M226" s="159" t="s">
        <v>546</v>
      </c>
      <c r="N226" s="156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117</v>
      </c>
      <c r="B227" s="146">
        <v>43335</v>
      </c>
      <c r="C227" s="146"/>
      <c r="D227" s="147" t="s">
        <v>715</v>
      </c>
      <c r="E227" s="148" t="s">
        <v>564</v>
      </c>
      <c r="F227" s="179">
        <v>285</v>
      </c>
      <c r="G227" s="148"/>
      <c r="H227" s="148">
        <v>355</v>
      </c>
      <c r="I227" s="150">
        <v>364</v>
      </c>
      <c r="J227" s="151" t="s">
        <v>716</v>
      </c>
      <c r="K227" s="152">
        <v>70</v>
      </c>
      <c r="L227" s="153">
        <v>0.24561403508771901</v>
      </c>
      <c r="M227" s="148" t="s">
        <v>534</v>
      </c>
      <c r="N227" s="154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118</v>
      </c>
      <c r="B228" s="146">
        <v>43341</v>
      </c>
      <c r="C228" s="146"/>
      <c r="D228" s="147" t="s">
        <v>358</v>
      </c>
      <c r="E228" s="148" t="s">
        <v>564</v>
      </c>
      <c r="F228" s="179">
        <v>525</v>
      </c>
      <c r="G228" s="148"/>
      <c r="H228" s="148">
        <v>585</v>
      </c>
      <c r="I228" s="150">
        <v>635</v>
      </c>
      <c r="J228" s="151" t="s">
        <v>717</v>
      </c>
      <c r="K228" s="152">
        <f t="shared" ref="K228:K259" si="95">H228-F228</f>
        <v>60</v>
      </c>
      <c r="L228" s="153">
        <f t="shared" ref="L228:L259" si="96">K228/F228</f>
        <v>0.11428571428571428</v>
      </c>
      <c r="M228" s="148" t="s">
        <v>534</v>
      </c>
      <c r="N228" s="154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119</v>
      </c>
      <c r="B229" s="146">
        <v>43395</v>
      </c>
      <c r="C229" s="146"/>
      <c r="D229" s="147" t="s">
        <v>346</v>
      </c>
      <c r="E229" s="148" t="s">
        <v>564</v>
      </c>
      <c r="F229" s="179">
        <v>475</v>
      </c>
      <c r="G229" s="148"/>
      <c r="H229" s="148">
        <v>574</v>
      </c>
      <c r="I229" s="150">
        <v>570</v>
      </c>
      <c r="J229" s="151" t="s">
        <v>622</v>
      </c>
      <c r="K229" s="152">
        <f t="shared" si="95"/>
        <v>99</v>
      </c>
      <c r="L229" s="153">
        <f t="shared" si="96"/>
        <v>0.20842105263157895</v>
      </c>
      <c r="M229" s="148" t="s">
        <v>534</v>
      </c>
      <c r="N229" s="154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120</v>
      </c>
      <c r="B230" s="177">
        <v>43397</v>
      </c>
      <c r="C230" s="177"/>
      <c r="D230" s="178" t="s">
        <v>365</v>
      </c>
      <c r="E230" s="179" t="s">
        <v>564</v>
      </c>
      <c r="F230" s="179">
        <v>707.5</v>
      </c>
      <c r="G230" s="179"/>
      <c r="H230" s="179">
        <v>872</v>
      </c>
      <c r="I230" s="181">
        <v>872</v>
      </c>
      <c r="J230" s="182" t="s">
        <v>622</v>
      </c>
      <c r="K230" s="152">
        <f t="shared" si="95"/>
        <v>164.5</v>
      </c>
      <c r="L230" s="183">
        <f t="shared" si="96"/>
        <v>0.23250883392226149</v>
      </c>
      <c r="M230" s="179" t="s">
        <v>534</v>
      </c>
      <c r="N230" s="184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121</v>
      </c>
      <c r="B231" s="177">
        <v>43398</v>
      </c>
      <c r="C231" s="177"/>
      <c r="D231" s="178" t="s">
        <v>718</v>
      </c>
      <c r="E231" s="179" t="s">
        <v>564</v>
      </c>
      <c r="F231" s="179">
        <v>162</v>
      </c>
      <c r="G231" s="179"/>
      <c r="H231" s="179">
        <v>204</v>
      </c>
      <c r="I231" s="181">
        <v>209</v>
      </c>
      <c r="J231" s="182" t="s">
        <v>719</v>
      </c>
      <c r="K231" s="152">
        <f t="shared" si="95"/>
        <v>42</v>
      </c>
      <c r="L231" s="183">
        <f t="shared" si="96"/>
        <v>0.25925925925925924</v>
      </c>
      <c r="M231" s="179" t="s">
        <v>534</v>
      </c>
      <c r="N231" s="184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122</v>
      </c>
      <c r="B232" s="177">
        <v>43399</v>
      </c>
      <c r="C232" s="177"/>
      <c r="D232" s="178" t="s">
        <v>444</v>
      </c>
      <c r="E232" s="179" t="s">
        <v>564</v>
      </c>
      <c r="F232" s="179">
        <v>240</v>
      </c>
      <c r="G232" s="179"/>
      <c r="H232" s="179">
        <v>297</v>
      </c>
      <c r="I232" s="181">
        <v>297</v>
      </c>
      <c r="J232" s="182" t="s">
        <v>622</v>
      </c>
      <c r="K232" s="188">
        <f t="shared" si="95"/>
        <v>57</v>
      </c>
      <c r="L232" s="183">
        <f t="shared" si="96"/>
        <v>0.23749999999999999</v>
      </c>
      <c r="M232" s="179" t="s">
        <v>534</v>
      </c>
      <c r="N232" s="184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123</v>
      </c>
      <c r="B233" s="146">
        <v>43439</v>
      </c>
      <c r="C233" s="146"/>
      <c r="D233" s="147" t="s">
        <v>720</v>
      </c>
      <c r="E233" s="148" t="s">
        <v>564</v>
      </c>
      <c r="F233" s="148">
        <v>202.5</v>
      </c>
      <c r="G233" s="148"/>
      <c r="H233" s="148">
        <v>255</v>
      </c>
      <c r="I233" s="150">
        <v>252</v>
      </c>
      <c r="J233" s="151" t="s">
        <v>622</v>
      </c>
      <c r="K233" s="152">
        <f t="shared" si="95"/>
        <v>52.5</v>
      </c>
      <c r="L233" s="153">
        <f t="shared" si="96"/>
        <v>0.25925925925925924</v>
      </c>
      <c r="M233" s="148" t="s">
        <v>534</v>
      </c>
      <c r="N233" s="154">
        <v>43542</v>
      </c>
      <c r="O233" s="1"/>
      <c r="P233" s="1"/>
      <c r="Q233" s="1"/>
      <c r="R233" s="6" t="s">
        <v>721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124</v>
      </c>
      <c r="B234" s="177">
        <v>43465</v>
      </c>
      <c r="C234" s="146"/>
      <c r="D234" s="178" t="s">
        <v>391</v>
      </c>
      <c r="E234" s="179" t="s">
        <v>564</v>
      </c>
      <c r="F234" s="179">
        <v>710</v>
      </c>
      <c r="G234" s="179"/>
      <c r="H234" s="179">
        <v>866</v>
      </c>
      <c r="I234" s="181">
        <v>866</v>
      </c>
      <c r="J234" s="182" t="s">
        <v>622</v>
      </c>
      <c r="K234" s="152">
        <f t="shared" si="95"/>
        <v>156</v>
      </c>
      <c r="L234" s="153">
        <f t="shared" si="96"/>
        <v>0.21971830985915494</v>
      </c>
      <c r="M234" s="148" t="s">
        <v>534</v>
      </c>
      <c r="N234" s="154">
        <v>43553</v>
      </c>
      <c r="O234" s="1"/>
      <c r="P234" s="1"/>
      <c r="Q234" s="1"/>
      <c r="R234" s="6" t="s">
        <v>721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125</v>
      </c>
      <c r="B235" s="177">
        <v>43522</v>
      </c>
      <c r="C235" s="177"/>
      <c r="D235" s="178" t="s">
        <v>151</v>
      </c>
      <c r="E235" s="179" t="s">
        <v>564</v>
      </c>
      <c r="F235" s="179">
        <v>337.25</v>
      </c>
      <c r="G235" s="179"/>
      <c r="H235" s="179">
        <v>398.5</v>
      </c>
      <c r="I235" s="181">
        <v>411</v>
      </c>
      <c r="J235" s="151" t="s">
        <v>722</v>
      </c>
      <c r="K235" s="152">
        <f t="shared" si="95"/>
        <v>61.25</v>
      </c>
      <c r="L235" s="153">
        <f t="shared" si="96"/>
        <v>0.1816160118606375</v>
      </c>
      <c r="M235" s="148" t="s">
        <v>534</v>
      </c>
      <c r="N235" s="154">
        <v>43760</v>
      </c>
      <c r="O235" s="1"/>
      <c r="P235" s="1"/>
      <c r="Q235" s="1"/>
      <c r="R235" s="6" t="s">
        <v>721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126</v>
      </c>
      <c r="B236" s="190">
        <v>43559</v>
      </c>
      <c r="C236" s="190"/>
      <c r="D236" s="191" t="s">
        <v>723</v>
      </c>
      <c r="E236" s="192" t="s">
        <v>564</v>
      </c>
      <c r="F236" s="192">
        <v>130</v>
      </c>
      <c r="G236" s="192"/>
      <c r="H236" s="192">
        <v>65</v>
      </c>
      <c r="I236" s="193">
        <v>158</v>
      </c>
      <c r="J236" s="161" t="s">
        <v>724</v>
      </c>
      <c r="K236" s="162">
        <f t="shared" si="95"/>
        <v>-65</v>
      </c>
      <c r="L236" s="163">
        <f t="shared" si="96"/>
        <v>-0.5</v>
      </c>
      <c r="M236" s="159" t="s">
        <v>546</v>
      </c>
      <c r="N236" s="156">
        <v>43726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127</v>
      </c>
      <c r="B237" s="177">
        <v>43017</v>
      </c>
      <c r="C237" s="177"/>
      <c r="D237" s="178" t="s">
        <v>181</v>
      </c>
      <c r="E237" s="179" t="s">
        <v>564</v>
      </c>
      <c r="F237" s="179">
        <v>141.5</v>
      </c>
      <c r="G237" s="179"/>
      <c r="H237" s="179">
        <v>183.5</v>
      </c>
      <c r="I237" s="181">
        <v>210</v>
      </c>
      <c r="J237" s="151" t="s">
        <v>719</v>
      </c>
      <c r="K237" s="152">
        <f t="shared" si="95"/>
        <v>42</v>
      </c>
      <c r="L237" s="153">
        <f t="shared" si="96"/>
        <v>0.29681978798586572</v>
      </c>
      <c r="M237" s="148" t="s">
        <v>534</v>
      </c>
      <c r="N237" s="154">
        <v>43042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128</v>
      </c>
      <c r="B238" s="190">
        <v>43074</v>
      </c>
      <c r="C238" s="190"/>
      <c r="D238" s="191" t="s">
        <v>726</v>
      </c>
      <c r="E238" s="192" t="s">
        <v>564</v>
      </c>
      <c r="F238" s="187">
        <v>172</v>
      </c>
      <c r="G238" s="192"/>
      <c r="H238" s="192">
        <v>155.25</v>
      </c>
      <c r="I238" s="193">
        <v>230</v>
      </c>
      <c r="J238" s="161" t="s">
        <v>727</v>
      </c>
      <c r="K238" s="162">
        <f t="shared" si="95"/>
        <v>-16.75</v>
      </c>
      <c r="L238" s="163">
        <f t="shared" si="96"/>
        <v>-9.7383720930232565E-2</v>
      </c>
      <c r="M238" s="159" t="s">
        <v>546</v>
      </c>
      <c r="N238" s="156">
        <v>43787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129</v>
      </c>
      <c r="B239" s="177">
        <v>43398</v>
      </c>
      <c r="C239" s="177"/>
      <c r="D239" s="178" t="s">
        <v>107</v>
      </c>
      <c r="E239" s="179" t="s">
        <v>564</v>
      </c>
      <c r="F239" s="179">
        <v>698.5</v>
      </c>
      <c r="G239" s="179"/>
      <c r="H239" s="179">
        <v>890</v>
      </c>
      <c r="I239" s="181">
        <v>890</v>
      </c>
      <c r="J239" s="151" t="s">
        <v>787</v>
      </c>
      <c r="K239" s="152">
        <f t="shared" si="95"/>
        <v>191.5</v>
      </c>
      <c r="L239" s="153">
        <f t="shared" si="96"/>
        <v>0.27415891195418757</v>
      </c>
      <c r="M239" s="148" t="s">
        <v>534</v>
      </c>
      <c r="N239" s="154">
        <v>44328</v>
      </c>
      <c r="O239" s="1"/>
      <c r="P239" s="1"/>
      <c r="Q239" s="1"/>
      <c r="R239" s="6" t="s">
        <v>721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130</v>
      </c>
      <c r="B240" s="177">
        <v>42877</v>
      </c>
      <c r="C240" s="177"/>
      <c r="D240" s="178" t="s">
        <v>357</v>
      </c>
      <c r="E240" s="179" t="s">
        <v>564</v>
      </c>
      <c r="F240" s="179">
        <v>127.6</v>
      </c>
      <c r="G240" s="179"/>
      <c r="H240" s="179">
        <v>138</v>
      </c>
      <c r="I240" s="181">
        <v>190</v>
      </c>
      <c r="J240" s="151" t="s">
        <v>728</v>
      </c>
      <c r="K240" s="152">
        <f t="shared" si="95"/>
        <v>10.400000000000006</v>
      </c>
      <c r="L240" s="153">
        <f t="shared" si="96"/>
        <v>8.1504702194357417E-2</v>
      </c>
      <c r="M240" s="148" t="s">
        <v>534</v>
      </c>
      <c r="N240" s="154">
        <v>43774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131</v>
      </c>
      <c r="B241" s="177">
        <v>43158</v>
      </c>
      <c r="C241" s="177"/>
      <c r="D241" s="178" t="s">
        <v>729</v>
      </c>
      <c r="E241" s="179" t="s">
        <v>564</v>
      </c>
      <c r="F241" s="179">
        <v>317</v>
      </c>
      <c r="G241" s="179"/>
      <c r="H241" s="179">
        <v>382.5</v>
      </c>
      <c r="I241" s="181">
        <v>398</v>
      </c>
      <c r="J241" s="151" t="s">
        <v>730</v>
      </c>
      <c r="K241" s="152">
        <f t="shared" si="95"/>
        <v>65.5</v>
      </c>
      <c r="L241" s="153">
        <f t="shared" si="96"/>
        <v>0.20662460567823343</v>
      </c>
      <c r="M241" s="148" t="s">
        <v>534</v>
      </c>
      <c r="N241" s="154">
        <v>44238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132</v>
      </c>
      <c r="B242" s="190">
        <v>43164</v>
      </c>
      <c r="C242" s="190"/>
      <c r="D242" s="191" t="s">
        <v>144</v>
      </c>
      <c r="E242" s="192" t="s">
        <v>564</v>
      </c>
      <c r="F242" s="187">
        <f>510-14.4</f>
        <v>495.6</v>
      </c>
      <c r="G242" s="192"/>
      <c r="H242" s="192">
        <v>350</v>
      </c>
      <c r="I242" s="193">
        <v>672</v>
      </c>
      <c r="J242" s="161" t="s">
        <v>731</v>
      </c>
      <c r="K242" s="162">
        <f t="shared" si="95"/>
        <v>-145.60000000000002</v>
      </c>
      <c r="L242" s="163">
        <f t="shared" si="96"/>
        <v>-0.29378531073446329</v>
      </c>
      <c r="M242" s="159" t="s">
        <v>546</v>
      </c>
      <c r="N242" s="156">
        <v>43887</v>
      </c>
      <c r="O242" s="1"/>
      <c r="P242" s="1"/>
      <c r="Q242" s="1"/>
      <c r="R242" s="6" t="s">
        <v>721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133</v>
      </c>
      <c r="B243" s="190">
        <v>43237</v>
      </c>
      <c r="C243" s="190"/>
      <c r="D243" s="191" t="s">
        <v>436</v>
      </c>
      <c r="E243" s="192" t="s">
        <v>564</v>
      </c>
      <c r="F243" s="187">
        <v>230.3</v>
      </c>
      <c r="G243" s="192"/>
      <c r="H243" s="192">
        <v>102.5</v>
      </c>
      <c r="I243" s="193">
        <v>348</v>
      </c>
      <c r="J243" s="161" t="s">
        <v>732</v>
      </c>
      <c r="K243" s="162">
        <f t="shared" si="95"/>
        <v>-127.80000000000001</v>
      </c>
      <c r="L243" s="163">
        <f t="shared" si="96"/>
        <v>-0.55492835432045162</v>
      </c>
      <c r="M243" s="159" t="s">
        <v>546</v>
      </c>
      <c r="N243" s="156">
        <v>43896</v>
      </c>
      <c r="O243" s="1"/>
      <c r="P243" s="1"/>
      <c r="Q243" s="1"/>
      <c r="R243" s="6" t="s">
        <v>721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134</v>
      </c>
      <c r="B244" s="177">
        <v>43258</v>
      </c>
      <c r="C244" s="177"/>
      <c r="D244" s="178" t="s">
        <v>408</v>
      </c>
      <c r="E244" s="179" t="s">
        <v>564</v>
      </c>
      <c r="F244" s="179">
        <f>342.5-5.1</f>
        <v>337.4</v>
      </c>
      <c r="G244" s="179"/>
      <c r="H244" s="179">
        <v>412.5</v>
      </c>
      <c r="I244" s="181">
        <v>439</v>
      </c>
      <c r="J244" s="151" t="s">
        <v>733</v>
      </c>
      <c r="K244" s="152">
        <f t="shared" si="95"/>
        <v>75.100000000000023</v>
      </c>
      <c r="L244" s="153">
        <f t="shared" si="96"/>
        <v>0.22258446947243635</v>
      </c>
      <c r="M244" s="148" t="s">
        <v>534</v>
      </c>
      <c r="N244" s="154">
        <v>44230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135</v>
      </c>
      <c r="B245" s="169">
        <v>43285</v>
      </c>
      <c r="C245" s="169"/>
      <c r="D245" s="170" t="s">
        <v>55</v>
      </c>
      <c r="E245" s="171" t="s">
        <v>564</v>
      </c>
      <c r="F245" s="171">
        <f>127.5-5.53</f>
        <v>121.97</v>
      </c>
      <c r="G245" s="172"/>
      <c r="H245" s="172">
        <v>122.5</v>
      </c>
      <c r="I245" s="172">
        <v>170</v>
      </c>
      <c r="J245" s="173" t="s">
        <v>760</v>
      </c>
      <c r="K245" s="174">
        <f t="shared" si="95"/>
        <v>0.53000000000000114</v>
      </c>
      <c r="L245" s="175">
        <f t="shared" si="96"/>
        <v>4.3453308190538747E-3</v>
      </c>
      <c r="M245" s="171" t="s">
        <v>655</v>
      </c>
      <c r="N245" s="169">
        <v>44431</v>
      </c>
      <c r="O245" s="1"/>
      <c r="P245" s="1"/>
      <c r="Q245" s="1"/>
      <c r="R245" s="6" t="s">
        <v>721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136</v>
      </c>
      <c r="B246" s="190">
        <v>43294</v>
      </c>
      <c r="C246" s="190"/>
      <c r="D246" s="191" t="s">
        <v>348</v>
      </c>
      <c r="E246" s="192" t="s">
        <v>564</v>
      </c>
      <c r="F246" s="187">
        <v>46.5</v>
      </c>
      <c r="G246" s="192"/>
      <c r="H246" s="192">
        <v>17</v>
      </c>
      <c r="I246" s="193">
        <v>59</v>
      </c>
      <c r="J246" s="161" t="s">
        <v>734</v>
      </c>
      <c r="K246" s="162">
        <f t="shared" si="95"/>
        <v>-29.5</v>
      </c>
      <c r="L246" s="163">
        <f t="shared" si="96"/>
        <v>-0.63440860215053763</v>
      </c>
      <c r="M246" s="159" t="s">
        <v>546</v>
      </c>
      <c r="N246" s="156">
        <v>43887</v>
      </c>
      <c r="O246" s="1"/>
      <c r="P246" s="1"/>
      <c r="Q246" s="1"/>
      <c r="R246" s="6" t="s">
        <v>721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137</v>
      </c>
      <c r="B247" s="177">
        <v>43396</v>
      </c>
      <c r="C247" s="177"/>
      <c r="D247" s="178" t="s">
        <v>393</v>
      </c>
      <c r="E247" s="179" t="s">
        <v>564</v>
      </c>
      <c r="F247" s="179">
        <v>156.5</v>
      </c>
      <c r="G247" s="179"/>
      <c r="H247" s="179">
        <v>207.5</v>
      </c>
      <c r="I247" s="181">
        <v>191</v>
      </c>
      <c r="J247" s="151" t="s">
        <v>622</v>
      </c>
      <c r="K247" s="152">
        <f t="shared" si="95"/>
        <v>51</v>
      </c>
      <c r="L247" s="153">
        <f t="shared" si="96"/>
        <v>0.32587859424920129</v>
      </c>
      <c r="M247" s="148" t="s">
        <v>534</v>
      </c>
      <c r="N247" s="154">
        <v>44369</v>
      </c>
      <c r="O247" s="1"/>
      <c r="P247" s="1"/>
      <c r="Q247" s="1"/>
      <c r="R247" s="6" t="s">
        <v>721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138</v>
      </c>
      <c r="B248" s="177">
        <v>43439</v>
      </c>
      <c r="C248" s="177"/>
      <c r="D248" s="178" t="s">
        <v>313</v>
      </c>
      <c r="E248" s="179" t="s">
        <v>564</v>
      </c>
      <c r="F248" s="179">
        <v>259.5</v>
      </c>
      <c r="G248" s="179"/>
      <c r="H248" s="179">
        <v>320</v>
      </c>
      <c r="I248" s="181">
        <v>320</v>
      </c>
      <c r="J248" s="151" t="s">
        <v>622</v>
      </c>
      <c r="K248" s="152">
        <f t="shared" si="95"/>
        <v>60.5</v>
      </c>
      <c r="L248" s="153">
        <f t="shared" si="96"/>
        <v>0.23314065510597304</v>
      </c>
      <c r="M248" s="148" t="s">
        <v>534</v>
      </c>
      <c r="N248" s="154">
        <v>44323</v>
      </c>
      <c r="O248" s="1"/>
      <c r="P248" s="1"/>
      <c r="Q248" s="1"/>
      <c r="R248" s="6" t="s">
        <v>721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139</v>
      </c>
      <c r="B249" s="190">
        <v>43439</v>
      </c>
      <c r="C249" s="190"/>
      <c r="D249" s="191" t="s">
        <v>735</v>
      </c>
      <c r="E249" s="192" t="s">
        <v>564</v>
      </c>
      <c r="F249" s="192">
        <v>715</v>
      </c>
      <c r="G249" s="192"/>
      <c r="H249" s="192">
        <v>445</v>
      </c>
      <c r="I249" s="193">
        <v>840</v>
      </c>
      <c r="J249" s="161" t="s">
        <v>736</v>
      </c>
      <c r="K249" s="162">
        <f t="shared" si="95"/>
        <v>-270</v>
      </c>
      <c r="L249" s="163">
        <f t="shared" si="96"/>
        <v>-0.3776223776223776</v>
      </c>
      <c r="M249" s="159" t="s">
        <v>546</v>
      </c>
      <c r="N249" s="156">
        <v>43800</v>
      </c>
      <c r="O249" s="1"/>
      <c r="P249" s="1"/>
      <c r="Q249" s="1"/>
      <c r="R249" s="6" t="s">
        <v>721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140</v>
      </c>
      <c r="B250" s="177">
        <v>43469</v>
      </c>
      <c r="C250" s="177"/>
      <c r="D250" s="178" t="s">
        <v>156</v>
      </c>
      <c r="E250" s="179" t="s">
        <v>564</v>
      </c>
      <c r="F250" s="179">
        <v>875</v>
      </c>
      <c r="G250" s="179"/>
      <c r="H250" s="179">
        <v>1165</v>
      </c>
      <c r="I250" s="181">
        <v>1185</v>
      </c>
      <c r="J250" s="151" t="s">
        <v>737</v>
      </c>
      <c r="K250" s="152">
        <f t="shared" si="95"/>
        <v>290</v>
      </c>
      <c r="L250" s="153">
        <f t="shared" si="96"/>
        <v>0.33142857142857141</v>
      </c>
      <c r="M250" s="148" t="s">
        <v>534</v>
      </c>
      <c r="N250" s="154">
        <v>43847</v>
      </c>
      <c r="O250" s="1"/>
      <c r="P250" s="1"/>
      <c r="Q250" s="1"/>
      <c r="R250" s="6" t="s">
        <v>721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141</v>
      </c>
      <c r="B251" s="177">
        <v>43559</v>
      </c>
      <c r="C251" s="177"/>
      <c r="D251" s="178" t="s">
        <v>329</v>
      </c>
      <c r="E251" s="179" t="s">
        <v>564</v>
      </c>
      <c r="F251" s="179">
        <f>387-14.63</f>
        <v>372.37</v>
      </c>
      <c r="G251" s="179"/>
      <c r="H251" s="179">
        <v>490</v>
      </c>
      <c r="I251" s="181">
        <v>490</v>
      </c>
      <c r="J251" s="151" t="s">
        <v>622</v>
      </c>
      <c r="K251" s="152">
        <f t="shared" si="95"/>
        <v>117.63</v>
      </c>
      <c r="L251" s="153">
        <f t="shared" si="96"/>
        <v>0.31589548030185027</v>
      </c>
      <c r="M251" s="148" t="s">
        <v>534</v>
      </c>
      <c r="N251" s="154">
        <v>43850</v>
      </c>
      <c r="O251" s="1"/>
      <c r="P251" s="1"/>
      <c r="Q251" s="1"/>
      <c r="R251" s="6" t="s">
        <v>721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142</v>
      </c>
      <c r="B252" s="190">
        <v>43578</v>
      </c>
      <c r="C252" s="190"/>
      <c r="D252" s="191" t="s">
        <v>738</v>
      </c>
      <c r="E252" s="192" t="s">
        <v>536</v>
      </c>
      <c r="F252" s="192">
        <v>220</v>
      </c>
      <c r="G252" s="192"/>
      <c r="H252" s="192">
        <v>127.5</v>
      </c>
      <c r="I252" s="193">
        <v>284</v>
      </c>
      <c r="J252" s="161" t="s">
        <v>739</v>
      </c>
      <c r="K252" s="162">
        <f t="shared" si="95"/>
        <v>-92.5</v>
      </c>
      <c r="L252" s="163">
        <f t="shared" si="96"/>
        <v>-0.42045454545454547</v>
      </c>
      <c r="M252" s="159" t="s">
        <v>546</v>
      </c>
      <c r="N252" s="156">
        <v>43896</v>
      </c>
      <c r="O252" s="1"/>
      <c r="P252" s="1"/>
      <c r="Q252" s="1"/>
      <c r="R252" s="6" t="s">
        <v>721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143</v>
      </c>
      <c r="B253" s="177">
        <v>43622</v>
      </c>
      <c r="C253" s="177"/>
      <c r="D253" s="178" t="s">
        <v>445</v>
      </c>
      <c r="E253" s="179" t="s">
        <v>536</v>
      </c>
      <c r="F253" s="179">
        <v>332.8</v>
      </c>
      <c r="G253" s="179"/>
      <c r="H253" s="179">
        <v>405</v>
      </c>
      <c r="I253" s="181">
        <v>419</v>
      </c>
      <c r="J253" s="151" t="s">
        <v>740</v>
      </c>
      <c r="K253" s="152">
        <f t="shared" si="95"/>
        <v>72.199999999999989</v>
      </c>
      <c r="L253" s="153">
        <f t="shared" si="96"/>
        <v>0.21694711538461534</v>
      </c>
      <c r="M253" s="148" t="s">
        <v>534</v>
      </c>
      <c r="N253" s="154">
        <v>43860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0">
        <v>144</v>
      </c>
      <c r="B254" s="169">
        <v>43641</v>
      </c>
      <c r="C254" s="169"/>
      <c r="D254" s="170" t="s">
        <v>149</v>
      </c>
      <c r="E254" s="171" t="s">
        <v>564</v>
      </c>
      <c r="F254" s="171">
        <v>386</v>
      </c>
      <c r="G254" s="172"/>
      <c r="H254" s="172">
        <v>395</v>
      </c>
      <c r="I254" s="172">
        <v>452</v>
      </c>
      <c r="J254" s="173" t="s">
        <v>741</v>
      </c>
      <c r="K254" s="174">
        <f t="shared" si="95"/>
        <v>9</v>
      </c>
      <c r="L254" s="175">
        <f t="shared" si="96"/>
        <v>2.3316062176165803E-2</v>
      </c>
      <c r="M254" s="171" t="s">
        <v>655</v>
      </c>
      <c r="N254" s="169">
        <v>43868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0">
        <v>145</v>
      </c>
      <c r="B255" s="169">
        <v>43707</v>
      </c>
      <c r="C255" s="169"/>
      <c r="D255" s="170" t="s">
        <v>130</v>
      </c>
      <c r="E255" s="171" t="s">
        <v>564</v>
      </c>
      <c r="F255" s="171">
        <v>137.5</v>
      </c>
      <c r="G255" s="172"/>
      <c r="H255" s="172">
        <v>138.5</v>
      </c>
      <c r="I255" s="172">
        <v>190</v>
      </c>
      <c r="J255" s="173" t="s">
        <v>759</v>
      </c>
      <c r="K255" s="174">
        <f t="shared" si="95"/>
        <v>1</v>
      </c>
      <c r="L255" s="175">
        <f t="shared" si="96"/>
        <v>7.2727272727272727E-3</v>
      </c>
      <c r="M255" s="171" t="s">
        <v>655</v>
      </c>
      <c r="N255" s="169">
        <v>44432</v>
      </c>
      <c r="O255" s="1"/>
      <c r="P255" s="1"/>
      <c r="Q255" s="1"/>
      <c r="R255" s="6" t="s">
        <v>721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146</v>
      </c>
      <c r="B256" s="177">
        <v>43731</v>
      </c>
      <c r="C256" s="177"/>
      <c r="D256" s="178" t="s">
        <v>401</v>
      </c>
      <c r="E256" s="179" t="s">
        <v>564</v>
      </c>
      <c r="F256" s="179">
        <v>235</v>
      </c>
      <c r="G256" s="179"/>
      <c r="H256" s="179">
        <v>295</v>
      </c>
      <c r="I256" s="181">
        <v>296</v>
      </c>
      <c r="J256" s="151" t="s">
        <v>742</v>
      </c>
      <c r="K256" s="152">
        <f t="shared" si="95"/>
        <v>60</v>
      </c>
      <c r="L256" s="153">
        <f t="shared" si="96"/>
        <v>0.25531914893617019</v>
      </c>
      <c r="M256" s="148" t="s">
        <v>534</v>
      </c>
      <c r="N256" s="154">
        <v>43844</v>
      </c>
      <c r="O256" s="1"/>
      <c r="P256" s="1"/>
      <c r="Q256" s="1"/>
      <c r="R256" s="6" t="s">
        <v>725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147</v>
      </c>
      <c r="B257" s="177">
        <v>43752</v>
      </c>
      <c r="C257" s="177"/>
      <c r="D257" s="178" t="s">
        <v>743</v>
      </c>
      <c r="E257" s="179" t="s">
        <v>564</v>
      </c>
      <c r="F257" s="179">
        <v>277.5</v>
      </c>
      <c r="G257" s="179"/>
      <c r="H257" s="179">
        <v>333</v>
      </c>
      <c r="I257" s="181">
        <v>333</v>
      </c>
      <c r="J257" s="151" t="s">
        <v>744</v>
      </c>
      <c r="K257" s="152">
        <f t="shared" si="95"/>
        <v>55.5</v>
      </c>
      <c r="L257" s="153">
        <f t="shared" si="96"/>
        <v>0.2</v>
      </c>
      <c r="M257" s="148" t="s">
        <v>534</v>
      </c>
      <c r="N257" s="154">
        <v>43846</v>
      </c>
      <c r="O257" s="1"/>
      <c r="P257" s="1"/>
      <c r="Q257" s="1"/>
      <c r="R257" s="6" t="s">
        <v>721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148</v>
      </c>
      <c r="B258" s="177">
        <v>43752</v>
      </c>
      <c r="C258" s="177"/>
      <c r="D258" s="178" t="s">
        <v>745</v>
      </c>
      <c r="E258" s="179" t="s">
        <v>564</v>
      </c>
      <c r="F258" s="179">
        <v>930</v>
      </c>
      <c r="G258" s="179"/>
      <c r="H258" s="179">
        <v>1165</v>
      </c>
      <c r="I258" s="181">
        <v>1200</v>
      </c>
      <c r="J258" s="151" t="s">
        <v>746</v>
      </c>
      <c r="K258" s="152">
        <f t="shared" si="95"/>
        <v>235</v>
      </c>
      <c r="L258" s="153">
        <f t="shared" si="96"/>
        <v>0.25268817204301075</v>
      </c>
      <c r="M258" s="148" t="s">
        <v>534</v>
      </c>
      <c r="N258" s="154">
        <v>43847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149</v>
      </c>
      <c r="B259" s="177">
        <v>43753</v>
      </c>
      <c r="C259" s="177"/>
      <c r="D259" s="178" t="s">
        <v>747</v>
      </c>
      <c r="E259" s="179" t="s">
        <v>564</v>
      </c>
      <c r="F259" s="149">
        <v>111</v>
      </c>
      <c r="G259" s="179"/>
      <c r="H259" s="179">
        <v>141</v>
      </c>
      <c r="I259" s="181">
        <v>141</v>
      </c>
      <c r="J259" s="151" t="s">
        <v>549</v>
      </c>
      <c r="K259" s="152">
        <f t="shared" si="95"/>
        <v>30</v>
      </c>
      <c r="L259" s="153">
        <f t="shared" si="96"/>
        <v>0.27027027027027029</v>
      </c>
      <c r="M259" s="148" t="s">
        <v>534</v>
      </c>
      <c r="N259" s="154">
        <v>44328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150</v>
      </c>
      <c r="B260" s="177">
        <v>43753</v>
      </c>
      <c r="C260" s="177"/>
      <c r="D260" s="178" t="s">
        <v>748</v>
      </c>
      <c r="E260" s="179" t="s">
        <v>564</v>
      </c>
      <c r="F260" s="149">
        <v>296</v>
      </c>
      <c r="G260" s="179"/>
      <c r="H260" s="179">
        <v>370</v>
      </c>
      <c r="I260" s="181">
        <v>370</v>
      </c>
      <c r="J260" s="151" t="s">
        <v>622</v>
      </c>
      <c r="K260" s="152">
        <f t="shared" ref="K260:K279" si="97">H260-F260</f>
        <v>74</v>
      </c>
      <c r="L260" s="153">
        <f t="shared" ref="L260:L279" si="98">K260/F260</f>
        <v>0.25</v>
      </c>
      <c r="M260" s="148" t="s">
        <v>534</v>
      </c>
      <c r="N260" s="154">
        <v>43853</v>
      </c>
      <c r="O260" s="1"/>
      <c r="P260" s="1"/>
      <c r="Q260" s="1"/>
      <c r="R260" s="6" t="s">
        <v>725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151</v>
      </c>
      <c r="B261" s="177">
        <v>43754</v>
      </c>
      <c r="C261" s="177"/>
      <c r="D261" s="178" t="s">
        <v>749</v>
      </c>
      <c r="E261" s="179" t="s">
        <v>564</v>
      </c>
      <c r="F261" s="149">
        <v>300</v>
      </c>
      <c r="G261" s="179"/>
      <c r="H261" s="179">
        <v>382.5</v>
      </c>
      <c r="I261" s="181">
        <v>344</v>
      </c>
      <c r="J261" s="151" t="s">
        <v>790</v>
      </c>
      <c r="K261" s="152">
        <f t="shared" si="97"/>
        <v>82.5</v>
      </c>
      <c r="L261" s="153">
        <f t="shared" si="98"/>
        <v>0.27500000000000002</v>
      </c>
      <c r="M261" s="148" t="s">
        <v>534</v>
      </c>
      <c r="N261" s="154">
        <v>44238</v>
      </c>
      <c r="O261" s="1"/>
      <c r="P261" s="1"/>
      <c r="Q261" s="1"/>
      <c r="R261" s="6" t="s">
        <v>725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152</v>
      </c>
      <c r="B262" s="177">
        <v>43832</v>
      </c>
      <c r="C262" s="177"/>
      <c r="D262" s="178" t="s">
        <v>750</v>
      </c>
      <c r="E262" s="179" t="s">
        <v>564</v>
      </c>
      <c r="F262" s="149">
        <v>495</v>
      </c>
      <c r="G262" s="179"/>
      <c r="H262" s="179">
        <v>595</v>
      </c>
      <c r="I262" s="181">
        <v>590</v>
      </c>
      <c r="J262" s="151" t="s">
        <v>789</v>
      </c>
      <c r="K262" s="152">
        <f t="shared" si="97"/>
        <v>100</v>
      </c>
      <c r="L262" s="153">
        <f t="shared" si="98"/>
        <v>0.20202020202020202</v>
      </c>
      <c r="M262" s="148" t="s">
        <v>534</v>
      </c>
      <c r="N262" s="154">
        <v>44589</v>
      </c>
      <c r="O262" s="1"/>
      <c r="P262" s="1"/>
      <c r="Q262" s="1"/>
      <c r="R262" s="6" t="s">
        <v>725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153</v>
      </c>
      <c r="B263" s="177">
        <v>43966</v>
      </c>
      <c r="C263" s="177"/>
      <c r="D263" s="178" t="s">
        <v>71</v>
      </c>
      <c r="E263" s="179" t="s">
        <v>564</v>
      </c>
      <c r="F263" s="149">
        <v>67.5</v>
      </c>
      <c r="G263" s="179"/>
      <c r="H263" s="179">
        <v>86</v>
      </c>
      <c r="I263" s="181">
        <v>86</v>
      </c>
      <c r="J263" s="151" t="s">
        <v>751</v>
      </c>
      <c r="K263" s="152">
        <f t="shared" si="97"/>
        <v>18.5</v>
      </c>
      <c r="L263" s="153">
        <f t="shared" si="98"/>
        <v>0.27407407407407408</v>
      </c>
      <c r="M263" s="148" t="s">
        <v>534</v>
      </c>
      <c r="N263" s="154">
        <v>44008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154</v>
      </c>
      <c r="B264" s="177">
        <v>44035</v>
      </c>
      <c r="C264" s="177"/>
      <c r="D264" s="178" t="s">
        <v>444</v>
      </c>
      <c r="E264" s="179" t="s">
        <v>564</v>
      </c>
      <c r="F264" s="149">
        <v>231</v>
      </c>
      <c r="G264" s="179"/>
      <c r="H264" s="179">
        <v>281</v>
      </c>
      <c r="I264" s="181">
        <v>281</v>
      </c>
      <c r="J264" s="151" t="s">
        <v>622</v>
      </c>
      <c r="K264" s="152">
        <f t="shared" si="97"/>
        <v>50</v>
      </c>
      <c r="L264" s="153">
        <f t="shared" si="98"/>
        <v>0.21645021645021645</v>
      </c>
      <c r="M264" s="148" t="s">
        <v>534</v>
      </c>
      <c r="N264" s="154">
        <v>44358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155</v>
      </c>
      <c r="B265" s="177">
        <v>44092</v>
      </c>
      <c r="C265" s="177"/>
      <c r="D265" s="178" t="s">
        <v>385</v>
      </c>
      <c r="E265" s="179" t="s">
        <v>564</v>
      </c>
      <c r="F265" s="179">
        <v>206</v>
      </c>
      <c r="G265" s="179"/>
      <c r="H265" s="179">
        <v>248</v>
      </c>
      <c r="I265" s="181">
        <v>248</v>
      </c>
      <c r="J265" s="151" t="s">
        <v>622</v>
      </c>
      <c r="K265" s="152">
        <f t="shared" si="97"/>
        <v>42</v>
      </c>
      <c r="L265" s="153">
        <f t="shared" si="98"/>
        <v>0.20388349514563106</v>
      </c>
      <c r="M265" s="148" t="s">
        <v>534</v>
      </c>
      <c r="N265" s="154">
        <v>44214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156</v>
      </c>
      <c r="B266" s="177">
        <v>44140</v>
      </c>
      <c r="C266" s="177"/>
      <c r="D266" s="178" t="s">
        <v>385</v>
      </c>
      <c r="E266" s="179" t="s">
        <v>564</v>
      </c>
      <c r="F266" s="179">
        <v>182.5</v>
      </c>
      <c r="G266" s="179"/>
      <c r="H266" s="179">
        <v>248</v>
      </c>
      <c r="I266" s="181">
        <v>248</v>
      </c>
      <c r="J266" s="151" t="s">
        <v>622</v>
      </c>
      <c r="K266" s="152">
        <f t="shared" si="97"/>
        <v>65.5</v>
      </c>
      <c r="L266" s="153">
        <f t="shared" si="98"/>
        <v>0.35890410958904112</v>
      </c>
      <c r="M266" s="148" t="s">
        <v>534</v>
      </c>
      <c r="N266" s="154">
        <v>44214</v>
      </c>
      <c r="O266" s="1"/>
      <c r="P266" s="1"/>
      <c r="Q266" s="1"/>
      <c r="R266" s="6" t="s">
        <v>725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157</v>
      </c>
      <c r="B267" s="177">
        <v>44140</v>
      </c>
      <c r="C267" s="177"/>
      <c r="D267" s="178" t="s">
        <v>313</v>
      </c>
      <c r="E267" s="179" t="s">
        <v>564</v>
      </c>
      <c r="F267" s="179">
        <v>247.5</v>
      </c>
      <c r="G267" s="179"/>
      <c r="H267" s="179">
        <v>320</v>
      </c>
      <c r="I267" s="181">
        <v>320</v>
      </c>
      <c r="J267" s="151" t="s">
        <v>622</v>
      </c>
      <c r="K267" s="152">
        <f t="shared" si="97"/>
        <v>72.5</v>
      </c>
      <c r="L267" s="153">
        <f t="shared" si="98"/>
        <v>0.29292929292929293</v>
      </c>
      <c r="M267" s="148" t="s">
        <v>534</v>
      </c>
      <c r="N267" s="154">
        <v>44323</v>
      </c>
      <c r="O267" s="1"/>
      <c r="P267" s="1"/>
      <c r="Q267" s="1"/>
      <c r="R267" s="6" t="s">
        <v>725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158</v>
      </c>
      <c r="B268" s="177">
        <v>44140</v>
      </c>
      <c r="C268" s="177"/>
      <c r="D268" s="178" t="s">
        <v>266</v>
      </c>
      <c r="E268" s="179" t="s">
        <v>564</v>
      </c>
      <c r="F268" s="149">
        <v>925</v>
      </c>
      <c r="G268" s="179"/>
      <c r="H268" s="179">
        <v>1095</v>
      </c>
      <c r="I268" s="181">
        <v>1093</v>
      </c>
      <c r="J268" s="151" t="s">
        <v>752</v>
      </c>
      <c r="K268" s="152">
        <f t="shared" si="97"/>
        <v>170</v>
      </c>
      <c r="L268" s="153">
        <f t="shared" si="98"/>
        <v>0.18378378378378379</v>
      </c>
      <c r="M268" s="148" t="s">
        <v>534</v>
      </c>
      <c r="N268" s="154">
        <v>44201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159</v>
      </c>
      <c r="B269" s="177">
        <v>44140</v>
      </c>
      <c r="C269" s="177"/>
      <c r="D269" s="178" t="s">
        <v>329</v>
      </c>
      <c r="E269" s="179" t="s">
        <v>564</v>
      </c>
      <c r="F269" s="149">
        <v>332.5</v>
      </c>
      <c r="G269" s="179"/>
      <c r="H269" s="179">
        <v>393</v>
      </c>
      <c r="I269" s="181">
        <v>406</v>
      </c>
      <c r="J269" s="151" t="s">
        <v>753</v>
      </c>
      <c r="K269" s="152">
        <f t="shared" si="97"/>
        <v>60.5</v>
      </c>
      <c r="L269" s="153">
        <f t="shared" si="98"/>
        <v>0.18195488721804512</v>
      </c>
      <c r="M269" s="148" t="s">
        <v>534</v>
      </c>
      <c r="N269" s="154">
        <v>44256</v>
      </c>
      <c r="O269" s="1"/>
      <c r="P269" s="1"/>
      <c r="Q269" s="1"/>
      <c r="R269" s="6" t="s">
        <v>725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160</v>
      </c>
      <c r="B270" s="177">
        <v>44141</v>
      </c>
      <c r="C270" s="177"/>
      <c r="D270" s="178" t="s">
        <v>444</v>
      </c>
      <c r="E270" s="179" t="s">
        <v>564</v>
      </c>
      <c r="F270" s="149">
        <v>231</v>
      </c>
      <c r="G270" s="179"/>
      <c r="H270" s="179">
        <v>281</v>
      </c>
      <c r="I270" s="181">
        <v>281</v>
      </c>
      <c r="J270" s="151" t="s">
        <v>622</v>
      </c>
      <c r="K270" s="152">
        <f t="shared" si="97"/>
        <v>50</v>
      </c>
      <c r="L270" s="153">
        <f t="shared" si="98"/>
        <v>0.21645021645021645</v>
      </c>
      <c r="M270" s="148" t="s">
        <v>534</v>
      </c>
      <c r="N270" s="154">
        <v>44358</v>
      </c>
      <c r="O270" s="1"/>
      <c r="P270" s="1"/>
      <c r="Q270" s="1"/>
      <c r="R270" s="6" t="s">
        <v>725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161</v>
      </c>
      <c r="B271" s="177">
        <v>44187</v>
      </c>
      <c r="C271" s="177"/>
      <c r="D271" s="178" t="s">
        <v>420</v>
      </c>
      <c r="E271" s="179" t="s">
        <v>564</v>
      </c>
      <c r="F271" s="149">
        <v>190</v>
      </c>
      <c r="G271" s="179"/>
      <c r="H271" s="179">
        <v>239</v>
      </c>
      <c r="I271" s="181">
        <v>239</v>
      </c>
      <c r="J271" s="151" t="s">
        <v>839</v>
      </c>
      <c r="K271" s="152">
        <f t="shared" si="97"/>
        <v>49</v>
      </c>
      <c r="L271" s="153">
        <f t="shared" si="98"/>
        <v>0.25789473684210529</v>
      </c>
      <c r="M271" s="148" t="s">
        <v>534</v>
      </c>
      <c r="N271" s="154">
        <v>44844</v>
      </c>
      <c r="O271" s="1"/>
      <c r="P271" s="1"/>
      <c r="Q271" s="1"/>
      <c r="R271" s="6" t="s">
        <v>725</v>
      </c>
    </row>
    <row r="272" spans="1:26" ht="12.75" customHeight="1">
      <c r="A272" s="176">
        <v>162</v>
      </c>
      <c r="B272" s="177">
        <v>44258</v>
      </c>
      <c r="C272" s="177"/>
      <c r="D272" s="178" t="s">
        <v>750</v>
      </c>
      <c r="E272" s="179" t="s">
        <v>564</v>
      </c>
      <c r="F272" s="149">
        <v>495</v>
      </c>
      <c r="G272" s="179"/>
      <c r="H272" s="179">
        <v>595</v>
      </c>
      <c r="I272" s="181">
        <v>590</v>
      </c>
      <c r="J272" s="151" t="s">
        <v>789</v>
      </c>
      <c r="K272" s="152">
        <f t="shared" si="97"/>
        <v>100</v>
      </c>
      <c r="L272" s="153">
        <f t="shared" si="98"/>
        <v>0.20202020202020202</v>
      </c>
      <c r="M272" s="148" t="s">
        <v>534</v>
      </c>
      <c r="N272" s="154">
        <v>44589</v>
      </c>
      <c r="O272" s="1"/>
      <c r="P272" s="1"/>
      <c r="R272" s="6" t="s">
        <v>725</v>
      </c>
    </row>
    <row r="273" spans="1:26" ht="12.75" customHeight="1">
      <c r="A273" s="176">
        <v>163</v>
      </c>
      <c r="B273" s="177">
        <v>44274</v>
      </c>
      <c r="C273" s="177"/>
      <c r="D273" s="178" t="s">
        <v>329</v>
      </c>
      <c r="E273" s="179" t="s">
        <v>564</v>
      </c>
      <c r="F273" s="149">
        <v>355</v>
      </c>
      <c r="G273" s="179"/>
      <c r="H273" s="179">
        <v>422.5</v>
      </c>
      <c r="I273" s="181">
        <v>420</v>
      </c>
      <c r="J273" s="151" t="s">
        <v>754</v>
      </c>
      <c r="K273" s="152">
        <f t="shared" si="97"/>
        <v>67.5</v>
      </c>
      <c r="L273" s="153">
        <f t="shared" si="98"/>
        <v>0.19014084507042253</v>
      </c>
      <c r="M273" s="148" t="s">
        <v>534</v>
      </c>
      <c r="N273" s="154">
        <v>44361</v>
      </c>
      <c r="O273" s="1"/>
      <c r="R273" s="194" t="s">
        <v>725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164</v>
      </c>
      <c r="B274" s="177">
        <v>44295</v>
      </c>
      <c r="C274" s="177"/>
      <c r="D274" s="178" t="s">
        <v>755</v>
      </c>
      <c r="E274" s="179" t="s">
        <v>564</v>
      </c>
      <c r="F274" s="149">
        <v>555</v>
      </c>
      <c r="G274" s="179"/>
      <c r="H274" s="179">
        <v>663</v>
      </c>
      <c r="I274" s="181">
        <v>663</v>
      </c>
      <c r="J274" s="151" t="s">
        <v>756</v>
      </c>
      <c r="K274" s="152">
        <f t="shared" si="97"/>
        <v>108</v>
      </c>
      <c r="L274" s="153">
        <f t="shared" si="98"/>
        <v>0.19459459459459461</v>
      </c>
      <c r="M274" s="148" t="s">
        <v>534</v>
      </c>
      <c r="N274" s="154">
        <v>44321</v>
      </c>
      <c r="O274" s="1"/>
      <c r="P274" s="1"/>
      <c r="Q274" s="1"/>
      <c r="R274" s="194" t="s">
        <v>725</v>
      </c>
    </row>
    <row r="275" spans="1:26" ht="12.75" customHeight="1">
      <c r="A275" s="176">
        <v>165</v>
      </c>
      <c r="B275" s="177">
        <v>44308</v>
      </c>
      <c r="C275" s="177"/>
      <c r="D275" s="178" t="s">
        <v>357</v>
      </c>
      <c r="E275" s="179" t="s">
        <v>564</v>
      </c>
      <c r="F275" s="149">
        <v>126.5</v>
      </c>
      <c r="G275" s="179"/>
      <c r="H275" s="179">
        <v>155</v>
      </c>
      <c r="I275" s="181">
        <v>155</v>
      </c>
      <c r="J275" s="151" t="s">
        <v>622</v>
      </c>
      <c r="K275" s="152">
        <f t="shared" si="97"/>
        <v>28.5</v>
      </c>
      <c r="L275" s="153">
        <f t="shared" si="98"/>
        <v>0.22529644268774704</v>
      </c>
      <c r="M275" s="148" t="s">
        <v>534</v>
      </c>
      <c r="N275" s="154">
        <v>44362</v>
      </c>
      <c r="O275" s="1"/>
      <c r="R275" s="194" t="s">
        <v>725</v>
      </c>
    </row>
    <row r="276" spans="1:26" ht="12.75" customHeight="1">
      <c r="A276" s="219">
        <v>166</v>
      </c>
      <c r="B276" s="220">
        <v>44368</v>
      </c>
      <c r="C276" s="220"/>
      <c r="D276" s="221" t="s">
        <v>374</v>
      </c>
      <c r="E276" s="222" t="s">
        <v>564</v>
      </c>
      <c r="F276" s="223">
        <v>287.5</v>
      </c>
      <c r="G276" s="222"/>
      <c r="H276" s="222">
        <v>245</v>
      </c>
      <c r="I276" s="224">
        <v>344</v>
      </c>
      <c r="J276" s="161" t="s">
        <v>785</v>
      </c>
      <c r="K276" s="162">
        <f t="shared" si="97"/>
        <v>-42.5</v>
      </c>
      <c r="L276" s="163">
        <f t="shared" si="98"/>
        <v>-0.14782608695652175</v>
      </c>
      <c r="M276" s="159" t="s">
        <v>546</v>
      </c>
      <c r="N276" s="156">
        <v>44508</v>
      </c>
      <c r="O276" s="1"/>
      <c r="R276" s="194" t="s">
        <v>725</v>
      </c>
    </row>
    <row r="277" spans="1:26" ht="12.75" customHeight="1">
      <c r="A277" s="176">
        <v>167</v>
      </c>
      <c r="B277" s="177">
        <v>44368</v>
      </c>
      <c r="C277" s="177"/>
      <c r="D277" s="178" t="s">
        <v>444</v>
      </c>
      <c r="E277" s="179" t="s">
        <v>564</v>
      </c>
      <c r="F277" s="149">
        <v>241</v>
      </c>
      <c r="G277" s="179"/>
      <c r="H277" s="179">
        <v>298</v>
      </c>
      <c r="I277" s="181">
        <v>320</v>
      </c>
      <c r="J277" s="151" t="s">
        <v>622</v>
      </c>
      <c r="K277" s="152">
        <f t="shared" si="97"/>
        <v>57</v>
      </c>
      <c r="L277" s="153">
        <f t="shared" si="98"/>
        <v>0.23651452282157676</v>
      </c>
      <c r="M277" s="148" t="s">
        <v>534</v>
      </c>
      <c r="N277" s="154">
        <v>44802</v>
      </c>
      <c r="O277" s="41"/>
      <c r="R277" s="194" t="s">
        <v>725</v>
      </c>
    </row>
    <row r="278" spans="1:26" ht="12.75" customHeight="1">
      <c r="A278" s="176">
        <v>168</v>
      </c>
      <c r="B278" s="177">
        <v>44406</v>
      </c>
      <c r="C278" s="177"/>
      <c r="D278" s="178" t="s">
        <v>357</v>
      </c>
      <c r="E278" s="179" t="s">
        <v>564</v>
      </c>
      <c r="F278" s="149">
        <v>162.5</v>
      </c>
      <c r="G278" s="179"/>
      <c r="H278" s="179">
        <v>200</v>
      </c>
      <c r="I278" s="181">
        <v>200</v>
      </c>
      <c r="J278" s="151" t="s">
        <v>622</v>
      </c>
      <c r="K278" s="152">
        <f t="shared" si="97"/>
        <v>37.5</v>
      </c>
      <c r="L278" s="153">
        <f t="shared" si="98"/>
        <v>0.23076923076923078</v>
      </c>
      <c r="M278" s="148" t="s">
        <v>534</v>
      </c>
      <c r="N278" s="154">
        <v>44802</v>
      </c>
      <c r="O278" s="1"/>
      <c r="R278" s="194" t="s">
        <v>725</v>
      </c>
    </row>
    <row r="279" spans="1:26" ht="12.75" customHeight="1">
      <c r="A279" s="176">
        <v>169</v>
      </c>
      <c r="B279" s="177">
        <v>44462</v>
      </c>
      <c r="C279" s="177"/>
      <c r="D279" s="178" t="s">
        <v>761</v>
      </c>
      <c r="E279" s="179" t="s">
        <v>564</v>
      </c>
      <c r="F279" s="149">
        <v>1235</v>
      </c>
      <c r="G279" s="179"/>
      <c r="H279" s="179">
        <v>1505</v>
      </c>
      <c r="I279" s="181">
        <v>1500</v>
      </c>
      <c r="J279" s="151" t="s">
        <v>622</v>
      </c>
      <c r="K279" s="152">
        <f t="shared" si="97"/>
        <v>270</v>
      </c>
      <c r="L279" s="153">
        <f t="shared" si="98"/>
        <v>0.21862348178137653</v>
      </c>
      <c r="M279" s="148" t="s">
        <v>534</v>
      </c>
      <c r="N279" s="154">
        <v>44564</v>
      </c>
      <c r="O279" s="1"/>
      <c r="R279" s="194" t="s">
        <v>725</v>
      </c>
    </row>
    <row r="280" spans="1:26" ht="12.75" customHeight="1">
      <c r="A280" s="206">
        <v>170</v>
      </c>
      <c r="B280" s="207">
        <v>44480</v>
      </c>
      <c r="C280" s="207"/>
      <c r="D280" s="208" t="s">
        <v>763</v>
      </c>
      <c r="E280" s="209" t="s">
        <v>564</v>
      </c>
      <c r="F280" s="54">
        <v>58.75</v>
      </c>
      <c r="G280" s="209"/>
      <c r="H280" s="306"/>
      <c r="I280" s="213"/>
      <c r="J280" s="307" t="s">
        <v>537</v>
      </c>
      <c r="K280" s="206"/>
      <c r="L280" s="207"/>
      <c r="M280" s="207"/>
      <c r="N280" s="208"/>
      <c r="O280" s="41"/>
      <c r="R280" s="194" t="s">
        <v>725</v>
      </c>
    </row>
    <row r="281" spans="1:26" ht="12.75" customHeight="1">
      <c r="A281" s="210">
        <v>171</v>
      </c>
      <c r="B281" s="211">
        <v>44481</v>
      </c>
      <c r="C281" s="211"/>
      <c r="D281" s="212" t="s">
        <v>255</v>
      </c>
      <c r="E281" s="213" t="s">
        <v>564</v>
      </c>
      <c r="F281" s="214" t="s">
        <v>765</v>
      </c>
      <c r="G281" s="213"/>
      <c r="H281" s="213"/>
      <c r="I281" s="213">
        <v>380</v>
      </c>
      <c r="J281" s="215" t="s">
        <v>537</v>
      </c>
      <c r="K281" s="210"/>
      <c r="L281" s="211"/>
      <c r="M281" s="211"/>
      <c r="N281" s="212"/>
      <c r="O281" s="41"/>
      <c r="R281" s="194" t="s">
        <v>725</v>
      </c>
    </row>
    <row r="282" spans="1:26" ht="12.75" customHeight="1">
      <c r="A282" s="176">
        <v>172</v>
      </c>
      <c r="B282" s="177">
        <v>44481</v>
      </c>
      <c r="C282" s="177"/>
      <c r="D282" s="178" t="s">
        <v>380</v>
      </c>
      <c r="E282" s="179" t="s">
        <v>564</v>
      </c>
      <c r="F282" s="149">
        <v>45.5</v>
      </c>
      <c r="G282" s="179"/>
      <c r="H282" s="179">
        <v>56.5</v>
      </c>
      <c r="I282" s="181">
        <v>56</v>
      </c>
      <c r="J282" s="151" t="s">
        <v>862</v>
      </c>
      <c r="K282" s="152">
        <f>H282-F282</f>
        <v>11</v>
      </c>
      <c r="L282" s="153">
        <f>K282/F282</f>
        <v>0.24175824175824176</v>
      </c>
      <c r="M282" s="148" t="s">
        <v>534</v>
      </c>
      <c r="N282" s="154">
        <v>44881</v>
      </c>
      <c r="O282" s="41"/>
      <c r="R282" s="194"/>
    </row>
    <row r="283" spans="1:26" ht="12.75" customHeight="1">
      <c r="A283" s="176">
        <v>173</v>
      </c>
      <c r="B283" s="177">
        <v>44551</v>
      </c>
      <c r="C283" s="177"/>
      <c r="D283" s="178" t="s">
        <v>118</v>
      </c>
      <c r="E283" s="179" t="s">
        <v>564</v>
      </c>
      <c r="F283" s="149">
        <v>2300</v>
      </c>
      <c r="G283" s="179"/>
      <c r="H283" s="179">
        <f>(2820+2200)/2</f>
        <v>2510</v>
      </c>
      <c r="I283" s="181">
        <v>3000</v>
      </c>
      <c r="J283" s="151" t="s">
        <v>797</v>
      </c>
      <c r="K283" s="152">
        <f>H283-F283</f>
        <v>210</v>
      </c>
      <c r="L283" s="153">
        <f>K283/F283</f>
        <v>9.1304347826086957E-2</v>
      </c>
      <c r="M283" s="148" t="s">
        <v>534</v>
      </c>
      <c r="N283" s="154">
        <v>44649</v>
      </c>
      <c r="O283" s="1"/>
      <c r="R283" s="194"/>
    </row>
    <row r="284" spans="1:26" ht="12.75" customHeight="1">
      <c r="A284" s="216">
        <v>174</v>
      </c>
      <c r="B284" s="211">
        <v>44606</v>
      </c>
      <c r="C284" s="216"/>
      <c r="D284" s="216" t="s">
        <v>399</v>
      </c>
      <c r="E284" s="213" t="s">
        <v>564</v>
      </c>
      <c r="F284" s="213" t="s">
        <v>792</v>
      </c>
      <c r="G284" s="213"/>
      <c r="H284" s="213"/>
      <c r="I284" s="213">
        <v>764</v>
      </c>
      <c r="J284" s="213" t="s">
        <v>537</v>
      </c>
      <c r="K284" s="213"/>
      <c r="L284" s="213"/>
      <c r="M284" s="213"/>
      <c r="N284" s="216"/>
      <c r="O284" s="41"/>
      <c r="R284" s="194"/>
    </row>
    <row r="285" spans="1:26" ht="12.75" customHeight="1">
      <c r="A285" s="176">
        <v>175</v>
      </c>
      <c r="B285" s="177">
        <v>44613</v>
      </c>
      <c r="C285" s="177"/>
      <c r="D285" s="178" t="s">
        <v>761</v>
      </c>
      <c r="E285" s="179" t="s">
        <v>564</v>
      </c>
      <c r="F285" s="149">
        <v>1255</v>
      </c>
      <c r="G285" s="179"/>
      <c r="H285" s="179">
        <v>1515</v>
      </c>
      <c r="I285" s="181">
        <v>1510</v>
      </c>
      <c r="J285" s="151" t="s">
        <v>622</v>
      </c>
      <c r="K285" s="152">
        <f>H285-F285</f>
        <v>260</v>
      </c>
      <c r="L285" s="153">
        <f>K285/F285</f>
        <v>0.20717131474103587</v>
      </c>
      <c r="M285" s="148" t="s">
        <v>534</v>
      </c>
      <c r="N285" s="154">
        <v>44834</v>
      </c>
      <c r="O285" s="41"/>
      <c r="R285" s="194"/>
    </row>
    <row r="286" spans="1:26" ht="12.75" customHeight="1">
      <c r="A286">
        <v>176</v>
      </c>
      <c r="B286" s="211">
        <v>44670</v>
      </c>
      <c r="C286" s="211"/>
      <c r="D286" s="216" t="s">
        <v>499</v>
      </c>
      <c r="E286" s="241" t="s">
        <v>564</v>
      </c>
      <c r="F286" s="213" t="s">
        <v>799</v>
      </c>
      <c r="G286" s="213"/>
      <c r="H286" s="213"/>
      <c r="I286" s="213">
        <v>553</v>
      </c>
      <c r="J286" s="213" t="s">
        <v>537</v>
      </c>
      <c r="K286" s="213"/>
      <c r="L286" s="213"/>
      <c r="M286" s="213"/>
      <c r="N286" s="213"/>
      <c r="O286" s="41"/>
      <c r="R286" s="194"/>
    </row>
    <row r="287" spans="1:26" ht="12.75" customHeight="1">
      <c r="A287" s="176">
        <v>177</v>
      </c>
      <c r="B287" s="177">
        <v>44746</v>
      </c>
      <c r="C287" s="177"/>
      <c r="D287" s="178" t="s">
        <v>832</v>
      </c>
      <c r="E287" s="179" t="s">
        <v>564</v>
      </c>
      <c r="F287" s="149">
        <v>207.5</v>
      </c>
      <c r="G287" s="179"/>
      <c r="H287" s="179">
        <v>254</v>
      </c>
      <c r="I287" s="181">
        <v>254</v>
      </c>
      <c r="J287" s="151" t="s">
        <v>622</v>
      </c>
      <c r="K287" s="152">
        <f>H287-F287</f>
        <v>46.5</v>
      </c>
      <c r="L287" s="153">
        <f>K287/F287</f>
        <v>0.22409638554216868</v>
      </c>
      <c r="M287" s="148" t="s">
        <v>534</v>
      </c>
      <c r="N287" s="154">
        <v>44792</v>
      </c>
      <c r="O287" s="1"/>
      <c r="R287" s="194"/>
    </row>
    <row r="288" spans="1:26" ht="12.75" customHeight="1">
      <c r="A288" s="176">
        <v>178</v>
      </c>
      <c r="B288" s="177">
        <v>44775</v>
      </c>
      <c r="C288" s="177"/>
      <c r="D288" s="178" t="s">
        <v>446</v>
      </c>
      <c r="E288" s="179" t="s">
        <v>564</v>
      </c>
      <c r="F288" s="149">
        <v>31.25</v>
      </c>
      <c r="G288" s="179"/>
      <c r="H288" s="179">
        <v>38.75</v>
      </c>
      <c r="I288" s="181">
        <v>38</v>
      </c>
      <c r="J288" s="151" t="s">
        <v>622</v>
      </c>
      <c r="K288" s="152">
        <f>H288-F288</f>
        <v>7.5</v>
      </c>
      <c r="L288" s="153">
        <f>K288/F288</f>
        <v>0.24</v>
      </c>
      <c r="M288" s="148" t="s">
        <v>534</v>
      </c>
      <c r="N288" s="154">
        <v>44844</v>
      </c>
      <c r="O288" s="41"/>
      <c r="R288" s="54"/>
    </row>
    <row r="289" spans="1:18" ht="12.75" customHeight="1">
      <c r="A289" s="210">
        <v>179</v>
      </c>
      <c r="B289" s="211">
        <v>44841</v>
      </c>
      <c r="C289" s="216"/>
      <c r="D289" s="216" t="s">
        <v>837</v>
      </c>
      <c r="E289" s="241" t="s">
        <v>564</v>
      </c>
      <c r="F289" s="213" t="s">
        <v>838</v>
      </c>
      <c r="G289" s="213"/>
      <c r="H289" s="213"/>
      <c r="I289" s="213">
        <v>840</v>
      </c>
      <c r="J289" s="213" t="s">
        <v>537</v>
      </c>
      <c r="K289" s="213"/>
      <c r="L289" s="213"/>
      <c r="M289" s="213"/>
      <c r="N289" s="213"/>
      <c r="O289" s="41"/>
      <c r="Q289" s="197"/>
      <c r="R289" s="54"/>
    </row>
    <row r="290" spans="1:18" ht="12.75" customHeight="1">
      <c r="A290" s="210">
        <v>180</v>
      </c>
      <c r="B290" s="211">
        <v>44844</v>
      </c>
      <c r="C290" s="216"/>
      <c r="D290" s="216" t="s">
        <v>401</v>
      </c>
      <c r="E290" s="241" t="s">
        <v>564</v>
      </c>
      <c r="F290" s="213" t="s">
        <v>840</v>
      </c>
      <c r="G290" s="213"/>
      <c r="H290" s="213"/>
      <c r="I290" s="213">
        <v>291</v>
      </c>
      <c r="J290" s="213" t="s">
        <v>537</v>
      </c>
      <c r="K290" s="213"/>
      <c r="L290" s="213"/>
      <c r="M290" s="213"/>
      <c r="N290" s="213"/>
      <c r="O290" s="41"/>
      <c r="Q290" s="197"/>
      <c r="R290" s="54"/>
    </row>
    <row r="291" spans="1:18" ht="12.75" customHeight="1">
      <c r="A291" s="210">
        <v>181</v>
      </c>
      <c r="B291" s="211">
        <v>44845</v>
      </c>
      <c r="C291" s="216"/>
      <c r="D291" s="216" t="s">
        <v>399</v>
      </c>
      <c r="E291" s="241" t="s">
        <v>564</v>
      </c>
      <c r="F291" s="213" t="s">
        <v>861</v>
      </c>
      <c r="G291" s="213"/>
      <c r="H291" s="213"/>
      <c r="I291" s="213">
        <v>765</v>
      </c>
      <c r="J291" s="213" t="s">
        <v>537</v>
      </c>
      <c r="K291" s="213"/>
      <c r="L291" s="213"/>
      <c r="M291" s="213"/>
      <c r="N291" s="213"/>
      <c r="O291" s="41"/>
      <c r="Q291" s="197"/>
      <c r="R291" s="54"/>
    </row>
    <row r="292" spans="1:18" ht="12.75" customHeight="1">
      <c r="A292" s="285">
        <v>182</v>
      </c>
      <c r="B292" s="211">
        <v>44981</v>
      </c>
      <c r="C292" s="211"/>
      <c r="D292" s="216" t="s">
        <v>818</v>
      </c>
      <c r="E292" s="241" t="s">
        <v>564</v>
      </c>
      <c r="F292" s="241" t="s">
        <v>867</v>
      </c>
      <c r="G292" s="213"/>
      <c r="H292" s="213"/>
      <c r="I292" s="213">
        <v>2080</v>
      </c>
      <c r="J292" s="213" t="s">
        <v>537</v>
      </c>
      <c r="K292" s="213"/>
      <c r="L292" s="213"/>
      <c r="M292" s="213"/>
      <c r="N292" s="213"/>
      <c r="O292" s="41"/>
      <c r="R292" s="54"/>
    </row>
    <row r="293" spans="1:18" ht="12.75" customHeight="1">
      <c r="A293" s="176">
        <v>183</v>
      </c>
      <c r="B293" s="177">
        <v>44986</v>
      </c>
      <c r="C293" s="177"/>
      <c r="D293" s="178" t="s">
        <v>446</v>
      </c>
      <c r="E293" s="179" t="s">
        <v>564</v>
      </c>
      <c r="F293" s="149">
        <v>57.5</v>
      </c>
      <c r="G293" s="179"/>
      <c r="H293" s="179">
        <v>120</v>
      </c>
      <c r="I293" s="181">
        <v>120</v>
      </c>
      <c r="J293" s="151" t="s">
        <v>622</v>
      </c>
      <c r="K293" s="152">
        <f>H293-F293</f>
        <v>62.5</v>
      </c>
      <c r="L293" s="153">
        <f>K293/F293</f>
        <v>1.0869565217391304</v>
      </c>
      <c r="M293" s="148" t="s">
        <v>534</v>
      </c>
      <c r="N293" s="154">
        <v>45415</v>
      </c>
      <c r="O293" s="41"/>
      <c r="R293" s="54"/>
    </row>
    <row r="294" spans="1:18" ht="12.75" customHeight="1">
      <c r="A294" s="285">
        <v>184</v>
      </c>
      <c r="B294" s="211">
        <v>45008</v>
      </c>
      <c r="C294" s="211"/>
      <c r="D294" s="216" t="s">
        <v>459</v>
      </c>
      <c r="E294" s="241" t="s">
        <v>564</v>
      </c>
      <c r="F294" s="241" t="s">
        <v>875</v>
      </c>
      <c r="G294" s="213"/>
      <c r="H294" s="213"/>
      <c r="I294" s="213">
        <v>3523</v>
      </c>
      <c r="J294" s="213" t="s">
        <v>537</v>
      </c>
      <c r="K294" s="213"/>
      <c r="L294" s="213"/>
      <c r="M294" s="213"/>
      <c r="N294" s="213"/>
      <c r="O294" s="41"/>
      <c r="R294" s="54"/>
    </row>
    <row r="295" spans="1:18" ht="12.75" customHeight="1">
      <c r="A295" s="210">
        <v>185</v>
      </c>
      <c r="B295" s="211">
        <v>45027</v>
      </c>
      <c r="C295" s="216"/>
      <c r="D295" s="216" t="s">
        <v>879</v>
      </c>
      <c r="E295" s="241" t="s">
        <v>564</v>
      </c>
      <c r="F295" s="213" t="s">
        <v>880</v>
      </c>
      <c r="G295" s="213"/>
      <c r="H295" s="213"/>
      <c r="I295" s="213">
        <v>810</v>
      </c>
      <c r="J295" s="213" t="s">
        <v>537</v>
      </c>
      <c r="K295" s="213"/>
      <c r="L295" s="213"/>
      <c r="M295" s="213"/>
      <c r="N295" s="213"/>
      <c r="O295" s="41"/>
      <c r="R295" s="54"/>
    </row>
    <row r="296" spans="1:18" ht="12.75" customHeight="1">
      <c r="A296" s="210">
        <v>186</v>
      </c>
      <c r="B296" s="211">
        <v>45050</v>
      </c>
      <c r="C296" s="216"/>
      <c r="D296" s="216" t="s">
        <v>284</v>
      </c>
      <c r="E296" s="241" t="s">
        <v>564</v>
      </c>
      <c r="F296" s="213" t="s">
        <v>929</v>
      </c>
      <c r="G296" s="213"/>
      <c r="H296" s="213"/>
      <c r="I296" s="213">
        <v>5040</v>
      </c>
      <c r="J296" s="213" t="s">
        <v>537</v>
      </c>
      <c r="K296" s="213"/>
      <c r="L296" s="213"/>
      <c r="M296" s="213"/>
      <c r="N296" s="213"/>
      <c r="O296" s="41"/>
      <c r="R296" s="54"/>
    </row>
    <row r="297" spans="1:18" ht="12.75" customHeight="1">
      <c r="A297" s="210"/>
      <c r="B297" s="211"/>
      <c r="C297" s="216"/>
      <c r="D297" s="216"/>
      <c r="E297" s="241"/>
      <c r="F297" s="213"/>
      <c r="G297" s="213"/>
      <c r="H297" s="213"/>
      <c r="I297" s="213"/>
      <c r="J297" s="213"/>
      <c r="K297" s="213"/>
      <c r="L297" s="213"/>
      <c r="M297" s="213"/>
      <c r="N297" s="213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B299" s="195" t="s">
        <v>757</v>
      </c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196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196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53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</sheetData>
  <autoFilter ref="R1:R298"/>
  <mergeCells count="6">
    <mergeCell ref="A87:A88"/>
    <mergeCell ref="B87:B88"/>
    <mergeCell ref="J87:J88"/>
    <mergeCell ref="B93:B94"/>
    <mergeCell ref="A93:A94"/>
    <mergeCell ref="J93:J9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2023-05-17T02:37:34Z</dcterms:modified>
</cp:coreProperties>
</file>