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F&amp;O)'!$R$1:$R$308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19" i="6"/>
  <c r="P18"/>
  <c r="P17"/>
  <c r="L41"/>
  <c r="K41"/>
  <c r="L71"/>
  <c r="K71"/>
  <c r="L68"/>
  <c r="K68"/>
  <c r="M68" s="1"/>
  <c r="L16"/>
  <c r="K16"/>
  <c r="L37"/>
  <c r="K37"/>
  <c r="M37" s="1"/>
  <c r="K92"/>
  <c r="M92" s="1"/>
  <c r="L67"/>
  <c r="M67" s="1"/>
  <c r="K67"/>
  <c r="K91"/>
  <c r="M91" s="1"/>
  <c r="L65"/>
  <c r="K65"/>
  <c r="L40"/>
  <c r="K40"/>
  <c r="P102"/>
  <c r="L102"/>
  <c r="K102"/>
  <c r="K90"/>
  <c r="M90" s="1"/>
  <c r="L66"/>
  <c r="M66" s="1"/>
  <c r="K66"/>
  <c r="K89"/>
  <c r="M89" s="1"/>
  <c r="L60"/>
  <c r="K60"/>
  <c r="L38"/>
  <c r="K38"/>
  <c r="K88"/>
  <c r="M88" s="1"/>
  <c r="L39"/>
  <c r="M39" s="1"/>
  <c r="K39"/>
  <c r="L64"/>
  <c r="K64"/>
  <c r="L63"/>
  <c r="K63"/>
  <c r="L61"/>
  <c r="K61"/>
  <c r="L57"/>
  <c r="M57" s="1"/>
  <c r="K57"/>
  <c r="L30"/>
  <c r="K30"/>
  <c r="L13"/>
  <c r="K13"/>
  <c r="P14"/>
  <c r="P15"/>
  <c r="K87"/>
  <c r="M87" s="1"/>
  <c r="L59"/>
  <c r="K59"/>
  <c r="L36"/>
  <c r="K36"/>
  <c r="L35"/>
  <c r="K35"/>
  <c r="L33"/>
  <c r="K33"/>
  <c r="L11"/>
  <c r="K11"/>
  <c r="L58"/>
  <c r="K58"/>
  <c r="L31"/>
  <c r="K31"/>
  <c r="K86"/>
  <c r="M86" s="1"/>
  <c r="L56"/>
  <c r="K56"/>
  <c r="L12"/>
  <c r="K12"/>
  <c r="K85"/>
  <c r="M85" s="1"/>
  <c r="K84"/>
  <c r="M84" s="1"/>
  <c r="K83"/>
  <c r="M83" s="1"/>
  <c r="L55"/>
  <c r="L54"/>
  <c r="M65" l="1"/>
  <c r="M102"/>
  <c r="M41"/>
  <c r="M30"/>
  <c r="M16"/>
  <c r="M40"/>
  <c r="M71"/>
  <c r="M11"/>
  <c r="M13"/>
  <c r="M63"/>
  <c r="M38"/>
  <c r="M60"/>
  <c r="M35"/>
  <c r="M33"/>
  <c r="M64"/>
  <c r="M61"/>
  <c r="M31"/>
  <c r="M59"/>
  <c r="M36"/>
  <c r="M58"/>
  <c r="M56"/>
  <c r="M12"/>
  <c r="K55"/>
  <c r="M55" s="1"/>
  <c r="L29"/>
  <c r="K29"/>
  <c r="L34"/>
  <c r="K34"/>
  <c r="L32"/>
  <c r="K32"/>
  <c r="K54"/>
  <c r="M54" s="1"/>
  <c r="L10"/>
  <c r="K10"/>
  <c r="P101"/>
  <c r="L101"/>
  <c r="K101"/>
  <c r="H296"/>
  <c r="M34" l="1"/>
  <c r="M29"/>
  <c r="M32"/>
  <c r="M10"/>
  <c r="M101"/>
  <c r="K296" l="1"/>
  <c r="L296" s="1"/>
  <c r="K285"/>
  <c r="L285" s="1"/>
  <c r="K275"/>
  <c r="L275" s="1"/>
  <c r="K291" l="1"/>
  <c r="L291" s="1"/>
  <c r="K292" l="1"/>
  <c r="L292" s="1"/>
  <c r="K289" l="1"/>
  <c r="L289" s="1"/>
  <c r="K268"/>
  <c r="L268" s="1"/>
  <c r="K288"/>
  <c r="L288" s="1"/>
  <c r="K287"/>
  <c r="L287" s="1"/>
  <c r="K286"/>
  <c r="L286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6"/>
  <c r="L266" s="1"/>
  <c r="K265"/>
  <c r="L265" s="1"/>
  <c r="F264"/>
  <c r="K264" s="1"/>
  <c r="L264" s="1"/>
  <c r="K263"/>
  <c r="L263" s="1"/>
  <c r="K262"/>
  <c r="L262" s="1"/>
  <c r="K261"/>
  <c r="L261" s="1"/>
  <c r="K260"/>
  <c r="L260" s="1"/>
  <c r="K259"/>
  <c r="L259" s="1"/>
  <c r="F258"/>
  <c r="K258" s="1"/>
  <c r="L258" s="1"/>
  <c r="F257"/>
  <c r="K257" s="1"/>
  <c r="L257" s="1"/>
  <c r="K256"/>
  <c r="L256" s="1"/>
  <c r="F255"/>
  <c r="K255" s="1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7"/>
  <c r="L237" s="1"/>
  <c r="K236"/>
  <c r="L236" s="1"/>
  <c r="F235"/>
  <c r="K235" s="1"/>
  <c r="L235" s="1"/>
  <c r="K234"/>
  <c r="L234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5"/>
  <c r="L205" s="1"/>
  <c r="K203"/>
  <c r="L203" s="1"/>
  <c r="K202"/>
  <c r="L202" s="1"/>
  <c r="K201"/>
  <c r="L201" s="1"/>
  <c r="K199"/>
  <c r="L199" s="1"/>
  <c r="K198"/>
  <c r="L198" s="1"/>
  <c r="K197"/>
  <c r="L197" s="1"/>
  <c r="K196"/>
  <c r="K195"/>
  <c r="L195" s="1"/>
  <c r="K194"/>
  <c r="L194" s="1"/>
  <c r="K192"/>
  <c r="L192" s="1"/>
  <c r="K191"/>
  <c r="L191" s="1"/>
  <c r="K190"/>
  <c r="L190" s="1"/>
  <c r="K189"/>
  <c r="L189" s="1"/>
  <c r="K188"/>
  <c r="L188" s="1"/>
  <c r="F187"/>
  <c r="K187" s="1"/>
  <c r="L187" s="1"/>
  <c r="H186"/>
  <c r="K186" s="1"/>
  <c r="L186" s="1"/>
  <c r="K183"/>
  <c r="L183" s="1"/>
  <c r="K182"/>
  <c r="L182" s="1"/>
  <c r="K181"/>
  <c r="L181" s="1"/>
  <c r="K180"/>
  <c r="L180" s="1"/>
  <c r="K179"/>
  <c r="L179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H152"/>
  <c r="K152" s="1"/>
  <c r="L152" s="1"/>
  <c r="F151"/>
  <c r="K151" s="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M7"/>
  <c r="D7" i="5"/>
  <c r="K6" i="4"/>
  <c r="K6" i="3"/>
  <c r="L6" i="2"/>
</calcChain>
</file>

<file path=xl/sharedStrings.xml><?xml version="1.0" encoding="utf-8"?>
<sst xmlns="http://schemas.openxmlformats.org/spreadsheetml/2006/main" count="2838" uniqueCount="1093">
  <si>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</si>
  <si>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</si>
  <si>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</si>
  <si>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</si>
  <si>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</si>
  <si>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</si>
  <si>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</si>
  <si>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</si>
  <si>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</si>
  <si>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</si>
  <si>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</si>
  <si>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</si>
  <si>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</si>
  <si>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</si>
  <si>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</si>
  <si>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</si>
  <si>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</si>
  <si>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</si>
  <si>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</si>
  <si>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</si>
  <si>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</si>
  <si>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</si>
  <si>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</si>
  <si>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</si>
  <si>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</si>
  <si>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</si>
  <si>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</si>
  <si>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</si>
  <si>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</si>
  <si>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</si>
  <si>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</si>
  <si>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</si>
  <si>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</si>
  <si>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</si>
  <si>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</si>
  <si>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</si>
  <si>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</si>
  <si>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</si>
  <si>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</si>
  <si>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</si>
  <si>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</si>
  <si>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</si>
  <si>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</si>
  <si>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</si>
  <si>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</si>
  <si>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</si>
  <si>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</si>
  <si>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</si>
  <si>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</si>
  <si>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</si>
  <si>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</si>
  <si>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</si>
  <si>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</si>
  <si>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</si>
  <si>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</si>
  <si>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</si>
  <si>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</si>
  <si>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</si>
  <si>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</si>
  <si>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</si>
  <si>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</si>
  <si>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</si>
  <si>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</si>
  <si>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</si>
  <si>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</si>
  <si>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</si>
  <si>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</si>
  <si>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</si>
  <si>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</si>
  <si>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</si>
  <si>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</si>
  <si>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</si>
  <si>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</si>
  <si>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</si>
  <si>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</si>
  <si>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</si>
  <si>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</si>
  <si>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</si>
  <si>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</si>
  <si>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</si>
  <si>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</si>
  <si>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</si>
  <si>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</si>
  <si>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</si>
  <si>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</si>
  <si>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</si>
  <si>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</si>
  <si>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</si>
  <si>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</si>
  <si>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</si>
  <si>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</si>
  <si>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</si>
  <si>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</si>
  <si>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</si>
  <si>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</si>
  <si>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</si>
  <si>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</si>
  <si>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</si>
  <si>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</si>
  <si>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</si>
  <si>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</si>
  <si>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</si>
  <si>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</si>
  <si>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</si>
  <si>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</si>
  <si>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</si>
  <si>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</si>
  <si>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</si>
  <si>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</si>
  <si>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</si>
  <si>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</si>
  <si>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</si>
  <si>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</si>
  <si>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</si>
  <si>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</si>
  <si>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</si>
  <si>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</si>
  <si>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</si>
  <si>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</si>
  <si>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</si>
  <si>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</si>
  <si>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</si>
  <si>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</si>
  <si>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</si>
  <si>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</si>
  <si>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</si>
  <si>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</si>
  <si>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</si>
  <si>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</si>
  <si>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</si>
  <si>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</si>
  <si>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</si>
  <si>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</si>
  <si>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</si>
  <si>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</si>
  <si>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</si>
  <si>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</si>
  <si>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</si>
  <si>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</si>
  <si>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</si>
  <si>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</si>
  <si>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</si>
  <si>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</si>
  <si>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</si>
  <si>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</si>
  <si>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</si>
  <si>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</si>
  <si>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</si>
  <si>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</si>
  <si>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</si>
  <si>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</si>
  <si>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</si>
  <si>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</si>
  <si>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</si>
  <si>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</si>
  <si>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</si>
  <si>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</si>
  <si>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</si>
  <si>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</si>
  <si>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</si>
  <si>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</si>
  <si>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</si>
  <si>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</si>
  <si>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</si>
  <si>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</si>
  <si>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</si>
  <si>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</si>
  <si>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</si>
  <si>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</si>
  <si>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</si>
  <si>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</si>
  <si>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</si>
  <si>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</si>
  <si>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</si>
  <si>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</si>
  <si>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</si>
  <si>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</si>
  <si>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</si>
  <si>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</si>
  <si>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</si>
  <si>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</si>
  <si>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</si>
  <si>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</si>
  <si>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</si>
  <si>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</si>
  <si>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</si>
  <si>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</si>
  <si>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</si>
  <si>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</si>
  <si>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</si>
  <si>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</si>
  <si>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</si>
  <si>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</si>
  <si>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</si>
  <si>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</si>
  <si>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</si>
  <si>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</si>
  <si>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</si>
  <si>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</si>
  <si>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</si>
  <si>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</si>
  <si>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</si>
  <si>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</si>
  <si>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</si>
  <si>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</si>
  <si>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</si>
  <si>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</si>
  <si>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</si>
  <si>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</si>
  <si>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</si>
  <si>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</si>
  <si>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</si>
  <si>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</si>
  <si>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</si>
  <si>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</si>
  <si>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</si>
  <si>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</si>
  <si>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</si>
  <si>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</si>
  <si>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</si>
  <si>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</si>
  <si>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</si>
  <si>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</si>
  <si>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</si>
  <si>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</si>
  <si>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</si>
  <si>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</si>
  <si>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</si>
  <si>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</si>
  <si>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</si>
  <si>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</si>
  <si>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</si>
  <si>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</si>
  <si>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</si>
  <si>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</si>
  <si>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</si>
  <si>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</si>
  <si>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</si>
  <si>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</si>
  <si>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</si>
  <si>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</si>
  <si>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</si>
  <si>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</si>
  <si>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</si>
  <si>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</si>
  <si>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</si>
  <si>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</si>
  <si>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</si>
  <si>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</si>
  <si>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</si>
  <si>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</si>
  <si>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</si>
  <si>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</si>
  <si>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</si>
  <si>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</si>
  <si>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</si>
  <si>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</si>
  <si>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</si>
  <si>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</si>
  <si>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</si>
  <si>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</si>
  <si>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</si>
  <si>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</si>
  <si>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</si>
  <si>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</si>
  <si>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</si>
  <si>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</si>
  <si>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</si>
  <si>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</si>
  <si>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</si>
  <si>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</si>
  <si>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</si>
  <si>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</si>
  <si>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</si>
  <si>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</si>
  <si>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</si>
  <si>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</si>
  <si>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</si>
  <si>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</si>
  <si>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</si>
  <si>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</si>
  <si>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</si>
  <si>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</si>
  <si>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</si>
  <si>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</si>
  <si>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</si>
  <si>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</si>
  <si>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</si>
  <si>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</si>
  <si>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</si>
  <si>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</si>
  <si>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</si>
  <si>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</si>
  <si>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</si>
  <si>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</si>
  <si>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</si>
  <si>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</si>
  <si>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</si>
  <si>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</si>
  <si>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</si>
  <si>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</si>
  <si>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</si>
  <si>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</si>
  <si>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</si>
  <si>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</si>
  <si>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</si>
  <si>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</si>
  <si>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</si>
  <si>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</si>
  <si>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</si>
  <si>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</si>
  <si>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</si>
  <si>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</si>
  <si>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</si>
  <si>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</si>
  <si>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</si>
  <si>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</si>
  <si>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</si>
  <si>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</si>
  <si>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</si>
  <si>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</si>
  <si>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</si>
  <si>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</si>
  <si>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</si>
  <si>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</si>
  <si>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</si>
  <si>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</si>
  <si>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</si>
  <si>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</si>
  <si>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</si>
  <si>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</si>
  <si>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</si>
  <si>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</si>
  <si>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</si>
  <si>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</si>
  <si>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</si>
  <si>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</si>
  <si>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</si>
  <si>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</si>
  <si>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</si>
  <si>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</si>
  <si>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</si>
  <si>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</si>
  <si>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</si>
  <si>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</si>
  <si>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</si>
  <si>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</si>
  <si>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</si>
  <si>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</si>
  <si>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</si>
  <si>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</si>
  <si>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</si>
  <si>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</si>
  <si>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</si>
  <si>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</si>
  <si>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</si>
  <si>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</si>
  <si>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</si>
  <si>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</si>
  <si>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</si>
  <si>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</si>
  <si>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</si>
  <si>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</si>
  <si>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</si>
  <si>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</si>
  <si>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</si>
  <si>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</si>
  <si>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</si>
  <si>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</si>
  <si>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</si>
  <si>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</si>
  <si>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</si>
  <si>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</si>
  <si>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</si>
  <si>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</si>
  <si>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</si>
  <si>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</si>
  <si>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</si>
  <si>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</si>
  <si>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</si>
  <si>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</si>
  <si>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</si>
  <si>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</si>
  <si>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</si>
  <si>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</si>
  <si>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</si>
  <si>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</si>
  <si>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</si>
  <si>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</si>
  <si>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</si>
  <si>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</si>
  <si>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</si>
  <si>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</si>
  <si>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</si>
  <si>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</si>
  <si>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</si>
  <si>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</si>
  <si>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</si>
  <si>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</si>
  <si>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</si>
  <si>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</si>
  <si>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</si>
  <si>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</si>
  <si>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</si>
  <si>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</si>
  <si>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</si>
  <si>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</si>
  <si>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</si>
  <si>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</si>
  <si>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</si>
  <si>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</si>
  <si>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</si>
  <si>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</si>
  <si>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</si>
  <si>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</si>
  <si>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</si>
  <si>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</si>
  <si>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</si>
  <si>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</si>
  <si>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</si>
  <si>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</si>
  <si>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</si>
  <si>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</si>
  <si>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</si>
  <si>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</si>
  <si>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</si>
  <si>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</si>
  <si>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</si>
  <si>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</si>
  <si>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</si>
  <si>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</si>
  <si>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</si>
  <si>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</si>
  <si>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</si>
  <si>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</si>
  <si>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</si>
  <si>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</si>
  <si>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</si>
  <si>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</si>
  <si>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</si>
  <si>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</si>
  <si>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</si>
  <si>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</si>
  <si>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</si>
  <si>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</si>
  <si>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</si>
  <si>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</si>
  <si>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</si>
  <si>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</si>
  <si>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</si>
  <si>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</si>
  <si>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</si>
  <si>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</si>
  <si>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</si>
  <si>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</si>
  <si>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</si>
  <si>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</si>
  <si>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</si>
  <si>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</si>
  <si>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</si>
  <si>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</si>
  <si>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</si>
  <si>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</si>
  <si>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</si>
  <si>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</si>
  <si>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</si>
  <si>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</si>
  <si>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</si>
  <si>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</si>
  <si>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</si>
  <si>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</si>
  <si>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</si>
  <si>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</si>
  <si>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</si>
  <si>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</si>
  <si>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</si>
  <si>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</si>
  <si>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</si>
  <si>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</si>
  <si>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</si>
  <si>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</si>
  <si>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</si>
  <si>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</si>
  <si>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</si>
  <si>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</si>
  <si>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</si>
  <si>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</si>
  <si>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</si>
  <si>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</si>
  <si>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</si>
  <si>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</si>
  <si>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</si>
  <si>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</si>
  <si>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</si>
  <si>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</si>
  <si>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</si>
  <si>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</si>
  <si>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</si>
  <si>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</si>
  <si>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</si>
  <si>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</si>
  <si>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</si>
  <si>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</si>
  <si>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</si>
  <si>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</si>
  <si>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</si>
  <si>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</si>
  <si>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</si>
  <si>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</si>
  <si>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</si>
  <si>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</si>
  <si>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</si>
  <si>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</si>
  <si>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</si>
  <si>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</si>
  <si>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</si>
  <si>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</si>
  <si>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</si>
  <si>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</si>
  <si>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</si>
  <si>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</si>
  <si>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</si>
  <si>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</si>
  <si>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</si>
  <si>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</si>
  <si>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</si>
  <si>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</si>
  <si>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</si>
  <si>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</si>
  <si>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</si>
  <si>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</si>
  <si>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</si>
  <si>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</si>
  <si>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</si>
  <si>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</si>
  <si>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</si>
  <si>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</si>
  <si>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</si>
  <si>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</si>
  <si>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</si>
  <si>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</si>
  <si>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</si>
  <si>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</si>
  <si>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</si>
  <si>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</si>
  <si>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</si>
  <si>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</si>
  <si>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</si>
  <si>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</si>
  <si>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</si>
  <si>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</si>
  <si>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</si>
  <si>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</si>
  <si>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</si>
  <si>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</si>
  <si>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</si>
  <si>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</si>
  <si>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</si>
  <si>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</si>
  <si>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</si>
  <si>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</si>
  <si>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</si>
  <si>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</si>
  <si>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</si>
  <si>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</si>
  <si>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</si>
  <si>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</si>
  <si>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</si>
  <si>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</si>
  <si>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</si>
  <si>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</si>
  <si>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</si>
  <si>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</si>
  <si>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</si>
  <si>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</si>
  <si>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</si>
  <si>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</si>
  <si>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</si>
  <si>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</si>
  <si>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</si>
  <si>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</si>
  <si>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</si>
  <si>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</si>
  <si>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</si>
  <si>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</si>
  <si>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</si>
  <si>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</si>
  <si>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</si>
  <si>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</si>
  <si>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</si>
  <si>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</si>
  <si>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</si>
  <si>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</si>
  <si>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</si>
  <si>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</si>
  <si>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</si>
  <si>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</si>
  <si>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</si>
  <si>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</si>
  <si>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</si>
  <si>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</si>
  <si>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</si>
  <si>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</si>
  <si>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</si>
  <si>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</si>
  <si>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</si>
  <si>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</si>
  <si>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</si>
  <si>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</si>
  <si>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</si>
  <si>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</si>
  <si>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</si>
  <si>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</si>
  <si>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</si>
  <si>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</si>
  <si>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</si>
  <si>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</si>
  <si>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</si>
  <si>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</si>
  <si>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</si>
  <si>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</si>
  <si>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</si>
  <si>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</si>
  <si>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</si>
  <si>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</si>
  <si>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</si>
  <si>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</si>
  <si>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</si>
  <si>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</si>
  <si>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</si>
  <si>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</si>
  <si>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</si>
  <si>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</si>
  <si>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</si>
  <si>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</si>
  <si>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</si>
  <si>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</si>
  <si>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</si>
  <si>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</si>
  <si>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</si>
  <si>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</si>
  <si>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</si>
  <si>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</si>
  <si>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</si>
  <si>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</si>
  <si>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</si>
  <si>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</si>
  <si>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</si>
  <si>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</si>
  <si>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</si>
  <si>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</si>
  <si>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</si>
  <si>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</si>
  <si>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</si>
  <si>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</si>
  <si>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</si>
  <si>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</si>
  <si>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</si>
  <si>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</si>
  <si>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</si>
  <si>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</si>
  <si>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</si>
  <si>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</si>
  <si>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</si>
  <si>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</si>
  <si>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</si>
  <si>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</si>
  <si>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</si>
  <si>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</si>
  <si>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</si>
  <si>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</si>
  <si>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</si>
  <si>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</si>
  <si>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</si>
  <si>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</si>
  <si>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</si>
  <si>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</si>
  <si>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</si>
  <si>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</si>
  <si>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</si>
  <si>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</si>
  <si>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</si>
  <si>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</si>
  <si>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</si>
  <si>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</si>
  <si>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</si>
  <si>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</si>
  <si>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</si>
  <si>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</si>
  <si>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</si>
  <si>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</si>
  <si>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</si>
  <si>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</si>
  <si>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</si>
  <si>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</si>
  <si>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</si>
  <si>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</si>
  <si>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</si>
  <si>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</si>
  <si>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</si>
  <si>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</si>
  <si>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</si>
  <si>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</si>
  <si>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</si>
  <si>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</si>
  <si>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</si>
  <si>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</si>
  <si>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</si>
  <si>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</si>
  <si>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</si>
  <si>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</si>
  <si>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</si>
  <si>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</si>
  <si>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</si>
  <si>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</si>
  <si>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</si>
  <si>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</si>
  <si>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</si>
  <si>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</si>
  <si>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</si>
  <si>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</si>
  <si>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</si>
  <si>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</si>
  <si>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</si>
  <si>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</si>
  <si>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</si>
  <si>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</si>
  <si>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</si>
  <si>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</si>
  <si>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</si>
  <si>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</si>
  <si>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</si>
  <si>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</si>
  <si>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</si>
  <si>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</si>
  <si>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</si>
  <si>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</si>
  <si>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</si>
  <si>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</si>
  <si>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</si>
  <si>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</si>
  <si>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</si>
  <si>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</si>
  <si>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</si>
  <si>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</si>
  <si>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</si>
  <si>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</si>
  <si>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</si>
  <si>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</si>
  <si>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</si>
  <si>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</si>
  <si>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</si>
  <si>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</si>
  <si>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</si>
  <si>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</si>
  <si>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</si>
  <si>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</si>
  <si>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</si>
  <si>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</si>
  <si>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</si>
  <si>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</si>
  <si>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</si>
  <si>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</si>
  <si>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</si>
  <si>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</si>
  <si>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</si>
  <si>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</si>
  <si>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</si>
  <si>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</si>
  <si>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</si>
  <si>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</si>
  <si>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</si>
  <si>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</si>
  <si>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</si>
  <si>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</si>
  <si>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</si>
  <si>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</si>
  <si>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</si>
  <si>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</si>
  <si>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</si>
  <si>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</si>
  <si>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</si>
  <si>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</si>
  <si>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</si>
  <si>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</si>
  <si>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</si>
  <si>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</si>
  <si>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</si>
  <si>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</si>
  <si>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</si>
  <si>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</si>
  <si>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</si>
  <si>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</si>
  <si>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</si>
  <si>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</si>
  <si>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</si>
  <si>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</si>
  <si>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</si>
  <si>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</si>
  <si>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</si>
  <si>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</si>
  <si>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</si>
  <si>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</si>
  <si>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</si>
  <si>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</si>
  <si>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</si>
  <si>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</si>
  <si>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</si>
  <si>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</si>
  <si>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</si>
  <si>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</si>
  <si>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</si>
  <si>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</si>
  <si>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</si>
  <si>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</si>
  <si>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</si>
  <si>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</si>
  <si>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</si>
  <si>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</si>
  <si>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</si>
  <si>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</si>
  <si>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</si>
  <si>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</si>
  <si>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</si>
  <si>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</si>
  <si>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</si>
  <si>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</si>
  <si>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</si>
  <si>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</si>
  <si>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</si>
  <si>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</si>
  <si>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</si>
  <si>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</si>
  <si>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</si>
  <si>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</si>
  <si>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</si>
  <si>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</si>
  <si>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</si>
  <si>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</si>
  <si>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</si>
  <si>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</si>
  <si>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</si>
  <si>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</si>
  <si>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</si>
  <si>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</si>
  <si>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</si>
  <si>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</si>
  <si>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</si>
  <si>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</si>
  <si>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</si>
  <si>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</si>
  <si>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</si>
  <si>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</si>
  <si>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</si>
  <si>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</si>
  <si>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</si>
  <si>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</si>
  <si>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</si>
  <si>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</si>
  <si>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</si>
  <si>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</si>
  <si>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</si>
  <si>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</si>
  <si>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</si>
  <si>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</si>
  <si>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</si>
  <si>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</si>
  <si>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</si>
  <si>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</si>
  <si>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</si>
  <si>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</si>
  <si>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</si>
  <si>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</si>
  <si>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</si>
  <si>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</si>
  <si>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</si>
  <si>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</si>
  <si>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</si>
  <si>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</si>
  <si>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</si>
  <si>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</si>
  <si>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</si>
  <si>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</si>
  <si>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</si>
  <si>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</si>
  <si>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</si>
  <si>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</si>
  <si>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</si>
  <si>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</si>
  <si>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</si>
  <si>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</si>
  <si>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</si>
  <si>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</si>
  <si>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</si>
  <si>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</si>
  <si>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</si>
  <si>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</si>
  <si>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</si>
  <si>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Profit of Rs.25</t>
  </si>
  <si>
    <t>NIFTY 17000 CE 05-MAY</t>
  </si>
  <si>
    <t>150-170</t>
  </si>
  <si>
    <t>Loss of Rs.42.50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</si>
  <si>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</si>
  <si>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</si>
  <si>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</si>
  <si>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</si>
  <si>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</si>
  <si>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</si>
  <si>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</si>
  <si>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</si>
  <si>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</si>
  <si>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Rs.75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</si>
  <si>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</si>
  <si>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</si>
  <si>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</si>
  <si>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</si>
  <si>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</si>
  <si>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</si>
  <si>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</si>
  <si>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</si>
  <si>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</si>
  <si>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</si>
  <si>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</si>
  <si>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</si>
  <si>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</si>
  <si>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</si>
  <si>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137-139</t>
  </si>
  <si>
    <t>MPHASIS MAY FUT</t>
  </si>
  <si>
    <t>2800-2850</t>
  </si>
  <si>
    <t>1680-1720</t>
  </si>
  <si>
    <t>NIFTY 16400 CE 12-MAY</t>
  </si>
  <si>
    <t>160-200</t>
  </si>
  <si>
    <t>Profit of Rs.21.5</t>
  </si>
  <si>
    <t>PIDILITIND MAY FUT</t>
  </si>
  <si>
    <t>2250-2300</t>
  </si>
  <si>
    <t>TCS MAY FUT</t>
  </si>
  <si>
    <t>3430-3440</t>
  </si>
  <si>
    <t>3540-3600</t>
  </si>
  <si>
    <t>PANTH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</si>
  <si>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</si>
  <si>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</si>
  <si>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</si>
  <si>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</si>
  <si>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</si>
  <si>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</si>
  <si>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</si>
  <si>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</si>
  <si>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</si>
  <si>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</si>
  <si>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Loss of Rs.47.50</t>
  </si>
  <si>
    <t>NIFTY 16300 CE 12-MAY</t>
  </si>
  <si>
    <t>140-170</t>
  </si>
  <si>
    <t>NIFTY MAY FUT</t>
  </si>
  <si>
    <t>16200-16300</t>
  </si>
  <si>
    <t>BANKNIFTY 34600 CE 12-MAY</t>
  </si>
  <si>
    <t>300-400</t>
  </si>
  <si>
    <t>Profit of Rs.50</t>
  </si>
  <si>
    <t>RELIANCE 2480 CE MAY</t>
  </si>
  <si>
    <t>70-90</t>
  </si>
  <si>
    <t>7300-7500</t>
  </si>
  <si>
    <t>ALPHA LEON ENTERPRISES LLP</t>
  </si>
  <si>
    <t>NEOINFRA</t>
  </si>
  <si>
    <t>Loss of Rs.26.50/-</t>
  </si>
  <si>
    <t>Loss of Rs.52/</t>
  </si>
  <si>
    <t>Profit of Rs.20/-</t>
  </si>
  <si>
    <t>Loss of Rs.50/-</t>
  </si>
  <si>
    <t>Loss of Rs.20</t>
  </si>
  <si>
    <t>16100-16200</t>
  </si>
  <si>
    <t>Loss of Rs.155/-</t>
  </si>
  <si>
    <t>SBIN MAY FUT</t>
  </si>
  <si>
    <t>472-476</t>
  </si>
  <si>
    <t>1510-1520</t>
  </si>
  <si>
    <t>1540-1560</t>
  </si>
  <si>
    <t>BANKNIFTY 34200 CE 12-MAY</t>
  </si>
  <si>
    <t>230-300</t>
  </si>
  <si>
    <t>Loss of Rs.100</t>
  </si>
  <si>
    <t xml:space="preserve">INFY MAY FUT </t>
  </si>
  <si>
    <t>Loss of Rs.55/-</t>
  </si>
  <si>
    <t>256-258</t>
  </si>
  <si>
    <t>270-275</t>
  </si>
  <si>
    <t>380-390</t>
  </si>
  <si>
    <t>2415-2425</t>
  </si>
  <si>
    <t>2500-2550</t>
  </si>
  <si>
    <t>232-235</t>
  </si>
  <si>
    <t>250-260</t>
  </si>
  <si>
    <t>1645-1665</t>
  </si>
  <si>
    <t>2180-2200</t>
  </si>
  <si>
    <t>Profit of Rs.37/-</t>
  </si>
  <si>
    <t>Profit of Rs.565/-</t>
  </si>
  <si>
    <t>L7 HITECH PRIVATE LIMITED</t>
  </si>
  <si>
    <t>BCLENTERPR</t>
  </si>
  <si>
    <t>CHENFERRO</t>
  </si>
  <si>
    <t>FONE4</t>
  </si>
  <si>
    <t>NIKUNJ STOCK BROKERS LIMITED</t>
  </si>
  <si>
    <t>SANTA GHOSH</t>
  </si>
  <si>
    <t>KOCL</t>
  </si>
  <si>
    <t>NIKUNJ G PITHADIA HUF</t>
  </si>
  <si>
    <t>LIBAS</t>
  </si>
  <si>
    <t>Libas Consu Products Ltd</t>
  </si>
  <si>
    <t>SONUINFRA</t>
  </si>
  <si>
    <t>Sonu Infratech Limited</t>
  </si>
  <si>
    <t>Asian Granito India Limit</t>
  </si>
  <si>
    <t>SATHISH SRINIVAS NAYAK</t>
  </si>
  <si>
    <t>Profit of Rs.11.5/-</t>
  </si>
  <si>
    <t>2110-2120</t>
  </si>
  <si>
    <t xml:space="preserve">TATASTEEL MAY FUT </t>
  </si>
  <si>
    <t>1118-1122</t>
  </si>
  <si>
    <t>1150-1170</t>
  </si>
  <si>
    <t>COPAL MAY FUT</t>
  </si>
  <si>
    <t>1590-1594</t>
  </si>
  <si>
    <t>1630-1650</t>
  </si>
  <si>
    <t>637-641</t>
  </si>
  <si>
    <t>660-680</t>
  </si>
  <si>
    <t>Sell</t>
  </si>
  <si>
    <t>187-188</t>
  </si>
  <si>
    <t>180-175</t>
  </si>
  <si>
    <t>2400-2500</t>
  </si>
  <si>
    <t>2200-2220</t>
  </si>
  <si>
    <t>JSWSTEEL MAY FUT</t>
  </si>
  <si>
    <t>608-609</t>
  </si>
  <si>
    <t>ADVIKCA</t>
  </si>
  <si>
    <t>MANSI SHARE &amp; STOCK ADVISORS PRIVATE LIMITED</t>
  </si>
  <si>
    <t>AMERISE</t>
  </si>
  <si>
    <t>REVANNATH BABAN JAGTAP</t>
  </si>
  <si>
    <t>BRIDGESE</t>
  </si>
  <si>
    <t>JITHESHMENON</t>
  </si>
  <si>
    <t>PARESH DHIRAJLAL SHAH</t>
  </si>
  <si>
    <t>BP EQUITIES PVT. LTD.</t>
  </si>
  <si>
    <t>ROTOFLEX PACKAGING PVT LTD</t>
  </si>
  <si>
    <t>KARIKISH VYAPAAR PRIVATE LIMITED</t>
  </si>
  <si>
    <t>DHYAANI</t>
  </si>
  <si>
    <t>SUPRABHAT LAHA</t>
  </si>
  <si>
    <t>SANTU PASWAN</t>
  </si>
  <si>
    <t>HARADHAN CHANDRA DAS</t>
  </si>
  <si>
    <t>GIRIRAJ STOCK BROKING PRIVATE LIMITED</t>
  </si>
  <si>
    <t>ELEFLOR</t>
  </si>
  <si>
    <t>MANJU KAGZI</t>
  </si>
  <si>
    <t>SHIVANG KAGZI</t>
  </si>
  <si>
    <t>SHAIBAL GHOSH</t>
  </si>
  <si>
    <t>SWAPAN KARMAKAR</t>
  </si>
  <si>
    <t>SREE NIWAS LOHIA &amp; SONS HUF</t>
  </si>
  <si>
    <t>AMIT LOHIA HUF</t>
  </si>
  <si>
    <t>IFL</t>
  </si>
  <si>
    <t>AMARBHAI PANCHAL</t>
  </si>
  <si>
    <t>SAGARKUMAR RAKESHBHAI DANTANI</t>
  </si>
  <si>
    <t>HARSHA SOLANKI</t>
  </si>
  <si>
    <t>IRBINVIT</t>
  </si>
  <si>
    <t>PACE STOCK BROKING SERVICES PVT LTD</t>
  </si>
  <si>
    <t>SHINE STAR BUILD CAP PVT LTD</t>
  </si>
  <si>
    <t>JETMALL</t>
  </si>
  <si>
    <t>ESHA NANDKISHORE BHANDARI</t>
  </si>
  <si>
    <t>KCLINFRA</t>
  </si>
  <si>
    <t>UTKARSH TRIVEDI</t>
  </si>
  <si>
    <t>HASMUKHRAY LADHABHAI SHETH</t>
  </si>
  <si>
    <t>KRETTOSYS</t>
  </si>
  <si>
    <t>VAXTEX COTFAB LIMITED</t>
  </si>
  <si>
    <t>NATURAL</t>
  </si>
  <si>
    <t>RAJESHKUMAR RAMESHCHANDRA GUPTA</t>
  </si>
  <si>
    <t>MUKESH RAGHUMAL CHETWANI</t>
  </si>
  <si>
    <t>UMESH BALKISHAN TIBREWALAL HUF</t>
  </si>
  <si>
    <t>RFLL</t>
  </si>
  <si>
    <t>LINKPOINT BARTER PRIVATE LIMITED .</t>
  </si>
  <si>
    <t>RLFL</t>
  </si>
  <si>
    <t>RAJAT SINGH</t>
  </si>
  <si>
    <t>SFSL</t>
  </si>
  <si>
    <t>ADHEESH KABRA HUF</t>
  </si>
  <si>
    <t>PRIYANKA BOHRA</t>
  </si>
  <si>
    <t>SHALPRO</t>
  </si>
  <si>
    <t>COBIA DISTRIBUTORS PRIVATE LIMITED .</t>
  </si>
  <si>
    <t>TOPGAIN FINANCE PRIVATE LIMITED</t>
  </si>
  <si>
    <t>SOLIDSTON</t>
  </si>
  <si>
    <t>AVANI PARESH SHAH</t>
  </si>
  <si>
    <t>ALPESHBHAI RASIKLAL SHAH</t>
  </si>
  <si>
    <t>ESSEN-RE</t>
  </si>
  <si>
    <t>Integra Essentia Limited</t>
  </si>
  <si>
    <t>N L RUNGTA HUF</t>
  </si>
  <si>
    <t>IRB InvIT Fund</t>
  </si>
  <si>
    <t>KSHITIJPOL</t>
  </si>
  <si>
    <t>Kshitij Polyline Limited</t>
  </si>
  <si>
    <t>PALASH  BANERJEE</t>
  </si>
  <si>
    <t>LIKHITHA</t>
  </si>
  <si>
    <t>Likhitha Infrastruc Ltd</t>
  </si>
  <si>
    <t>NIKHIL TYAGI</t>
  </si>
  <si>
    <t>ANKIT ARORA</t>
  </si>
  <si>
    <t>SUNFLOWER BROKING PVT LTD</t>
  </si>
  <si>
    <t>VISESHINFO</t>
  </si>
  <si>
    <t>Visesh Infotecnics Limite</t>
  </si>
  <si>
    <t>AKG</t>
  </si>
  <si>
    <t>AKG Exim Limited</t>
  </si>
  <si>
    <t>MARVEL REALTECH PRIVATE LIMITED</t>
  </si>
  <si>
    <t>JITESHKUMAR S TIKADIYA</t>
  </si>
  <si>
    <t>VISHESH GUPTA</t>
  </si>
  <si>
    <t>KAVITA PARESHKUMAR MEHTA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</si>
</sst>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5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44698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E24" sqref="E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44698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9" t="s">
        <v>16</v>
      </c>
      <c r="B9" s="451" t="s">
        <v>17</v>
      </c>
      <c r="C9" s="451" t="s">
        <v>18</v>
      </c>
      <c r="D9" s="451" t="s">
        <v>19</v>
      </c>
      <c r="E9" s="23" t="s">
        <v>20</v>
      </c>
      <c r="F9" s="23" t="s">
        <v>21</v>
      </c>
      <c r="G9" s="446" t="s">
        <v>22</v>
      </c>
      <c r="H9" s="447"/>
      <c r="I9" s="448"/>
      <c r="J9" s="446" t="s">
        <v>23</v>
      </c>
      <c r="K9" s="447"/>
      <c r="L9" s="448"/>
      <c r="M9" s="23"/>
      <c r="N9" s="24"/>
      <c r="O9" s="24"/>
      <c r="P9" s="24"/>
    </row>
    <row r="10" spans="1:16" ht="59.25" customHeight="1">
      <c r="A10" s="450"/>
      <c r="B10" s="452"/>
      <c r="C10" s="452"/>
      <c r="D10" s="45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15842.6</v>
      </c>
      <c r="F11" s="32">
        <v>15858.116666666667</v>
      </c>
      <c r="G11" s="33">
        <v>15736.483333333334</v>
      </c>
      <c r="H11" s="33">
        <v>15630.366666666667</v>
      </c>
      <c r="I11" s="33">
        <v>15508.733333333334</v>
      </c>
      <c r="J11" s="33">
        <v>15964.233333333334</v>
      </c>
      <c r="K11" s="33">
        <v>16085.866666666669</v>
      </c>
      <c r="L11" s="33">
        <v>16191.983333333334</v>
      </c>
      <c r="M11" s="34">
        <v>15979.75</v>
      </c>
      <c r="N11" s="34">
        <v>15752</v>
      </c>
      <c r="O11" s="35">
        <v>12766450</v>
      </c>
      <c r="P11" s="36">
        <v>7.3977921042871686E-3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33596.6</v>
      </c>
      <c r="F12" s="37">
        <v>33483.649999999994</v>
      </c>
      <c r="G12" s="38">
        <v>33118.099999999991</v>
      </c>
      <c r="H12" s="38">
        <v>32639.599999999999</v>
      </c>
      <c r="I12" s="38">
        <v>32274.049999999996</v>
      </c>
      <c r="J12" s="38">
        <v>33962.149999999987</v>
      </c>
      <c r="K12" s="38">
        <v>34327.69999999999</v>
      </c>
      <c r="L12" s="38">
        <v>34806.199999999983</v>
      </c>
      <c r="M12" s="28">
        <v>33849.199999999997</v>
      </c>
      <c r="N12" s="28">
        <v>33005.15</v>
      </c>
      <c r="O12" s="39">
        <v>3221725</v>
      </c>
      <c r="P12" s="40">
        <v>-0.10775930708356124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15464</v>
      </c>
      <c r="F13" s="37">
        <v>15505.433333333334</v>
      </c>
      <c r="G13" s="38">
        <v>15363.016666666668</v>
      </c>
      <c r="H13" s="38">
        <v>15262.033333333335</v>
      </c>
      <c r="I13" s="38">
        <v>15119.616666666669</v>
      </c>
      <c r="J13" s="38">
        <v>15606.416666666668</v>
      </c>
      <c r="K13" s="38">
        <v>15748.833333333332</v>
      </c>
      <c r="L13" s="38">
        <v>15849.816666666668</v>
      </c>
      <c r="M13" s="28">
        <v>15647.85</v>
      </c>
      <c r="N13" s="28">
        <v>15404.45</v>
      </c>
      <c r="O13" s="39">
        <v>6480</v>
      </c>
      <c r="P13" s="40">
        <v>-5.2631578947368418E-2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6628.65</v>
      </c>
      <c r="F14" s="37">
        <v>6591.6833333333334</v>
      </c>
      <c r="G14" s="38">
        <v>6505.0166666666664</v>
      </c>
      <c r="H14" s="38">
        <v>6381.3833333333332</v>
      </c>
      <c r="I14" s="38">
        <v>6294.7166666666662</v>
      </c>
      <c r="J14" s="38">
        <v>6715.3166666666666</v>
      </c>
      <c r="K14" s="38">
        <v>6801.9833333333327</v>
      </c>
      <c r="L14" s="38">
        <v>6925.6166666666668</v>
      </c>
      <c r="M14" s="28">
        <v>6678.35</v>
      </c>
      <c r="N14" s="28">
        <v>6468.05</v>
      </c>
      <c r="O14" s="39">
        <v>1875</v>
      </c>
      <c r="P14" s="40">
        <v>-7.407407407407407E-2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758.1</v>
      </c>
      <c r="F15" s="37">
        <v>757.16666666666663</v>
      </c>
      <c r="G15" s="38">
        <v>750.68333333333328</v>
      </c>
      <c r="H15" s="38">
        <v>743.26666666666665</v>
      </c>
      <c r="I15" s="38">
        <v>736.7833333333333</v>
      </c>
      <c r="J15" s="38">
        <v>764.58333333333326</v>
      </c>
      <c r="K15" s="38">
        <v>771.06666666666661</v>
      </c>
      <c r="L15" s="38">
        <v>778.48333333333323</v>
      </c>
      <c r="M15" s="28">
        <v>763.65</v>
      </c>
      <c r="N15" s="28">
        <v>749.75</v>
      </c>
      <c r="O15" s="39">
        <v>3091450</v>
      </c>
      <c r="P15" s="40">
        <v>-3.9862724392819432E-2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2255.35</v>
      </c>
      <c r="F16" s="37">
        <v>2266.3666666666663</v>
      </c>
      <c r="G16" s="38">
        <v>2212.7833333333328</v>
      </c>
      <c r="H16" s="38">
        <v>2170.2166666666667</v>
      </c>
      <c r="I16" s="38">
        <v>2116.6333333333332</v>
      </c>
      <c r="J16" s="38">
        <v>2308.9333333333325</v>
      </c>
      <c r="K16" s="38">
        <v>2362.5166666666655</v>
      </c>
      <c r="L16" s="38">
        <v>2405.0833333333321</v>
      </c>
      <c r="M16" s="28">
        <v>2319.9499999999998</v>
      </c>
      <c r="N16" s="28">
        <v>2223.8000000000002</v>
      </c>
      <c r="O16" s="39">
        <v>330500</v>
      </c>
      <c r="P16" s="40">
        <v>-5.8404558404558403E-2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16469.8</v>
      </c>
      <c r="F17" s="37">
        <v>16491.183333333334</v>
      </c>
      <c r="G17" s="38">
        <v>16279.316666666669</v>
      </c>
      <c r="H17" s="38">
        <v>16088.833333333336</v>
      </c>
      <c r="I17" s="38">
        <v>15876.966666666671</v>
      </c>
      <c r="J17" s="38">
        <v>16681.666666666668</v>
      </c>
      <c r="K17" s="38">
        <v>16893.533333333336</v>
      </c>
      <c r="L17" s="38">
        <v>17084.016666666666</v>
      </c>
      <c r="M17" s="28">
        <v>16703.05</v>
      </c>
      <c r="N17" s="28">
        <v>16300.7</v>
      </c>
      <c r="O17" s="39">
        <v>29115</v>
      </c>
      <c r="P17" s="40">
        <v>-4.2749658002735978E-3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95.15</v>
      </c>
      <c r="F18" s="37">
        <v>95.616666666666674</v>
      </c>
      <c r="G18" s="38">
        <v>89.383333333333354</v>
      </c>
      <c r="H18" s="38">
        <v>83.616666666666674</v>
      </c>
      <c r="I18" s="38">
        <v>77.383333333333354</v>
      </c>
      <c r="J18" s="38">
        <v>101.38333333333335</v>
      </c>
      <c r="K18" s="38">
        <v>107.61666666666667</v>
      </c>
      <c r="L18" s="38">
        <v>113.38333333333335</v>
      </c>
      <c r="M18" s="28">
        <v>101.85</v>
      </c>
      <c r="N18" s="28">
        <v>89.85</v>
      </c>
      <c r="O18" s="39">
        <v>22211400</v>
      </c>
      <c r="P18" s="40">
        <v>-6.0323455442088591E-3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272.25</v>
      </c>
      <c r="F19" s="37">
        <v>271.46666666666664</v>
      </c>
      <c r="G19" s="38">
        <v>265.93333333333328</v>
      </c>
      <c r="H19" s="38">
        <v>259.61666666666662</v>
      </c>
      <c r="I19" s="38">
        <v>254.08333333333326</v>
      </c>
      <c r="J19" s="38">
        <v>277.7833333333333</v>
      </c>
      <c r="K19" s="38">
        <v>283.31666666666672</v>
      </c>
      <c r="L19" s="38">
        <v>289.63333333333333</v>
      </c>
      <c r="M19" s="28">
        <v>277</v>
      </c>
      <c r="N19" s="28">
        <v>265.14999999999998</v>
      </c>
      <c r="O19" s="39">
        <v>12277200</v>
      </c>
      <c r="P19" s="40">
        <v>0.11684011352885525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2201.6</v>
      </c>
      <c r="F20" s="37">
        <v>2212.9333333333334</v>
      </c>
      <c r="G20" s="38">
        <v>2137.6166666666668</v>
      </c>
      <c r="H20" s="38">
        <v>2073.6333333333332</v>
      </c>
      <c r="I20" s="38">
        <v>1998.3166666666666</v>
      </c>
      <c r="J20" s="38">
        <v>2276.916666666667</v>
      </c>
      <c r="K20" s="38">
        <v>2352.2333333333336</v>
      </c>
      <c r="L20" s="38">
        <v>2416.2166666666672</v>
      </c>
      <c r="M20" s="28">
        <v>2288.25</v>
      </c>
      <c r="N20" s="28">
        <v>2148.9499999999998</v>
      </c>
      <c r="O20" s="39">
        <v>2707500</v>
      </c>
      <c r="P20" s="40">
        <v>0.13142498955286253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2105.9499999999998</v>
      </c>
      <c r="F21" s="37">
        <v>2103.35</v>
      </c>
      <c r="G21" s="38">
        <v>2062.6999999999998</v>
      </c>
      <c r="H21" s="38">
        <v>2019.4499999999998</v>
      </c>
      <c r="I21" s="38">
        <v>1978.7999999999997</v>
      </c>
      <c r="J21" s="38">
        <v>2146.6</v>
      </c>
      <c r="K21" s="38">
        <v>2187.2500000000005</v>
      </c>
      <c r="L21" s="38">
        <v>2230.5</v>
      </c>
      <c r="M21" s="28">
        <v>2144</v>
      </c>
      <c r="N21" s="28">
        <v>2060.1</v>
      </c>
      <c r="O21" s="39">
        <v>19659000</v>
      </c>
      <c r="P21" s="40">
        <v>5.9356291255180885E-3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715.95</v>
      </c>
      <c r="F22" s="37">
        <v>717.56666666666661</v>
      </c>
      <c r="G22" s="38">
        <v>704.13333333333321</v>
      </c>
      <c r="H22" s="38">
        <v>692.31666666666661</v>
      </c>
      <c r="I22" s="38">
        <v>678.88333333333321</v>
      </c>
      <c r="J22" s="38">
        <v>729.38333333333321</v>
      </c>
      <c r="K22" s="38">
        <v>742.81666666666661</v>
      </c>
      <c r="L22" s="38">
        <v>754.63333333333321</v>
      </c>
      <c r="M22" s="28">
        <v>731</v>
      </c>
      <c r="N22" s="28">
        <v>705.75</v>
      </c>
      <c r="O22" s="39">
        <v>80423750</v>
      </c>
      <c r="P22" s="40">
        <v>1.3356223716747256E-2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2903.15</v>
      </c>
      <c r="F23" s="37">
        <v>2889.3333333333335</v>
      </c>
      <c r="G23" s="38">
        <v>2846.8166666666671</v>
      </c>
      <c r="H23" s="38">
        <v>2790.4833333333336</v>
      </c>
      <c r="I23" s="38">
        <v>2747.9666666666672</v>
      </c>
      <c r="J23" s="38">
        <v>2945.666666666667</v>
      </c>
      <c r="K23" s="38">
        <v>2988.1833333333334</v>
      </c>
      <c r="L23" s="38">
        <v>3044.5166666666669</v>
      </c>
      <c r="M23" s="28">
        <v>2931.85</v>
      </c>
      <c r="N23" s="28">
        <v>2833</v>
      </c>
      <c r="O23" s="39">
        <v>330000</v>
      </c>
      <c r="P23" s="40">
        <v>-1.1384062312762133E-2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515.65</v>
      </c>
      <c r="F24" s="37">
        <v>513.13333333333333</v>
      </c>
      <c r="G24" s="38">
        <v>508.51666666666665</v>
      </c>
      <c r="H24" s="38">
        <v>501.38333333333333</v>
      </c>
      <c r="I24" s="38">
        <v>496.76666666666665</v>
      </c>
      <c r="J24" s="38">
        <v>520.26666666666665</v>
      </c>
      <c r="K24" s="38">
        <v>524.88333333333321</v>
      </c>
      <c r="L24" s="38">
        <v>532.01666666666665</v>
      </c>
      <c r="M24" s="28">
        <v>517.75</v>
      </c>
      <c r="N24" s="28">
        <v>506</v>
      </c>
      <c r="O24" s="39">
        <v>6734000</v>
      </c>
      <c r="P24" s="40">
        <v>-1.6790772375529273E-2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369.05</v>
      </c>
      <c r="F25" s="37">
        <v>368.86666666666662</v>
      </c>
      <c r="G25" s="38">
        <v>360.33333333333326</v>
      </c>
      <c r="H25" s="38">
        <v>351.61666666666662</v>
      </c>
      <c r="I25" s="38">
        <v>343.08333333333326</v>
      </c>
      <c r="J25" s="38">
        <v>377.58333333333326</v>
      </c>
      <c r="K25" s="38">
        <v>386.11666666666667</v>
      </c>
      <c r="L25" s="38">
        <v>394.83333333333326</v>
      </c>
      <c r="M25" s="28">
        <v>377.4</v>
      </c>
      <c r="N25" s="28">
        <v>360.15</v>
      </c>
      <c r="O25" s="39">
        <v>46743000</v>
      </c>
      <c r="P25" s="40">
        <v>-5.4642753130764006E-2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739.25</v>
      </c>
      <c r="F26" s="37">
        <v>740.55000000000007</v>
      </c>
      <c r="G26" s="38">
        <v>734.95000000000016</v>
      </c>
      <c r="H26" s="38">
        <v>730.65000000000009</v>
      </c>
      <c r="I26" s="38">
        <v>725.05000000000018</v>
      </c>
      <c r="J26" s="38">
        <v>744.85000000000014</v>
      </c>
      <c r="K26" s="38">
        <v>750.45</v>
      </c>
      <c r="L26" s="38">
        <v>754.75000000000011</v>
      </c>
      <c r="M26" s="28">
        <v>746.15</v>
      </c>
      <c r="N26" s="28">
        <v>736.25</v>
      </c>
      <c r="O26" s="39">
        <v>1356600</v>
      </c>
      <c r="P26" s="40">
        <v>1.5191199580932426E-2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3684</v>
      </c>
      <c r="F27" s="37">
        <v>3652.2166666666667</v>
      </c>
      <c r="G27" s="38">
        <v>3605.1333333333332</v>
      </c>
      <c r="H27" s="38">
        <v>3526.2666666666664</v>
      </c>
      <c r="I27" s="38">
        <v>3479.1833333333329</v>
      </c>
      <c r="J27" s="38">
        <v>3731.0833333333335</v>
      </c>
      <c r="K27" s="38">
        <v>3778.1666666666665</v>
      </c>
      <c r="L27" s="38">
        <v>3857.0333333333338</v>
      </c>
      <c r="M27" s="28">
        <v>3699.3</v>
      </c>
      <c r="N27" s="28">
        <v>3573.35</v>
      </c>
      <c r="O27" s="39">
        <v>2500750</v>
      </c>
      <c r="P27" s="40">
        <v>-2.376421217000927E-2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208.85</v>
      </c>
      <c r="F28" s="37">
        <v>205.71666666666667</v>
      </c>
      <c r="G28" s="38">
        <v>201.08333333333334</v>
      </c>
      <c r="H28" s="38">
        <v>193.31666666666666</v>
      </c>
      <c r="I28" s="38">
        <v>188.68333333333334</v>
      </c>
      <c r="J28" s="38">
        <v>213.48333333333335</v>
      </c>
      <c r="K28" s="38">
        <v>218.11666666666667</v>
      </c>
      <c r="L28" s="38">
        <v>225.88333333333335</v>
      </c>
      <c r="M28" s="28">
        <v>210.35</v>
      </c>
      <c r="N28" s="28">
        <v>197.95</v>
      </c>
      <c r="O28" s="39">
        <v>11178000</v>
      </c>
      <c r="P28" s="40">
        <v>-8.2943637706128476E-2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125.5</v>
      </c>
      <c r="F29" s="37">
        <v>124.26666666666667</v>
      </c>
      <c r="G29" s="38">
        <v>122.73333333333333</v>
      </c>
      <c r="H29" s="38">
        <v>119.96666666666667</v>
      </c>
      <c r="I29" s="38">
        <v>118.43333333333334</v>
      </c>
      <c r="J29" s="38">
        <v>127.03333333333333</v>
      </c>
      <c r="K29" s="38">
        <v>128.56666666666666</v>
      </c>
      <c r="L29" s="38">
        <v>131.33333333333331</v>
      </c>
      <c r="M29" s="28">
        <v>125.8</v>
      </c>
      <c r="N29" s="28">
        <v>121.5</v>
      </c>
      <c r="O29" s="39">
        <v>31173500</v>
      </c>
      <c r="P29" s="40">
        <v>1.5373841668973829E-2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2996.55</v>
      </c>
      <c r="F30" s="37">
        <v>3018.8833333333332</v>
      </c>
      <c r="G30" s="38">
        <v>2957.6666666666665</v>
      </c>
      <c r="H30" s="38">
        <v>2918.7833333333333</v>
      </c>
      <c r="I30" s="38">
        <v>2857.5666666666666</v>
      </c>
      <c r="J30" s="38">
        <v>3057.7666666666664</v>
      </c>
      <c r="K30" s="38">
        <v>3118.9833333333336</v>
      </c>
      <c r="L30" s="38">
        <v>3157.8666666666663</v>
      </c>
      <c r="M30" s="28">
        <v>3080.1</v>
      </c>
      <c r="N30" s="28">
        <v>2980</v>
      </c>
      <c r="O30" s="39">
        <v>5512850</v>
      </c>
      <c r="P30" s="40">
        <v>3.0362215909090908E-2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1713.2</v>
      </c>
      <c r="F31" s="37">
        <v>1713.2</v>
      </c>
      <c r="G31" s="38">
        <v>1690</v>
      </c>
      <c r="H31" s="38">
        <v>1666.8</v>
      </c>
      <c r="I31" s="38">
        <v>1643.6</v>
      </c>
      <c r="J31" s="38">
        <v>1736.4</v>
      </c>
      <c r="K31" s="38">
        <v>1759.6000000000004</v>
      </c>
      <c r="L31" s="38">
        <v>1782.8000000000002</v>
      </c>
      <c r="M31" s="28">
        <v>1736.4</v>
      </c>
      <c r="N31" s="28">
        <v>1690</v>
      </c>
      <c r="O31" s="39">
        <v>615725</v>
      </c>
      <c r="P31" s="40">
        <v>4.7240411599625817E-2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8244.4500000000007</v>
      </c>
      <c r="F32" s="37">
        <v>8233.1666666666679</v>
      </c>
      <c r="G32" s="38">
        <v>8166.2333333333354</v>
      </c>
      <c r="H32" s="38">
        <v>8088.0166666666673</v>
      </c>
      <c r="I32" s="38">
        <v>8021.0833333333348</v>
      </c>
      <c r="J32" s="38">
        <v>8311.383333333335</v>
      </c>
      <c r="K32" s="38">
        <v>8378.3166666666693</v>
      </c>
      <c r="L32" s="38">
        <v>8456.5333333333365</v>
      </c>
      <c r="M32" s="28">
        <v>8300.1</v>
      </c>
      <c r="N32" s="28">
        <v>8154.95</v>
      </c>
      <c r="O32" s="39">
        <v>186225</v>
      </c>
      <c r="P32" s="40">
        <v>3.157457415870378E-2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1303.45</v>
      </c>
      <c r="F33" s="37">
        <v>1298.0166666666667</v>
      </c>
      <c r="G33" s="38">
        <v>1276.0333333333333</v>
      </c>
      <c r="H33" s="38">
        <v>1248.6166666666666</v>
      </c>
      <c r="I33" s="38">
        <v>1226.6333333333332</v>
      </c>
      <c r="J33" s="38">
        <v>1325.4333333333334</v>
      </c>
      <c r="K33" s="38">
        <v>1347.4166666666665</v>
      </c>
      <c r="L33" s="38">
        <v>1374.8333333333335</v>
      </c>
      <c r="M33" s="28">
        <v>1320</v>
      </c>
      <c r="N33" s="28">
        <v>1270.5999999999999</v>
      </c>
      <c r="O33" s="39">
        <v>2992000</v>
      </c>
      <c r="P33" s="40">
        <v>-8.2863771958899563E-3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552.4</v>
      </c>
      <c r="F34" s="37">
        <v>553.01666666666654</v>
      </c>
      <c r="G34" s="38">
        <v>544.23333333333312</v>
      </c>
      <c r="H34" s="38">
        <v>536.06666666666661</v>
      </c>
      <c r="I34" s="38">
        <v>527.28333333333319</v>
      </c>
      <c r="J34" s="38">
        <v>561.18333333333305</v>
      </c>
      <c r="K34" s="38">
        <v>569.96666666666658</v>
      </c>
      <c r="L34" s="38">
        <v>578.13333333333298</v>
      </c>
      <c r="M34" s="28">
        <v>561.79999999999995</v>
      </c>
      <c r="N34" s="28">
        <v>544.85</v>
      </c>
      <c r="O34" s="39">
        <v>15141750</v>
      </c>
      <c r="P34" s="40">
        <v>8.9791430665689346E-3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640.45000000000005</v>
      </c>
      <c r="F35" s="37">
        <v>639.98333333333335</v>
      </c>
      <c r="G35" s="38">
        <v>630.26666666666665</v>
      </c>
      <c r="H35" s="38">
        <v>620.08333333333326</v>
      </c>
      <c r="I35" s="38">
        <v>610.36666666666656</v>
      </c>
      <c r="J35" s="38">
        <v>650.16666666666674</v>
      </c>
      <c r="K35" s="38">
        <v>659.88333333333344</v>
      </c>
      <c r="L35" s="38">
        <v>670.06666666666683</v>
      </c>
      <c r="M35" s="28">
        <v>649.70000000000005</v>
      </c>
      <c r="N35" s="28">
        <v>629.79999999999995</v>
      </c>
      <c r="O35" s="39">
        <v>64959600</v>
      </c>
      <c r="P35" s="40">
        <v>-5.0544037641523307E-3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3695.6</v>
      </c>
      <c r="F36" s="37">
        <v>3667.2333333333336</v>
      </c>
      <c r="G36" s="38">
        <v>3629.8666666666672</v>
      </c>
      <c r="H36" s="38">
        <v>3564.1333333333337</v>
      </c>
      <c r="I36" s="38">
        <v>3526.7666666666673</v>
      </c>
      <c r="J36" s="38">
        <v>3732.9666666666672</v>
      </c>
      <c r="K36" s="38">
        <v>3770.3333333333339</v>
      </c>
      <c r="L36" s="38">
        <v>3836.0666666666671</v>
      </c>
      <c r="M36" s="28">
        <v>3704.6</v>
      </c>
      <c r="N36" s="28">
        <v>3601.5</v>
      </c>
      <c r="O36" s="39">
        <v>3366500</v>
      </c>
      <c r="P36" s="40">
        <v>4.2986600573154676E-2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12693.2</v>
      </c>
      <c r="F37" s="37">
        <v>12663.383333333333</v>
      </c>
      <c r="G37" s="38">
        <v>12505.066666666666</v>
      </c>
      <c r="H37" s="38">
        <v>12316.933333333332</v>
      </c>
      <c r="I37" s="38">
        <v>12158.616666666665</v>
      </c>
      <c r="J37" s="38">
        <v>12851.516666666666</v>
      </c>
      <c r="K37" s="38">
        <v>13009.833333333336</v>
      </c>
      <c r="L37" s="38">
        <v>13197.966666666667</v>
      </c>
      <c r="M37" s="28">
        <v>12821.7</v>
      </c>
      <c r="N37" s="28">
        <v>12475.25</v>
      </c>
      <c r="O37" s="39">
        <v>852800</v>
      </c>
      <c r="P37" s="40">
        <v>0.14102221032914103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5652.85</v>
      </c>
      <c r="F38" s="37">
        <v>5622.95</v>
      </c>
      <c r="G38" s="38">
        <v>5521.95</v>
      </c>
      <c r="H38" s="38">
        <v>5391.05</v>
      </c>
      <c r="I38" s="38">
        <v>5290.05</v>
      </c>
      <c r="J38" s="38">
        <v>5753.8499999999995</v>
      </c>
      <c r="K38" s="38">
        <v>5854.8499999999995</v>
      </c>
      <c r="L38" s="38">
        <v>5985.7499999999991</v>
      </c>
      <c r="M38" s="28">
        <v>5723.95</v>
      </c>
      <c r="N38" s="28">
        <v>5492.05</v>
      </c>
      <c r="O38" s="39">
        <v>5485625</v>
      </c>
      <c r="P38" s="40">
        <v>1.1175115207373272E-2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2048.3000000000002</v>
      </c>
      <c r="F39" s="37">
        <v>2001.7333333333333</v>
      </c>
      <c r="G39" s="38">
        <v>1933.5166666666669</v>
      </c>
      <c r="H39" s="38">
        <v>1818.7333333333336</v>
      </c>
      <c r="I39" s="38">
        <v>1750.5166666666671</v>
      </c>
      <c r="J39" s="38">
        <v>2116.5166666666664</v>
      </c>
      <c r="K39" s="38">
        <v>2184.7333333333336</v>
      </c>
      <c r="L39" s="38">
        <v>2299.5166666666664</v>
      </c>
      <c r="M39" s="28">
        <v>2069.9499999999998</v>
      </c>
      <c r="N39" s="28">
        <v>1886.95</v>
      </c>
      <c r="O39" s="39">
        <v>1223600</v>
      </c>
      <c r="P39" s="40">
        <v>-7.6109936575052856E-2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410.85</v>
      </c>
      <c r="F40" s="37">
        <v>405.25</v>
      </c>
      <c r="G40" s="38">
        <v>397.7</v>
      </c>
      <c r="H40" s="38">
        <v>384.55</v>
      </c>
      <c r="I40" s="38">
        <v>377</v>
      </c>
      <c r="J40" s="38">
        <v>418.4</v>
      </c>
      <c r="K40" s="38">
        <v>425.94999999999993</v>
      </c>
      <c r="L40" s="38">
        <v>439.09999999999997</v>
      </c>
      <c r="M40" s="28">
        <v>412.8</v>
      </c>
      <c r="N40" s="28">
        <v>392.1</v>
      </c>
      <c r="O40" s="39">
        <v>7809600</v>
      </c>
      <c r="P40" s="40">
        <v>-1.8404907975460123E-3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338.1</v>
      </c>
      <c r="F41" s="37">
        <v>332.38333333333333</v>
      </c>
      <c r="G41" s="38">
        <v>321.31666666666666</v>
      </c>
      <c r="H41" s="38">
        <v>304.53333333333336</v>
      </c>
      <c r="I41" s="38">
        <v>293.4666666666667</v>
      </c>
      <c r="J41" s="38">
        <v>349.16666666666663</v>
      </c>
      <c r="K41" s="38">
        <v>360.23333333333323</v>
      </c>
      <c r="L41" s="38">
        <v>377.01666666666659</v>
      </c>
      <c r="M41" s="28">
        <v>343.45</v>
      </c>
      <c r="N41" s="28">
        <v>315.60000000000002</v>
      </c>
      <c r="O41" s="39">
        <v>40393800</v>
      </c>
      <c r="P41" s="40">
        <v>1.2223725755525485E-2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99.75</v>
      </c>
      <c r="F42" s="37">
        <v>98.133333333333326</v>
      </c>
      <c r="G42" s="38">
        <v>96.116666666666646</v>
      </c>
      <c r="H42" s="38">
        <v>92.48333333333332</v>
      </c>
      <c r="I42" s="38">
        <v>90.46666666666664</v>
      </c>
      <c r="J42" s="38">
        <v>101.76666666666665</v>
      </c>
      <c r="K42" s="38">
        <v>103.78333333333333</v>
      </c>
      <c r="L42" s="38">
        <v>107.41666666666666</v>
      </c>
      <c r="M42" s="28">
        <v>100.15</v>
      </c>
      <c r="N42" s="28">
        <v>94.5</v>
      </c>
      <c r="O42" s="39">
        <v>123119100</v>
      </c>
      <c r="P42" s="40">
        <v>-3.6443549125537954E-2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1693.1</v>
      </c>
      <c r="F43" s="37">
        <v>1698.3833333333332</v>
      </c>
      <c r="G43" s="38">
        <v>1673.7166666666665</v>
      </c>
      <c r="H43" s="38">
        <v>1654.3333333333333</v>
      </c>
      <c r="I43" s="38">
        <v>1629.6666666666665</v>
      </c>
      <c r="J43" s="38">
        <v>1717.7666666666664</v>
      </c>
      <c r="K43" s="38">
        <v>1742.4333333333334</v>
      </c>
      <c r="L43" s="38">
        <v>1761.8166666666664</v>
      </c>
      <c r="M43" s="28">
        <v>1723.05</v>
      </c>
      <c r="N43" s="28">
        <v>1679</v>
      </c>
      <c r="O43" s="39">
        <v>1424775</v>
      </c>
      <c r="P43" s="40">
        <v>1.4688601645123384E-2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226.8</v>
      </c>
      <c r="F44" s="37">
        <v>223.56666666666669</v>
      </c>
      <c r="G44" s="38">
        <v>219.68333333333339</v>
      </c>
      <c r="H44" s="38">
        <v>212.56666666666669</v>
      </c>
      <c r="I44" s="38">
        <v>208.68333333333339</v>
      </c>
      <c r="J44" s="38">
        <v>230.68333333333339</v>
      </c>
      <c r="K44" s="38">
        <v>234.56666666666666</v>
      </c>
      <c r="L44" s="38">
        <v>241.68333333333339</v>
      </c>
      <c r="M44" s="28">
        <v>227.45</v>
      </c>
      <c r="N44" s="28">
        <v>216.45</v>
      </c>
      <c r="O44" s="39">
        <v>30517800</v>
      </c>
      <c r="P44" s="40">
        <v>-3.7627321749550628E-2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634.85</v>
      </c>
      <c r="F45" s="37">
        <v>642.65</v>
      </c>
      <c r="G45" s="38">
        <v>623.79999999999995</v>
      </c>
      <c r="H45" s="38">
        <v>612.75</v>
      </c>
      <c r="I45" s="38">
        <v>593.9</v>
      </c>
      <c r="J45" s="38">
        <v>653.69999999999993</v>
      </c>
      <c r="K45" s="38">
        <v>672.55000000000007</v>
      </c>
      <c r="L45" s="38">
        <v>683.59999999999991</v>
      </c>
      <c r="M45" s="28">
        <v>661.5</v>
      </c>
      <c r="N45" s="28">
        <v>631.6</v>
      </c>
      <c r="O45" s="39">
        <v>4356000</v>
      </c>
      <c r="P45" s="40">
        <v>4.8451151707704525E-2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660.9</v>
      </c>
      <c r="F46" s="37">
        <v>652.91666666666663</v>
      </c>
      <c r="G46" s="38">
        <v>634.88333333333321</v>
      </c>
      <c r="H46" s="38">
        <v>608.86666666666656</v>
      </c>
      <c r="I46" s="38">
        <v>590.83333333333314</v>
      </c>
      <c r="J46" s="38">
        <v>678.93333333333328</v>
      </c>
      <c r="K46" s="38">
        <v>696.96666666666681</v>
      </c>
      <c r="L46" s="38">
        <v>722.98333333333335</v>
      </c>
      <c r="M46" s="28">
        <v>670.95</v>
      </c>
      <c r="N46" s="28">
        <v>626.9</v>
      </c>
      <c r="O46" s="39">
        <v>5965750</v>
      </c>
      <c r="P46" s="40">
        <v>6.2987215466167756E-2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691.15</v>
      </c>
      <c r="F47" s="37">
        <v>685.58333333333337</v>
      </c>
      <c r="G47" s="38">
        <v>674.31666666666672</v>
      </c>
      <c r="H47" s="38">
        <v>657.48333333333335</v>
      </c>
      <c r="I47" s="38">
        <v>646.2166666666667</v>
      </c>
      <c r="J47" s="38">
        <v>702.41666666666674</v>
      </c>
      <c r="K47" s="38">
        <v>713.68333333333339</v>
      </c>
      <c r="L47" s="38">
        <v>730.51666666666677</v>
      </c>
      <c r="M47" s="28">
        <v>696.85</v>
      </c>
      <c r="N47" s="28">
        <v>668.75</v>
      </c>
      <c r="O47" s="39">
        <v>54545200</v>
      </c>
      <c r="P47" s="40">
        <v>4.154119653158219E-2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48.85</v>
      </c>
      <c r="F48" s="37">
        <v>48.033333333333339</v>
      </c>
      <c r="G48" s="38">
        <v>46.866666666666674</v>
      </c>
      <c r="H48" s="38">
        <v>44.883333333333333</v>
      </c>
      <c r="I48" s="38">
        <v>43.716666666666669</v>
      </c>
      <c r="J48" s="38">
        <v>50.01666666666668</v>
      </c>
      <c r="K48" s="38">
        <v>51.183333333333351</v>
      </c>
      <c r="L48" s="38">
        <v>53.166666666666686</v>
      </c>
      <c r="M48" s="28">
        <v>49.2</v>
      </c>
      <c r="N48" s="28">
        <v>46.05</v>
      </c>
      <c r="O48" s="39">
        <v>112213500</v>
      </c>
      <c r="P48" s="40">
        <v>2.2385917918300965E-2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319.95</v>
      </c>
      <c r="F49" s="37">
        <v>320.96666666666664</v>
      </c>
      <c r="G49" s="38">
        <v>315.98333333333329</v>
      </c>
      <c r="H49" s="38">
        <v>312.01666666666665</v>
      </c>
      <c r="I49" s="38">
        <v>307.0333333333333</v>
      </c>
      <c r="J49" s="38">
        <v>324.93333333333328</v>
      </c>
      <c r="K49" s="38">
        <v>329.91666666666663</v>
      </c>
      <c r="L49" s="38">
        <v>333.88333333333327</v>
      </c>
      <c r="M49" s="28">
        <v>325.95</v>
      </c>
      <c r="N49" s="28">
        <v>317</v>
      </c>
      <c r="O49" s="39">
        <v>12578700</v>
      </c>
      <c r="P49" s="40">
        <v>3.1181217901687453E-3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13238.9</v>
      </c>
      <c r="F50" s="37">
        <v>13221.733333333332</v>
      </c>
      <c r="G50" s="38">
        <v>13090.366666666663</v>
      </c>
      <c r="H50" s="38">
        <v>12941.833333333332</v>
      </c>
      <c r="I50" s="38">
        <v>12810.466666666664</v>
      </c>
      <c r="J50" s="38">
        <v>13370.266666666663</v>
      </c>
      <c r="K50" s="38">
        <v>13501.633333333331</v>
      </c>
      <c r="L50" s="38">
        <v>13650.166666666662</v>
      </c>
      <c r="M50" s="28">
        <v>13353.1</v>
      </c>
      <c r="N50" s="28">
        <v>13073.2</v>
      </c>
      <c r="O50" s="39">
        <v>130800</v>
      </c>
      <c r="P50" s="40">
        <v>8.8700347088314698E-3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336.85</v>
      </c>
      <c r="F51" s="37">
        <v>336.53333333333336</v>
      </c>
      <c r="G51" s="38">
        <v>334.01666666666671</v>
      </c>
      <c r="H51" s="38">
        <v>331.18333333333334</v>
      </c>
      <c r="I51" s="38">
        <v>328.66666666666669</v>
      </c>
      <c r="J51" s="38">
        <v>339.36666666666673</v>
      </c>
      <c r="K51" s="38">
        <v>341.88333333333338</v>
      </c>
      <c r="L51" s="38">
        <v>344.71666666666675</v>
      </c>
      <c r="M51" s="28">
        <v>339.05</v>
      </c>
      <c r="N51" s="28">
        <v>333.7</v>
      </c>
      <c r="O51" s="39">
        <v>17742600</v>
      </c>
      <c r="P51" s="40">
        <v>5.9189713236044491E-3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3286.75</v>
      </c>
      <c r="F52" s="37">
        <v>3289.9833333333336</v>
      </c>
      <c r="G52" s="38">
        <v>3258.416666666667</v>
      </c>
      <c r="H52" s="38">
        <v>3230.0833333333335</v>
      </c>
      <c r="I52" s="38">
        <v>3198.5166666666669</v>
      </c>
      <c r="J52" s="38">
        <v>3318.3166666666671</v>
      </c>
      <c r="K52" s="38">
        <v>3349.8833333333337</v>
      </c>
      <c r="L52" s="38">
        <v>3378.2166666666672</v>
      </c>
      <c r="M52" s="28">
        <v>3321.55</v>
      </c>
      <c r="N52" s="28">
        <v>3261.65</v>
      </c>
      <c r="O52" s="39">
        <v>1502800</v>
      </c>
      <c r="P52" s="40">
        <v>1.7330083942594096E-2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362.2</v>
      </c>
      <c r="F53" s="37">
        <v>361.73333333333329</v>
      </c>
      <c r="G53" s="38">
        <v>355.56666666666661</v>
      </c>
      <c r="H53" s="38">
        <v>348.93333333333334</v>
      </c>
      <c r="I53" s="38">
        <v>342.76666666666665</v>
      </c>
      <c r="J53" s="38">
        <v>368.36666666666656</v>
      </c>
      <c r="K53" s="38">
        <v>374.53333333333319</v>
      </c>
      <c r="L53" s="38">
        <v>381.16666666666652</v>
      </c>
      <c r="M53" s="28">
        <v>367.9</v>
      </c>
      <c r="N53" s="28">
        <v>355.1</v>
      </c>
      <c r="O53" s="39">
        <v>3456700</v>
      </c>
      <c r="P53" s="40">
        <v>1.6048910966755828E-2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197.3</v>
      </c>
      <c r="F54" s="37">
        <v>196.25</v>
      </c>
      <c r="G54" s="38">
        <v>192.8</v>
      </c>
      <c r="H54" s="38">
        <v>188.3</v>
      </c>
      <c r="I54" s="38">
        <v>184.85000000000002</v>
      </c>
      <c r="J54" s="38">
        <v>200.75</v>
      </c>
      <c r="K54" s="38">
        <v>204.2</v>
      </c>
      <c r="L54" s="38">
        <v>208.7</v>
      </c>
      <c r="M54" s="28">
        <v>199.7</v>
      </c>
      <c r="N54" s="28">
        <v>191.75</v>
      </c>
      <c r="O54" s="39">
        <v>45908100</v>
      </c>
      <c r="P54" s="40">
        <v>-1.5973146594131606E-2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485.7</v>
      </c>
      <c r="F55" s="37">
        <v>488.83333333333331</v>
      </c>
      <c r="G55" s="38">
        <v>474.66666666666663</v>
      </c>
      <c r="H55" s="38">
        <v>463.63333333333333</v>
      </c>
      <c r="I55" s="38">
        <v>449.46666666666664</v>
      </c>
      <c r="J55" s="38">
        <v>499.86666666666662</v>
      </c>
      <c r="K55" s="38">
        <v>514.0333333333333</v>
      </c>
      <c r="L55" s="38">
        <v>525.06666666666661</v>
      </c>
      <c r="M55" s="28">
        <v>503</v>
      </c>
      <c r="N55" s="28">
        <v>477.8</v>
      </c>
      <c r="O55" s="39">
        <v>3725475</v>
      </c>
      <c r="P55" s="40">
        <v>-2.301201738685758E-2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385.9</v>
      </c>
      <c r="F56" s="37">
        <v>390.06666666666666</v>
      </c>
      <c r="G56" s="38">
        <v>376.38333333333333</v>
      </c>
      <c r="H56" s="38">
        <v>366.86666666666667</v>
      </c>
      <c r="I56" s="38">
        <v>353.18333333333334</v>
      </c>
      <c r="J56" s="38">
        <v>399.58333333333331</v>
      </c>
      <c r="K56" s="38">
        <v>413.26666666666659</v>
      </c>
      <c r="L56" s="38">
        <v>422.7833333333333</v>
      </c>
      <c r="M56" s="28">
        <v>403.75</v>
      </c>
      <c r="N56" s="28">
        <v>380.55</v>
      </c>
      <c r="O56" s="39">
        <v>2118000</v>
      </c>
      <c r="P56" s="40">
        <v>7.5399847677075402E-2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636.5</v>
      </c>
      <c r="F57" s="37">
        <v>638.08333333333337</v>
      </c>
      <c r="G57" s="38">
        <v>628.41666666666674</v>
      </c>
      <c r="H57" s="38">
        <v>620.33333333333337</v>
      </c>
      <c r="I57" s="38">
        <v>610.66666666666674</v>
      </c>
      <c r="J57" s="38">
        <v>646.16666666666674</v>
      </c>
      <c r="K57" s="38">
        <v>655.83333333333348</v>
      </c>
      <c r="L57" s="38">
        <v>663.91666666666674</v>
      </c>
      <c r="M57" s="28">
        <v>647.75</v>
      </c>
      <c r="N57" s="28">
        <v>630</v>
      </c>
      <c r="O57" s="39">
        <v>8795000</v>
      </c>
      <c r="P57" s="40">
        <v>5.171898355754858E-2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932.8</v>
      </c>
      <c r="F58" s="37">
        <v>935.73333333333323</v>
      </c>
      <c r="G58" s="38">
        <v>924.96666666666647</v>
      </c>
      <c r="H58" s="38">
        <v>917.13333333333321</v>
      </c>
      <c r="I58" s="38">
        <v>906.36666666666645</v>
      </c>
      <c r="J58" s="38">
        <v>943.56666666666649</v>
      </c>
      <c r="K58" s="38">
        <v>954.33333333333314</v>
      </c>
      <c r="L58" s="38">
        <v>962.16666666666652</v>
      </c>
      <c r="M58" s="28">
        <v>946.5</v>
      </c>
      <c r="N58" s="28">
        <v>927.9</v>
      </c>
      <c r="O58" s="39">
        <v>9172800</v>
      </c>
      <c r="P58" s="40">
        <v>7.0866699737793216E-5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171.8</v>
      </c>
      <c r="F59" s="37">
        <v>170.85000000000002</v>
      </c>
      <c r="G59" s="38">
        <v>168.80000000000004</v>
      </c>
      <c r="H59" s="38">
        <v>165.8</v>
      </c>
      <c r="I59" s="38">
        <v>163.75000000000003</v>
      </c>
      <c r="J59" s="38">
        <v>173.85000000000005</v>
      </c>
      <c r="K59" s="38">
        <v>175.9</v>
      </c>
      <c r="L59" s="38">
        <v>178.90000000000006</v>
      </c>
      <c r="M59" s="28">
        <v>172.9</v>
      </c>
      <c r="N59" s="28">
        <v>167.85</v>
      </c>
      <c r="O59" s="39">
        <v>43953000</v>
      </c>
      <c r="P59" s="40">
        <v>-9.6526923440900924E-3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3791.9</v>
      </c>
      <c r="F60" s="37">
        <v>3790.0666666666671</v>
      </c>
      <c r="G60" s="38">
        <v>3715.1333333333341</v>
      </c>
      <c r="H60" s="38">
        <v>3638.3666666666672</v>
      </c>
      <c r="I60" s="38">
        <v>3563.4333333333343</v>
      </c>
      <c r="J60" s="38">
        <v>3866.8333333333339</v>
      </c>
      <c r="K60" s="38">
        <v>3941.7666666666673</v>
      </c>
      <c r="L60" s="38">
        <v>4018.5333333333338</v>
      </c>
      <c r="M60" s="28">
        <v>3865</v>
      </c>
      <c r="N60" s="28">
        <v>3713.3</v>
      </c>
      <c r="O60" s="39">
        <v>688400</v>
      </c>
      <c r="P60" s="40">
        <v>1.2799764602030307E-2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1576.9</v>
      </c>
      <c r="F61" s="37">
        <v>1587.8833333333332</v>
      </c>
      <c r="G61" s="38">
        <v>1561.1166666666663</v>
      </c>
      <c r="H61" s="38">
        <v>1545.333333333333</v>
      </c>
      <c r="I61" s="38">
        <v>1518.5666666666662</v>
      </c>
      <c r="J61" s="38">
        <v>1603.6666666666665</v>
      </c>
      <c r="K61" s="38">
        <v>1630.4333333333334</v>
      </c>
      <c r="L61" s="38">
        <v>1646.2166666666667</v>
      </c>
      <c r="M61" s="28">
        <v>1614.65</v>
      </c>
      <c r="N61" s="28">
        <v>1572.1</v>
      </c>
      <c r="O61" s="39">
        <v>3060400</v>
      </c>
      <c r="P61" s="40">
        <v>1.6271501627150162E-2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618.75</v>
      </c>
      <c r="F62" s="37">
        <v>615.13333333333333</v>
      </c>
      <c r="G62" s="38">
        <v>608.76666666666665</v>
      </c>
      <c r="H62" s="38">
        <v>598.7833333333333</v>
      </c>
      <c r="I62" s="38">
        <v>592.41666666666663</v>
      </c>
      <c r="J62" s="38">
        <v>625.11666666666667</v>
      </c>
      <c r="K62" s="38">
        <v>631.48333333333323</v>
      </c>
      <c r="L62" s="38">
        <v>641.4666666666667</v>
      </c>
      <c r="M62" s="28">
        <v>621.5</v>
      </c>
      <c r="N62" s="28">
        <v>605.15</v>
      </c>
      <c r="O62" s="39">
        <v>7833400</v>
      </c>
      <c r="P62" s="40">
        <v>8.8087572440437856E-3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890.15</v>
      </c>
      <c r="F63" s="37">
        <v>887.86666666666667</v>
      </c>
      <c r="G63" s="38">
        <v>878.58333333333337</v>
      </c>
      <c r="H63" s="38">
        <v>867.01666666666665</v>
      </c>
      <c r="I63" s="38">
        <v>857.73333333333335</v>
      </c>
      <c r="J63" s="38">
        <v>899.43333333333339</v>
      </c>
      <c r="K63" s="38">
        <v>908.7166666666667</v>
      </c>
      <c r="L63" s="38">
        <v>920.28333333333342</v>
      </c>
      <c r="M63" s="28">
        <v>897.15</v>
      </c>
      <c r="N63" s="28">
        <v>876.3</v>
      </c>
      <c r="O63" s="39">
        <v>1159350</v>
      </c>
      <c r="P63" s="40">
        <v>3.2450674974039461E-3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351.45</v>
      </c>
      <c r="F64" s="37">
        <v>353.36666666666662</v>
      </c>
      <c r="G64" s="38">
        <v>344.73333333333323</v>
      </c>
      <c r="H64" s="38">
        <v>338.01666666666659</v>
      </c>
      <c r="I64" s="38">
        <v>329.38333333333321</v>
      </c>
      <c r="J64" s="38">
        <v>360.08333333333326</v>
      </c>
      <c r="K64" s="38">
        <v>368.71666666666658</v>
      </c>
      <c r="L64" s="38">
        <v>375.43333333333328</v>
      </c>
      <c r="M64" s="28">
        <v>362</v>
      </c>
      <c r="N64" s="28">
        <v>346.65</v>
      </c>
      <c r="O64" s="39">
        <v>3566800</v>
      </c>
      <c r="P64" s="40">
        <v>-3.0312916292852675E-2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121.95</v>
      </c>
      <c r="F65" s="37">
        <v>121.15000000000002</v>
      </c>
      <c r="G65" s="38">
        <v>119.70000000000005</v>
      </c>
      <c r="H65" s="38">
        <v>117.45000000000003</v>
      </c>
      <c r="I65" s="38">
        <v>116.00000000000006</v>
      </c>
      <c r="J65" s="38">
        <v>123.40000000000003</v>
      </c>
      <c r="K65" s="38">
        <v>124.85</v>
      </c>
      <c r="L65" s="38">
        <v>127.10000000000002</v>
      </c>
      <c r="M65" s="28">
        <v>122.6</v>
      </c>
      <c r="N65" s="28">
        <v>118.9</v>
      </c>
      <c r="O65" s="39">
        <v>11041600</v>
      </c>
      <c r="P65" s="40">
        <v>-1.2167191525908961E-2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994.3</v>
      </c>
      <c r="F66" s="37">
        <v>993.44999999999993</v>
      </c>
      <c r="G66" s="38">
        <v>974.84999999999991</v>
      </c>
      <c r="H66" s="38">
        <v>955.4</v>
      </c>
      <c r="I66" s="38">
        <v>936.8</v>
      </c>
      <c r="J66" s="38">
        <v>1012.8999999999999</v>
      </c>
      <c r="K66" s="38">
        <v>1031.5</v>
      </c>
      <c r="L66" s="38">
        <v>1050.9499999999998</v>
      </c>
      <c r="M66" s="28">
        <v>1012.05</v>
      </c>
      <c r="N66" s="28">
        <v>974</v>
      </c>
      <c r="O66" s="39">
        <v>1113600</v>
      </c>
      <c r="P66" s="40">
        <v>-2.2643496577145865E-2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497.1</v>
      </c>
      <c r="F67" s="37">
        <v>499.48333333333329</v>
      </c>
      <c r="G67" s="38">
        <v>493.01666666666659</v>
      </c>
      <c r="H67" s="38">
        <v>488.93333333333328</v>
      </c>
      <c r="I67" s="38">
        <v>482.46666666666658</v>
      </c>
      <c r="J67" s="38">
        <v>503.56666666666661</v>
      </c>
      <c r="K67" s="38">
        <v>510.0333333333333</v>
      </c>
      <c r="L67" s="38">
        <v>514.11666666666656</v>
      </c>
      <c r="M67" s="28">
        <v>505.95</v>
      </c>
      <c r="N67" s="28">
        <v>495.4</v>
      </c>
      <c r="O67" s="39">
        <v>13758750</v>
      </c>
      <c r="P67" s="40">
        <v>2.5503233445669004E-3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1440.05</v>
      </c>
      <c r="F68" s="37">
        <v>1425.2666666666667</v>
      </c>
      <c r="G68" s="38">
        <v>1405.7333333333333</v>
      </c>
      <c r="H68" s="38">
        <v>1371.4166666666667</v>
      </c>
      <c r="I68" s="38">
        <v>1351.8833333333334</v>
      </c>
      <c r="J68" s="38">
        <v>1459.5833333333333</v>
      </c>
      <c r="K68" s="38">
        <v>1479.1166666666666</v>
      </c>
      <c r="L68" s="38">
        <v>1513.4333333333332</v>
      </c>
      <c r="M68" s="28">
        <v>1444.8</v>
      </c>
      <c r="N68" s="28">
        <v>1390.95</v>
      </c>
      <c r="O68" s="39">
        <v>1238000</v>
      </c>
      <c r="P68" s="40">
        <v>-2.5004922228785195E-2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1974.9</v>
      </c>
      <c r="F69" s="37">
        <v>1982.6333333333332</v>
      </c>
      <c r="G69" s="38">
        <v>1951.2166666666665</v>
      </c>
      <c r="H69" s="38">
        <v>1927.5333333333333</v>
      </c>
      <c r="I69" s="38">
        <v>1896.1166666666666</v>
      </c>
      <c r="J69" s="38">
        <v>2006.3166666666664</v>
      </c>
      <c r="K69" s="38">
        <v>2037.7333333333333</v>
      </c>
      <c r="L69" s="38">
        <v>2061.4166666666661</v>
      </c>
      <c r="M69" s="28">
        <v>2014.05</v>
      </c>
      <c r="N69" s="28">
        <v>1958.95</v>
      </c>
      <c r="O69" s="39">
        <v>1401000</v>
      </c>
      <c r="P69" s="40">
        <v>-1.4594689643045543E-2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227.7</v>
      </c>
      <c r="F70" s="37">
        <v>227.71666666666667</v>
      </c>
      <c r="G70" s="38">
        <v>223.48333333333335</v>
      </c>
      <c r="H70" s="38">
        <v>219.26666666666668</v>
      </c>
      <c r="I70" s="38">
        <v>215.03333333333336</v>
      </c>
      <c r="J70" s="38">
        <v>231.93333333333334</v>
      </c>
      <c r="K70" s="38">
        <v>236.16666666666663</v>
      </c>
      <c r="L70" s="38">
        <v>240.38333333333333</v>
      </c>
      <c r="M70" s="28">
        <v>231.95</v>
      </c>
      <c r="N70" s="28">
        <v>223.5</v>
      </c>
      <c r="O70" s="39">
        <v>14959200</v>
      </c>
      <c r="P70" s="40">
        <v>5.5658627087198514E-3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4214.8999999999996</v>
      </c>
      <c r="F71" s="37">
        <v>4245.7833333333328</v>
      </c>
      <c r="G71" s="38">
        <v>4178.1166666666659</v>
      </c>
      <c r="H71" s="38">
        <v>4141.333333333333</v>
      </c>
      <c r="I71" s="38">
        <v>4073.6666666666661</v>
      </c>
      <c r="J71" s="38">
        <v>4282.5666666666657</v>
      </c>
      <c r="K71" s="38">
        <v>4350.2333333333336</v>
      </c>
      <c r="L71" s="38">
        <v>4387.0166666666655</v>
      </c>
      <c r="M71" s="28">
        <v>4313.45</v>
      </c>
      <c r="N71" s="28">
        <v>4209</v>
      </c>
      <c r="O71" s="39">
        <v>2088200</v>
      </c>
      <c r="P71" s="40">
        <v>5.8766859344894029E-3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3344.6</v>
      </c>
      <c r="F72" s="37">
        <v>3305.0500000000006</v>
      </c>
      <c r="G72" s="38">
        <v>3206.1000000000013</v>
      </c>
      <c r="H72" s="38">
        <v>3067.6000000000008</v>
      </c>
      <c r="I72" s="38">
        <v>2968.6500000000015</v>
      </c>
      <c r="J72" s="38">
        <v>3443.5500000000011</v>
      </c>
      <c r="K72" s="38">
        <v>3542.5000000000009</v>
      </c>
      <c r="L72" s="38">
        <v>3681.0000000000009</v>
      </c>
      <c r="M72" s="28">
        <v>3404</v>
      </c>
      <c r="N72" s="28">
        <v>3166.55</v>
      </c>
      <c r="O72" s="39">
        <v>900500</v>
      </c>
      <c r="P72" s="40">
        <v>2.3004828173814256E-2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327.39999999999998</v>
      </c>
      <c r="F73" s="37">
        <v>325.66666666666669</v>
      </c>
      <c r="G73" s="38">
        <v>318.93333333333339</v>
      </c>
      <c r="H73" s="38">
        <v>310.4666666666667</v>
      </c>
      <c r="I73" s="38">
        <v>303.73333333333341</v>
      </c>
      <c r="J73" s="38">
        <v>334.13333333333338</v>
      </c>
      <c r="K73" s="38">
        <v>340.86666666666662</v>
      </c>
      <c r="L73" s="38">
        <v>349.33333333333337</v>
      </c>
      <c r="M73" s="28">
        <v>332.4</v>
      </c>
      <c r="N73" s="28">
        <v>317.2</v>
      </c>
      <c r="O73" s="39">
        <v>44267850</v>
      </c>
      <c r="P73" s="40">
        <v>1.856492027334852E-2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3886.7</v>
      </c>
      <c r="F74" s="37">
        <v>3895.2333333333336</v>
      </c>
      <c r="G74" s="38">
        <v>3852.5166666666673</v>
      </c>
      <c r="H74" s="38">
        <v>3818.3333333333339</v>
      </c>
      <c r="I74" s="38">
        <v>3775.6166666666677</v>
      </c>
      <c r="J74" s="38">
        <v>3929.416666666667</v>
      </c>
      <c r="K74" s="38">
        <v>3972.1333333333332</v>
      </c>
      <c r="L74" s="38">
        <v>4006.3166666666666</v>
      </c>
      <c r="M74" s="28">
        <v>3937.95</v>
      </c>
      <c r="N74" s="28">
        <v>3861.05</v>
      </c>
      <c r="O74" s="39">
        <v>2595000</v>
      </c>
      <c r="P74" s="40">
        <v>-6.258123525730516E-4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2616.65</v>
      </c>
      <c r="F75" s="37">
        <v>2578.0666666666666</v>
      </c>
      <c r="G75" s="38">
        <v>2531.0333333333333</v>
      </c>
      <c r="H75" s="38">
        <v>2445.4166666666665</v>
      </c>
      <c r="I75" s="38">
        <v>2398.3833333333332</v>
      </c>
      <c r="J75" s="38">
        <v>2663.6833333333334</v>
      </c>
      <c r="K75" s="38">
        <v>2710.7166666666662</v>
      </c>
      <c r="L75" s="38">
        <v>2796.3333333333335</v>
      </c>
      <c r="M75" s="28">
        <v>2625.1</v>
      </c>
      <c r="N75" s="28">
        <v>2492.4499999999998</v>
      </c>
      <c r="O75" s="39">
        <v>3599750</v>
      </c>
      <c r="P75" s="40">
        <v>0.11793478260869565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1645</v>
      </c>
      <c r="F76" s="37">
        <v>1615.9666666666665</v>
      </c>
      <c r="G76" s="38">
        <v>1580.9333333333329</v>
      </c>
      <c r="H76" s="38">
        <v>1516.8666666666666</v>
      </c>
      <c r="I76" s="38">
        <v>1481.833333333333</v>
      </c>
      <c r="J76" s="38">
        <v>1680.0333333333328</v>
      </c>
      <c r="K76" s="38">
        <v>1715.0666666666662</v>
      </c>
      <c r="L76" s="38">
        <v>1779.1333333333328</v>
      </c>
      <c r="M76" s="28">
        <v>1651</v>
      </c>
      <c r="N76" s="28">
        <v>1551.9</v>
      </c>
      <c r="O76" s="39">
        <v>3335750</v>
      </c>
      <c r="P76" s="40">
        <v>-6.8356374807987716E-2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143</v>
      </c>
      <c r="F77" s="37">
        <v>142.88333333333333</v>
      </c>
      <c r="G77" s="38">
        <v>141.76666666666665</v>
      </c>
      <c r="H77" s="38">
        <v>140.53333333333333</v>
      </c>
      <c r="I77" s="38">
        <v>139.41666666666666</v>
      </c>
      <c r="J77" s="38">
        <v>144.11666666666665</v>
      </c>
      <c r="K77" s="38">
        <v>145.23333333333332</v>
      </c>
      <c r="L77" s="38">
        <v>146.46666666666664</v>
      </c>
      <c r="M77" s="28">
        <v>144</v>
      </c>
      <c r="N77" s="28">
        <v>141.65</v>
      </c>
      <c r="O77" s="39">
        <v>22788000</v>
      </c>
      <c r="P77" s="40">
        <v>4.9214160977933009E-3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85.25</v>
      </c>
      <c r="F78" s="37">
        <v>84.716666666666654</v>
      </c>
      <c r="G78" s="38">
        <v>83.333333333333314</v>
      </c>
      <c r="H78" s="38">
        <v>81.416666666666657</v>
      </c>
      <c r="I78" s="38">
        <v>80.033333333333317</v>
      </c>
      <c r="J78" s="38">
        <v>86.633333333333312</v>
      </c>
      <c r="K78" s="38">
        <v>88.016666666666666</v>
      </c>
      <c r="L78" s="38">
        <v>89.933333333333309</v>
      </c>
      <c r="M78" s="28">
        <v>86.1</v>
      </c>
      <c r="N78" s="28">
        <v>82.8</v>
      </c>
      <c r="O78" s="39">
        <v>85430000</v>
      </c>
      <c r="P78" s="40">
        <v>-3.1505250875145858E-3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110.85</v>
      </c>
      <c r="F79" s="37">
        <v>110.25</v>
      </c>
      <c r="G79" s="38">
        <v>109.05</v>
      </c>
      <c r="H79" s="38">
        <v>107.25</v>
      </c>
      <c r="I79" s="38">
        <v>106.05</v>
      </c>
      <c r="J79" s="38">
        <v>112.05</v>
      </c>
      <c r="K79" s="38">
        <v>113.24999999999999</v>
      </c>
      <c r="L79" s="38">
        <v>115.05</v>
      </c>
      <c r="M79" s="28">
        <v>111.45</v>
      </c>
      <c r="N79" s="28">
        <v>108.45</v>
      </c>
      <c r="O79" s="39">
        <v>13868400</v>
      </c>
      <c r="P79" s="40">
        <v>-5.5928411633109623E-3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150.6</v>
      </c>
      <c r="F80" s="37">
        <v>150.06666666666669</v>
      </c>
      <c r="G80" s="38">
        <v>148.63333333333338</v>
      </c>
      <c r="H80" s="38">
        <v>146.66666666666669</v>
      </c>
      <c r="I80" s="38">
        <v>145.23333333333338</v>
      </c>
      <c r="J80" s="38">
        <v>152.03333333333339</v>
      </c>
      <c r="K80" s="38">
        <v>153.46666666666673</v>
      </c>
      <c r="L80" s="38">
        <v>155.43333333333339</v>
      </c>
      <c r="M80" s="28">
        <v>151.5</v>
      </c>
      <c r="N80" s="28">
        <v>148.1</v>
      </c>
      <c r="O80" s="39">
        <v>39216900</v>
      </c>
      <c r="P80" s="40">
        <v>-4.0278853601859021E-3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392.65</v>
      </c>
      <c r="F81" s="37">
        <v>392.9666666666667</v>
      </c>
      <c r="G81" s="38">
        <v>388.33333333333337</v>
      </c>
      <c r="H81" s="38">
        <v>384.01666666666665</v>
      </c>
      <c r="I81" s="38">
        <v>379.38333333333333</v>
      </c>
      <c r="J81" s="38">
        <v>397.28333333333342</v>
      </c>
      <c r="K81" s="38">
        <v>401.91666666666674</v>
      </c>
      <c r="L81" s="38">
        <v>406.23333333333346</v>
      </c>
      <c r="M81" s="28">
        <v>397.6</v>
      </c>
      <c r="N81" s="28">
        <v>388.65</v>
      </c>
      <c r="O81" s="39">
        <v>6578000</v>
      </c>
      <c r="P81" s="40">
        <v>-1.0722933241093047E-2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34.950000000000003</v>
      </c>
      <c r="F82" s="37">
        <v>34.416666666666671</v>
      </c>
      <c r="G82" s="38">
        <v>33.733333333333341</v>
      </c>
      <c r="H82" s="38">
        <v>32.516666666666673</v>
      </c>
      <c r="I82" s="38">
        <v>31.833333333333343</v>
      </c>
      <c r="J82" s="38">
        <v>35.63333333333334</v>
      </c>
      <c r="K82" s="38">
        <v>36.316666666666677</v>
      </c>
      <c r="L82" s="38">
        <v>37.533333333333339</v>
      </c>
      <c r="M82" s="28">
        <v>35.1</v>
      </c>
      <c r="N82" s="28">
        <v>33.200000000000003</v>
      </c>
      <c r="O82" s="39">
        <v>105277500</v>
      </c>
      <c r="P82" s="40">
        <v>5.0516389762011678E-2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626.20000000000005</v>
      </c>
      <c r="F83" s="37">
        <v>622.95000000000005</v>
      </c>
      <c r="G83" s="38">
        <v>605.95000000000005</v>
      </c>
      <c r="H83" s="38">
        <v>585.70000000000005</v>
      </c>
      <c r="I83" s="38">
        <v>568.70000000000005</v>
      </c>
      <c r="J83" s="38">
        <v>643.20000000000005</v>
      </c>
      <c r="K83" s="38">
        <v>660.2</v>
      </c>
      <c r="L83" s="38">
        <v>680.45</v>
      </c>
      <c r="M83" s="28">
        <v>639.95000000000005</v>
      </c>
      <c r="N83" s="28">
        <v>602.70000000000005</v>
      </c>
      <c r="O83" s="39">
        <v>5406700</v>
      </c>
      <c r="P83" s="40">
        <v>-8.5733128160035171E-2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796.95</v>
      </c>
      <c r="F84" s="37">
        <v>792.90000000000009</v>
      </c>
      <c r="G84" s="38">
        <v>775.95000000000016</v>
      </c>
      <c r="H84" s="38">
        <v>754.95</v>
      </c>
      <c r="I84" s="38">
        <v>738.00000000000011</v>
      </c>
      <c r="J84" s="38">
        <v>813.9000000000002</v>
      </c>
      <c r="K84" s="38">
        <v>830.85</v>
      </c>
      <c r="L84" s="38">
        <v>851.85000000000025</v>
      </c>
      <c r="M84" s="28">
        <v>809.85</v>
      </c>
      <c r="N84" s="28">
        <v>771.9</v>
      </c>
      <c r="O84" s="39">
        <v>5901000</v>
      </c>
      <c r="P84" s="40">
        <v>8.3732057416267946E-3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1382.8</v>
      </c>
      <c r="F85" s="37">
        <v>1373.2333333333333</v>
      </c>
      <c r="G85" s="38">
        <v>1349.5666666666666</v>
      </c>
      <c r="H85" s="38">
        <v>1316.3333333333333</v>
      </c>
      <c r="I85" s="38">
        <v>1292.6666666666665</v>
      </c>
      <c r="J85" s="38">
        <v>1406.4666666666667</v>
      </c>
      <c r="K85" s="38">
        <v>1430.1333333333332</v>
      </c>
      <c r="L85" s="38">
        <v>1463.3666666666668</v>
      </c>
      <c r="M85" s="28">
        <v>1396.9</v>
      </c>
      <c r="N85" s="28">
        <v>1340</v>
      </c>
      <c r="O85" s="39">
        <v>3927300</v>
      </c>
      <c r="P85" s="40">
        <v>1.3333333333333334E-2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242.25</v>
      </c>
      <c r="F86" s="37">
        <v>242.11666666666667</v>
      </c>
      <c r="G86" s="38">
        <v>238.98333333333335</v>
      </c>
      <c r="H86" s="38">
        <v>235.71666666666667</v>
      </c>
      <c r="I86" s="38">
        <v>232.58333333333334</v>
      </c>
      <c r="J86" s="38">
        <v>245.38333333333335</v>
      </c>
      <c r="K86" s="38">
        <v>248.51666666666668</v>
      </c>
      <c r="L86" s="38">
        <v>251.78333333333336</v>
      </c>
      <c r="M86" s="28">
        <v>245.25</v>
      </c>
      <c r="N86" s="28">
        <v>238.85</v>
      </c>
      <c r="O86" s="39">
        <v>10307700</v>
      </c>
      <c r="P86" s="40">
        <v>9.2823781687865342E-3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1455.1</v>
      </c>
      <c r="F87" s="37">
        <v>1465.4333333333334</v>
      </c>
      <c r="G87" s="38">
        <v>1430.9166666666667</v>
      </c>
      <c r="H87" s="38">
        <v>1406.7333333333333</v>
      </c>
      <c r="I87" s="38">
        <v>1372.2166666666667</v>
      </c>
      <c r="J87" s="38">
        <v>1489.6166666666668</v>
      </c>
      <c r="K87" s="38">
        <v>1524.1333333333332</v>
      </c>
      <c r="L87" s="38">
        <v>1548.3166666666668</v>
      </c>
      <c r="M87" s="28">
        <v>1499.95</v>
      </c>
      <c r="N87" s="28">
        <v>1441.25</v>
      </c>
      <c r="O87" s="39">
        <v>9761250</v>
      </c>
      <c r="P87" s="40">
        <v>2.2184639872662157E-2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257.7</v>
      </c>
      <c r="F88" s="37">
        <v>253.6333333333333</v>
      </c>
      <c r="G88" s="38">
        <v>247.36666666666662</v>
      </c>
      <c r="H88" s="38">
        <v>237.03333333333333</v>
      </c>
      <c r="I88" s="38">
        <v>230.76666666666665</v>
      </c>
      <c r="J88" s="38">
        <v>263.96666666666658</v>
      </c>
      <c r="K88" s="38">
        <v>270.23333333333329</v>
      </c>
      <c r="L88" s="38">
        <v>280.56666666666655</v>
      </c>
      <c r="M88" s="28">
        <v>259.89999999999998</v>
      </c>
      <c r="N88" s="28">
        <v>243.3</v>
      </c>
      <c r="O88" s="39">
        <v>2237200</v>
      </c>
      <c r="P88" s="40">
        <v>-3.3773861967694566E-2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560.4</v>
      </c>
      <c r="F89" s="37">
        <v>565.31666666666661</v>
      </c>
      <c r="G89" s="38">
        <v>553.43333333333317</v>
      </c>
      <c r="H89" s="38">
        <v>546.46666666666658</v>
      </c>
      <c r="I89" s="38">
        <v>534.58333333333314</v>
      </c>
      <c r="J89" s="38">
        <v>572.28333333333319</v>
      </c>
      <c r="K89" s="38">
        <v>584.16666666666663</v>
      </c>
      <c r="L89" s="38">
        <v>591.13333333333321</v>
      </c>
      <c r="M89" s="28">
        <v>577.20000000000005</v>
      </c>
      <c r="N89" s="28">
        <v>558.35</v>
      </c>
      <c r="O89" s="39">
        <v>2815000</v>
      </c>
      <c r="P89" s="40">
        <v>-3.1814273430782462E-2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1598.4</v>
      </c>
      <c r="F90" s="37">
        <v>1575.8999999999999</v>
      </c>
      <c r="G90" s="38">
        <v>1542.4499999999998</v>
      </c>
      <c r="H90" s="38">
        <v>1486.5</v>
      </c>
      <c r="I90" s="38">
        <v>1453.05</v>
      </c>
      <c r="J90" s="38">
        <v>1631.8499999999997</v>
      </c>
      <c r="K90" s="38">
        <v>1665.3</v>
      </c>
      <c r="L90" s="38">
        <v>1721.2499999999995</v>
      </c>
      <c r="M90" s="28">
        <v>1609.35</v>
      </c>
      <c r="N90" s="28">
        <v>1519.95</v>
      </c>
      <c r="O90" s="39">
        <v>2375475</v>
      </c>
      <c r="P90" s="40">
        <v>-1.8449460255152109E-2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1236</v>
      </c>
      <c r="F91" s="37">
        <v>1237.7333333333333</v>
      </c>
      <c r="G91" s="38">
        <v>1225.8666666666668</v>
      </c>
      <c r="H91" s="38">
        <v>1215.7333333333333</v>
      </c>
      <c r="I91" s="38">
        <v>1203.8666666666668</v>
      </c>
      <c r="J91" s="38">
        <v>1247.8666666666668</v>
      </c>
      <c r="K91" s="38">
        <v>1259.7333333333331</v>
      </c>
      <c r="L91" s="38">
        <v>1269.8666666666668</v>
      </c>
      <c r="M91" s="28">
        <v>1249.5999999999999</v>
      </c>
      <c r="N91" s="28">
        <v>1227.5999999999999</v>
      </c>
      <c r="O91" s="39">
        <v>4574000</v>
      </c>
      <c r="P91" s="40">
        <v>1.9715224534501644E-3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1043.6500000000001</v>
      </c>
      <c r="F92" s="37">
        <v>1050.8333333333335</v>
      </c>
      <c r="G92" s="38">
        <v>1032.7166666666669</v>
      </c>
      <c r="H92" s="38">
        <v>1021.7833333333335</v>
      </c>
      <c r="I92" s="38">
        <v>1003.666666666667</v>
      </c>
      <c r="J92" s="38">
        <v>1061.7666666666669</v>
      </c>
      <c r="K92" s="38">
        <v>1079.8833333333337</v>
      </c>
      <c r="L92" s="38">
        <v>1090.8166666666668</v>
      </c>
      <c r="M92" s="28">
        <v>1068.95</v>
      </c>
      <c r="N92" s="28">
        <v>1039.9000000000001</v>
      </c>
      <c r="O92" s="39">
        <v>22718500</v>
      </c>
      <c r="P92" s="40">
        <v>1.635701499907413E-3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2172.5</v>
      </c>
      <c r="F93" s="37">
        <v>2163.7166666666667</v>
      </c>
      <c r="G93" s="38">
        <v>2143.4333333333334</v>
      </c>
      <c r="H93" s="38">
        <v>2114.3666666666668</v>
      </c>
      <c r="I93" s="38">
        <v>2094.0833333333335</v>
      </c>
      <c r="J93" s="38">
        <v>2192.7833333333333</v>
      </c>
      <c r="K93" s="38">
        <v>2213.0666666666671</v>
      </c>
      <c r="L93" s="38">
        <v>2242.1333333333332</v>
      </c>
      <c r="M93" s="28">
        <v>2184</v>
      </c>
      <c r="N93" s="28">
        <v>2134.65</v>
      </c>
      <c r="O93" s="39">
        <v>21670500</v>
      </c>
      <c r="P93" s="40">
        <v>-1.754505270316219E-2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1753.6</v>
      </c>
      <c r="F94" s="37">
        <v>1768.5</v>
      </c>
      <c r="G94" s="38">
        <v>1732.8</v>
      </c>
      <c r="H94" s="38">
        <v>1712</v>
      </c>
      <c r="I94" s="38">
        <v>1676.3</v>
      </c>
      <c r="J94" s="38">
        <v>1789.3</v>
      </c>
      <c r="K94" s="38">
        <v>1824.9999999999998</v>
      </c>
      <c r="L94" s="38">
        <v>1845.8</v>
      </c>
      <c r="M94" s="28">
        <v>1804.2</v>
      </c>
      <c r="N94" s="28">
        <v>1747.7</v>
      </c>
      <c r="O94" s="39">
        <v>4169200</v>
      </c>
      <c r="P94" s="40">
        <v>4.6906388107673766E-2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1307.9000000000001</v>
      </c>
      <c r="F95" s="37">
        <v>1303.9333333333334</v>
      </c>
      <c r="G95" s="38">
        <v>1292.9666666666667</v>
      </c>
      <c r="H95" s="38">
        <v>1278.0333333333333</v>
      </c>
      <c r="I95" s="38">
        <v>1267.0666666666666</v>
      </c>
      <c r="J95" s="38">
        <v>1318.8666666666668</v>
      </c>
      <c r="K95" s="38">
        <v>1329.8333333333335</v>
      </c>
      <c r="L95" s="38">
        <v>1344.7666666666669</v>
      </c>
      <c r="M95" s="28">
        <v>1314.9</v>
      </c>
      <c r="N95" s="28">
        <v>1289</v>
      </c>
      <c r="O95" s="39">
        <v>83900850</v>
      </c>
      <c r="P95" s="40">
        <v>-3.4317076876329386E-2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550.1</v>
      </c>
      <c r="F96" s="37">
        <v>550.51666666666665</v>
      </c>
      <c r="G96" s="38">
        <v>543.5333333333333</v>
      </c>
      <c r="H96" s="38">
        <v>536.9666666666667</v>
      </c>
      <c r="I96" s="38">
        <v>529.98333333333335</v>
      </c>
      <c r="J96" s="38">
        <v>557.08333333333326</v>
      </c>
      <c r="K96" s="38">
        <v>564.06666666666661</v>
      </c>
      <c r="L96" s="38">
        <v>570.63333333333321</v>
      </c>
      <c r="M96" s="28">
        <v>557.5</v>
      </c>
      <c r="N96" s="28">
        <v>543.95000000000005</v>
      </c>
      <c r="O96" s="39">
        <v>22614900</v>
      </c>
      <c r="P96" s="40">
        <v>3.7593984962406013E-3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2495.25</v>
      </c>
      <c r="F97" s="37">
        <v>2478.5499999999997</v>
      </c>
      <c r="G97" s="38">
        <v>2447.8999999999996</v>
      </c>
      <c r="H97" s="38">
        <v>2400.5499999999997</v>
      </c>
      <c r="I97" s="38">
        <v>2369.8999999999996</v>
      </c>
      <c r="J97" s="38">
        <v>2525.8999999999996</v>
      </c>
      <c r="K97" s="38">
        <v>2556.5500000000002</v>
      </c>
      <c r="L97" s="38">
        <v>2603.8999999999996</v>
      </c>
      <c r="M97" s="28">
        <v>2509.1999999999998</v>
      </c>
      <c r="N97" s="28">
        <v>2431.1999999999998</v>
      </c>
      <c r="O97" s="39">
        <v>3306000</v>
      </c>
      <c r="P97" s="40">
        <v>-4.6965317919075147E-3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392.1</v>
      </c>
      <c r="F98" s="37">
        <v>393.2166666666667</v>
      </c>
      <c r="G98" s="38">
        <v>384.73333333333341</v>
      </c>
      <c r="H98" s="38">
        <v>377.36666666666673</v>
      </c>
      <c r="I98" s="38">
        <v>368.88333333333344</v>
      </c>
      <c r="J98" s="38">
        <v>400.58333333333337</v>
      </c>
      <c r="K98" s="38">
        <v>409.06666666666672</v>
      </c>
      <c r="L98" s="38">
        <v>416.43333333333334</v>
      </c>
      <c r="M98" s="28">
        <v>401.7</v>
      </c>
      <c r="N98" s="28">
        <v>385.85</v>
      </c>
      <c r="O98" s="39">
        <v>46514175</v>
      </c>
      <c r="P98" s="40">
        <v>2.969943599628757E-2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91.2</v>
      </c>
      <c r="F99" s="37">
        <v>90.583333333333329</v>
      </c>
      <c r="G99" s="38">
        <v>88.61666666666666</v>
      </c>
      <c r="H99" s="38">
        <v>86.033333333333331</v>
      </c>
      <c r="I99" s="38">
        <v>84.066666666666663</v>
      </c>
      <c r="J99" s="38">
        <v>93.166666666666657</v>
      </c>
      <c r="K99" s="38">
        <v>95.133333333333326</v>
      </c>
      <c r="L99" s="38">
        <v>97.716666666666654</v>
      </c>
      <c r="M99" s="28">
        <v>92.55</v>
      </c>
      <c r="N99" s="28">
        <v>88</v>
      </c>
      <c r="O99" s="39">
        <v>14465200</v>
      </c>
      <c r="P99" s="40">
        <v>-1.0588235294117647E-2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255.3</v>
      </c>
      <c r="F100" s="37">
        <v>256.31666666666666</v>
      </c>
      <c r="G100" s="38">
        <v>252.38333333333333</v>
      </c>
      <c r="H100" s="38">
        <v>249.46666666666667</v>
      </c>
      <c r="I100" s="38">
        <v>245.53333333333333</v>
      </c>
      <c r="J100" s="38">
        <v>259.23333333333335</v>
      </c>
      <c r="K100" s="38">
        <v>263.16666666666663</v>
      </c>
      <c r="L100" s="38">
        <v>266.08333333333331</v>
      </c>
      <c r="M100" s="28">
        <v>260.25</v>
      </c>
      <c r="N100" s="28">
        <v>253.4</v>
      </c>
      <c r="O100" s="39">
        <v>11823300</v>
      </c>
      <c r="P100" s="40">
        <v>1.7189314750290362E-2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2215.1</v>
      </c>
      <c r="F101" s="37">
        <v>2202.75</v>
      </c>
      <c r="G101" s="38">
        <v>2183.5</v>
      </c>
      <c r="H101" s="38">
        <v>2151.9</v>
      </c>
      <c r="I101" s="38">
        <v>2132.65</v>
      </c>
      <c r="J101" s="38">
        <v>2234.35</v>
      </c>
      <c r="K101" s="38">
        <v>2253.6</v>
      </c>
      <c r="L101" s="38">
        <v>2285.1999999999998</v>
      </c>
      <c r="M101" s="28">
        <v>2222</v>
      </c>
      <c r="N101" s="28">
        <v>2171.15</v>
      </c>
      <c r="O101" s="39">
        <v>10790400</v>
      </c>
      <c r="P101" s="40">
        <v>1.0024992277667013E-2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31913.55</v>
      </c>
      <c r="F102" s="37">
        <v>32336.216666666664</v>
      </c>
      <c r="G102" s="38">
        <v>31071.23333333333</v>
      </c>
      <c r="H102" s="38">
        <v>30228.916666666668</v>
      </c>
      <c r="I102" s="38">
        <v>28963.933333333334</v>
      </c>
      <c r="J102" s="38">
        <v>33178.533333333326</v>
      </c>
      <c r="K102" s="38">
        <v>34443.516666666656</v>
      </c>
      <c r="L102" s="38">
        <v>35285.833333333321</v>
      </c>
      <c r="M102" s="28">
        <v>33601.199999999997</v>
      </c>
      <c r="N102" s="28">
        <v>31493.9</v>
      </c>
      <c r="O102" s="39">
        <v>14655</v>
      </c>
      <c r="P102" s="40">
        <v>0.42836257309941522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119.65</v>
      </c>
      <c r="F103" s="37">
        <v>118.51666666666665</v>
      </c>
      <c r="G103" s="38">
        <v>115.73333333333331</v>
      </c>
      <c r="H103" s="38">
        <v>111.81666666666665</v>
      </c>
      <c r="I103" s="38">
        <v>109.0333333333333</v>
      </c>
      <c r="J103" s="38">
        <v>122.43333333333331</v>
      </c>
      <c r="K103" s="38">
        <v>125.21666666666667</v>
      </c>
      <c r="L103" s="38">
        <v>129.13333333333333</v>
      </c>
      <c r="M103" s="28">
        <v>121.3</v>
      </c>
      <c r="N103" s="28">
        <v>114.6</v>
      </c>
      <c r="O103" s="39">
        <v>40837100</v>
      </c>
      <c r="P103" s="40">
        <v>-1.4807881131652148E-2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684.75</v>
      </c>
      <c r="F104" s="37">
        <v>684.93333333333339</v>
      </c>
      <c r="G104" s="38">
        <v>677.41666666666674</v>
      </c>
      <c r="H104" s="38">
        <v>670.08333333333337</v>
      </c>
      <c r="I104" s="38">
        <v>662.56666666666672</v>
      </c>
      <c r="J104" s="38">
        <v>692.26666666666677</v>
      </c>
      <c r="K104" s="38">
        <v>699.78333333333342</v>
      </c>
      <c r="L104" s="38">
        <v>707.11666666666679</v>
      </c>
      <c r="M104" s="28">
        <v>692.45</v>
      </c>
      <c r="N104" s="28">
        <v>677.6</v>
      </c>
      <c r="O104" s="39">
        <v>114573250</v>
      </c>
      <c r="P104" s="40">
        <v>-2.5495286880452835E-2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1299.3499999999999</v>
      </c>
      <c r="F105" s="37">
        <v>1299.4000000000001</v>
      </c>
      <c r="G105" s="38">
        <v>1287.8500000000001</v>
      </c>
      <c r="H105" s="38">
        <v>1276.3500000000001</v>
      </c>
      <c r="I105" s="38">
        <v>1264.8000000000002</v>
      </c>
      <c r="J105" s="38">
        <v>1310.9</v>
      </c>
      <c r="K105" s="38">
        <v>1322.4500000000003</v>
      </c>
      <c r="L105" s="38">
        <v>1333.95</v>
      </c>
      <c r="M105" s="28">
        <v>1310.95</v>
      </c>
      <c r="N105" s="28">
        <v>1287.9000000000001</v>
      </c>
      <c r="O105" s="39">
        <v>3184100</v>
      </c>
      <c r="P105" s="40">
        <v>1.7243720298710116E-2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501.55</v>
      </c>
      <c r="F106" s="37">
        <v>499.40000000000003</v>
      </c>
      <c r="G106" s="38">
        <v>493.35000000000008</v>
      </c>
      <c r="H106" s="38">
        <v>485.15000000000003</v>
      </c>
      <c r="I106" s="38">
        <v>479.10000000000008</v>
      </c>
      <c r="J106" s="38">
        <v>507.60000000000008</v>
      </c>
      <c r="K106" s="38">
        <v>513.65000000000009</v>
      </c>
      <c r="L106" s="38">
        <v>521.85000000000014</v>
      </c>
      <c r="M106" s="28">
        <v>505.45</v>
      </c>
      <c r="N106" s="28">
        <v>491.2</v>
      </c>
      <c r="O106" s="39">
        <v>5670000</v>
      </c>
      <c r="P106" s="40">
        <v>-2.2118742724097789E-2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9.4499999999999993</v>
      </c>
      <c r="F107" s="37">
        <v>9.25</v>
      </c>
      <c r="G107" s="38">
        <v>8.85</v>
      </c>
      <c r="H107" s="38">
        <v>8.25</v>
      </c>
      <c r="I107" s="38">
        <v>7.85</v>
      </c>
      <c r="J107" s="38">
        <v>9.85</v>
      </c>
      <c r="K107" s="38">
        <v>10.249999999999998</v>
      </c>
      <c r="L107" s="38">
        <v>10.85</v>
      </c>
      <c r="M107" s="28">
        <v>9.65</v>
      </c>
      <c r="N107" s="28">
        <v>8.65</v>
      </c>
      <c r="O107" s="39">
        <v>706090000</v>
      </c>
      <c r="P107" s="40">
        <v>-2.5410628019323672E-2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51.35</v>
      </c>
      <c r="F108" s="37">
        <v>50.783333333333331</v>
      </c>
      <c r="G108" s="38">
        <v>50.066666666666663</v>
      </c>
      <c r="H108" s="38">
        <v>48.783333333333331</v>
      </c>
      <c r="I108" s="38">
        <v>48.066666666666663</v>
      </c>
      <c r="J108" s="38">
        <v>52.066666666666663</v>
      </c>
      <c r="K108" s="38">
        <v>52.783333333333331</v>
      </c>
      <c r="L108" s="38">
        <v>54.066666666666663</v>
      </c>
      <c r="M108" s="28">
        <v>51.5</v>
      </c>
      <c r="N108" s="28">
        <v>49.5</v>
      </c>
      <c r="O108" s="39">
        <v>103250000</v>
      </c>
      <c r="P108" s="40">
        <v>-2.4154589371980675E-3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35.9</v>
      </c>
      <c r="F109" s="37">
        <v>35.466666666666669</v>
      </c>
      <c r="G109" s="38">
        <v>34.783333333333339</v>
      </c>
      <c r="H109" s="38">
        <v>33.666666666666671</v>
      </c>
      <c r="I109" s="38">
        <v>32.983333333333341</v>
      </c>
      <c r="J109" s="38">
        <v>36.583333333333336</v>
      </c>
      <c r="K109" s="38">
        <v>37.266666666666673</v>
      </c>
      <c r="L109" s="38">
        <v>38.383333333333333</v>
      </c>
      <c r="M109" s="28">
        <v>36.15</v>
      </c>
      <c r="N109" s="28">
        <v>34.35</v>
      </c>
      <c r="O109" s="39">
        <v>240212700</v>
      </c>
      <c r="P109" s="40">
        <v>-9.832315188088938E-3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187.95</v>
      </c>
      <c r="F110" s="37">
        <v>187.75</v>
      </c>
      <c r="G110" s="38">
        <v>185.3</v>
      </c>
      <c r="H110" s="38">
        <v>182.65</v>
      </c>
      <c r="I110" s="38">
        <v>180.20000000000002</v>
      </c>
      <c r="J110" s="38">
        <v>190.4</v>
      </c>
      <c r="K110" s="38">
        <v>192.85</v>
      </c>
      <c r="L110" s="38">
        <v>195.5</v>
      </c>
      <c r="M110" s="28">
        <v>190.2</v>
      </c>
      <c r="N110" s="28">
        <v>185.1</v>
      </c>
      <c r="O110" s="39">
        <v>47366250</v>
      </c>
      <c r="P110" s="40">
        <v>-1.111720034447663E-2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377.1</v>
      </c>
      <c r="F111" s="37">
        <v>374.25</v>
      </c>
      <c r="G111" s="38">
        <v>370.15</v>
      </c>
      <c r="H111" s="38">
        <v>363.2</v>
      </c>
      <c r="I111" s="38">
        <v>359.09999999999997</v>
      </c>
      <c r="J111" s="38">
        <v>381.2</v>
      </c>
      <c r="K111" s="38">
        <v>385.3</v>
      </c>
      <c r="L111" s="38">
        <v>392.25</v>
      </c>
      <c r="M111" s="28">
        <v>378.35</v>
      </c>
      <c r="N111" s="28">
        <v>367.3</v>
      </c>
      <c r="O111" s="39">
        <v>13450250</v>
      </c>
      <c r="P111" s="40">
        <v>-2.6957127225703769E-2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224.65</v>
      </c>
      <c r="F112" s="37">
        <v>223.63333333333333</v>
      </c>
      <c r="G112" s="38">
        <v>218.36666666666665</v>
      </c>
      <c r="H112" s="38">
        <v>212.08333333333331</v>
      </c>
      <c r="I112" s="38">
        <v>206.81666666666663</v>
      </c>
      <c r="J112" s="38">
        <v>229.91666666666666</v>
      </c>
      <c r="K112" s="38">
        <v>235.18333333333331</v>
      </c>
      <c r="L112" s="38">
        <v>241.46666666666667</v>
      </c>
      <c r="M112" s="28">
        <v>228.9</v>
      </c>
      <c r="N112" s="28">
        <v>217.35</v>
      </c>
      <c r="O112" s="39">
        <v>25672426</v>
      </c>
      <c r="P112" s="40">
        <v>-2.638804148871263E-2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178.85</v>
      </c>
      <c r="F113" s="37">
        <v>177.63333333333333</v>
      </c>
      <c r="G113" s="38">
        <v>170.86666666666665</v>
      </c>
      <c r="H113" s="38">
        <v>162.88333333333333</v>
      </c>
      <c r="I113" s="38">
        <v>156.11666666666665</v>
      </c>
      <c r="J113" s="38">
        <v>185.61666666666665</v>
      </c>
      <c r="K113" s="38">
        <v>192.3833333333333</v>
      </c>
      <c r="L113" s="38">
        <v>200.36666666666665</v>
      </c>
      <c r="M113" s="28">
        <v>184.4</v>
      </c>
      <c r="N113" s="28">
        <v>169.65</v>
      </c>
      <c r="O113" s="39">
        <v>13566200</v>
      </c>
      <c r="P113" s="40">
        <v>-3.7844508432743729E-2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4137.8999999999996</v>
      </c>
      <c r="F114" s="37">
        <v>4089.4833333333336</v>
      </c>
      <c r="G114" s="38">
        <v>4005.8666666666668</v>
      </c>
      <c r="H114" s="38">
        <v>3873.833333333333</v>
      </c>
      <c r="I114" s="38">
        <v>3790.2166666666662</v>
      </c>
      <c r="J114" s="38">
        <v>4221.5166666666673</v>
      </c>
      <c r="K114" s="38">
        <v>4305.1333333333341</v>
      </c>
      <c r="L114" s="38">
        <v>4437.1666666666679</v>
      </c>
      <c r="M114" s="28">
        <v>4173.1000000000004</v>
      </c>
      <c r="N114" s="28">
        <v>3957.45</v>
      </c>
      <c r="O114" s="39">
        <v>368775</v>
      </c>
      <c r="P114" s="40">
        <v>1.318771893674016E-2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1658.15</v>
      </c>
      <c r="F115" s="37">
        <v>1646.1666666666667</v>
      </c>
      <c r="G115" s="38">
        <v>1622.3333333333335</v>
      </c>
      <c r="H115" s="38">
        <v>1586.5166666666667</v>
      </c>
      <c r="I115" s="38">
        <v>1562.6833333333334</v>
      </c>
      <c r="J115" s="38">
        <v>1681.9833333333336</v>
      </c>
      <c r="K115" s="38">
        <v>1705.8166666666671</v>
      </c>
      <c r="L115" s="38">
        <v>1741.6333333333337</v>
      </c>
      <c r="M115" s="28">
        <v>1670</v>
      </c>
      <c r="N115" s="28">
        <v>1610.35</v>
      </c>
      <c r="O115" s="39">
        <v>2480050</v>
      </c>
      <c r="P115" s="40">
        <v>2.4454324979789814E-3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886.7</v>
      </c>
      <c r="F116" s="37">
        <v>883.35</v>
      </c>
      <c r="G116" s="38">
        <v>868</v>
      </c>
      <c r="H116" s="38">
        <v>849.3</v>
      </c>
      <c r="I116" s="38">
        <v>833.94999999999993</v>
      </c>
      <c r="J116" s="38">
        <v>902.05000000000007</v>
      </c>
      <c r="K116" s="38">
        <v>917.4000000000002</v>
      </c>
      <c r="L116" s="38">
        <v>936.10000000000014</v>
      </c>
      <c r="M116" s="28">
        <v>898.7</v>
      </c>
      <c r="N116" s="28">
        <v>864.65</v>
      </c>
      <c r="O116" s="39">
        <v>26724600</v>
      </c>
      <c r="P116" s="40">
        <v>-1.7373175816539264E-2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190.8</v>
      </c>
      <c r="F117" s="37">
        <v>187.85</v>
      </c>
      <c r="G117" s="38">
        <v>184</v>
      </c>
      <c r="H117" s="38">
        <v>177.20000000000002</v>
      </c>
      <c r="I117" s="38">
        <v>173.35000000000002</v>
      </c>
      <c r="J117" s="38">
        <v>194.64999999999998</v>
      </c>
      <c r="K117" s="38">
        <v>198.49999999999994</v>
      </c>
      <c r="L117" s="38">
        <v>205.29999999999995</v>
      </c>
      <c r="M117" s="28">
        <v>191.7</v>
      </c>
      <c r="N117" s="28">
        <v>181.05</v>
      </c>
      <c r="O117" s="39">
        <v>17108000</v>
      </c>
      <c r="P117" s="40">
        <v>-2.0205259781911483E-2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1492.75</v>
      </c>
      <c r="F118" s="37">
        <v>1496.6333333333332</v>
      </c>
      <c r="G118" s="38">
        <v>1478.2666666666664</v>
      </c>
      <c r="H118" s="38">
        <v>1463.7833333333333</v>
      </c>
      <c r="I118" s="38">
        <v>1445.4166666666665</v>
      </c>
      <c r="J118" s="38">
        <v>1511.1166666666663</v>
      </c>
      <c r="K118" s="38">
        <v>1529.4833333333331</v>
      </c>
      <c r="L118" s="38">
        <v>1543.9666666666662</v>
      </c>
      <c r="M118" s="28">
        <v>1515</v>
      </c>
      <c r="N118" s="28">
        <v>1482.15</v>
      </c>
      <c r="O118" s="39">
        <v>42957900</v>
      </c>
      <c r="P118" s="40">
        <v>-4.8923883055240905E-3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577.5</v>
      </c>
      <c r="F119" s="37">
        <v>576.91666666666663</v>
      </c>
      <c r="G119" s="38">
        <v>564.83333333333326</v>
      </c>
      <c r="H119" s="38">
        <v>552.16666666666663</v>
      </c>
      <c r="I119" s="38">
        <v>540.08333333333326</v>
      </c>
      <c r="J119" s="38">
        <v>589.58333333333326</v>
      </c>
      <c r="K119" s="38">
        <v>601.66666666666652</v>
      </c>
      <c r="L119" s="38">
        <v>614.33333333333326</v>
      </c>
      <c r="M119" s="28">
        <v>589</v>
      </c>
      <c r="N119" s="28">
        <v>564.25</v>
      </c>
      <c r="O119" s="39">
        <v>1397250</v>
      </c>
      <c r="P119" s="40">
        <v>-1.0723860589812334E-3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121.95</v>
      </c>
      <c r="F120" s="37">
        <v>121.98333333333333</v>
      </c>
      <c r="G120" s="38">
        <v>120.51666666666667</v>
      </c>
      <c r="H120" s="38">
        <v>119.08333333333333</v>
      </c>
      <c r="I120" s="38">
        <v>117.61666666666666</v>
      </c>
      <c r="J120" s="38">
        <v>123.41666666666667</v>
      </c>
      <c r="K120" s="38">
        <v>124.88333333333334</v>
      </c>
      <c r="L120" s="38">
        <v>126.31666666666668</v>
      </c>
      <c r="M120" s="28">
        <v>123.45</v>
      </c>
      <c r="N120" s="28">
        <v>120.55</v>
      </c>
      <c r="O120" s="39">
        <v>51766000</v>
      </c>
      <c r="P120" s="40">
        <v>-2.5691216050893077E-2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980.75</v>
      </c>
      <c r="F121" s="37">
        <v>976.5</v>
      </c>
      <c r="G121" s="38">
        <v>968</v>
      </c>
      <c r="H121" s="38">
        <v>955.25</v>
      </c>
      <c r="I121" s="38">
        <v>946.75</v>
      </c>
      <c r="J121" s="38">
        <v>989.25</v>
      </c>
      <c r="K121" s="38">
        <v>997.75</v>
      </c>
      <c r="L121" s="38">
        <v>1010.5</v>
      </c>
      <c r="M121" s="28">
        <v>985</v>
      </c>
      <c r="N121" s="28">
        <v>963.75</v>
      </c>
      <c r="O121" s="39">
        <v>789400</v>
      </c>
      <c r="P121" s="40">
        <v>8.0999657651489212E-2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640.6</v>
      </c>
      <c r="F122" s="37">
        <v>635.94999999999993</v>
      </c>
      <c r="G122" s="38">
        <v>628.54999999999984</v>
      </c>
      <c r="H122" s="38">
        <v>616.49999999999989</v>
      </c>
      <c r="I122" s="38">
        <v>609.0999999999998</v>
      </c>
      <c r="J122" s="38">
        <v>647.99999999999989</v>
      </c>
      <c r="K122" s="38">
        <v>655.4</v>
      </c>
      <c r="L122" s="38">
        <v>667.44999999999993</v>
      </c>
      <c r="M122" s="28">
        <v>643.35</v>
      </c>
      <c r="N122" s="28">
        <v>623.9</v>
      </c>
      <c r="O122" s="39">
        <v>14911750</v>
      </c>
      <c r="P122" s="40">
        <v>-3.216938644206586E-3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250.2</v>
      </c>
      <c r="F123" s="37">
        <v>251.63333333333335</v>
      </c>
      <c r="G123" s="38">
        <v>247.6166666666667</v>
      </c>
      <c r="H123" s="38">
        <v>245.03333333333336</v>
      </c>
      <c r="I123" s="38">
        <v>241.01666666666671</v>
      </c>
      <c r="J123" s="38">
        <v>254.2166666666667</v>
      </c>
      <c r="K123" s="38">
        <v>258.23333333333335</v>
      </c>
      <c r="L123" s="38">
        <v>260.81666666666672</v>
      </c>
      <c r="M123" s="28">
        <v>255.65</v>
      </c>
      <c r="N123" s="28">
        <v>249.05</v>
      </c>
      <c r="O123" s="39">
        <v>114310400</v>
      </c>
      <c r="P123" s="40">
        <v>1.2585747491354386E-2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462</v>
      </c>
      <c r="F124" s="37">
        <v>461.95</v>
      </c>
      <c r="G124" s="38">
        <v>452</v>
      </c>
      <c r="H124" s="38">
        <v>442</v>
      </c>
      <c r="I124" s="38">
        <v>432.05</v>
      </c>
      <c r="J124" s="38">
        <v>471.95</v>
      </c>
      <c r="K124" s="38">
        <v>481.89999999999992</v>
      </c>
      <c r="L124" s="38">
        <v>491.9</v>
      </c>
      <c r="M124" s="28">
        <v>471.9</v>
      </c>
      <c r="N124" s="28">
        <v>451.95</v>
      </c>
      <c r="O124" s="39">
        <v>28780000</v>
      </c>
      <c r="P124" s="40">
        <v>-1.0018489057058089E-2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2390.6</v>
      </c>
      <c r="F125" s="37">
        <v>2356.35</v>
      </c>
      <c r="G125" s="38">
        <v>2312.6999999999998</v>
      </c>
      <c r="H125" s="38">
        <v>2234.7999999999997</v>
      </c>
      <c r="I125" s="38">
        <v>2191.1499999999996</v>
      </c>
      <c r="J125" s="38">
        <v>2434.25</v>
      </c>
      <c r="K125" s="38">
        <v>2477.9000000000005</v>
      </c>
      <c r="L125" s="38">
        <v>2555.8000000000002</v>
      </c>
      <c r="M125" s="28">
        <v>2400</v>
      </c>
      <c r="N125" s="28">
        <v>2278.4499999999998</v>
      </c>
      <c r="O125" s="39">
        <v>251475</v>
      </c>
      <c r="P125" s="40">
        <v>-3.9438502673796789E-2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604.04999999999995</v>
      </c>
      <c r="F126" s="37">
        <v>610.79999999999995</v>
      </c>
      <c r="G126" s="38">
        <v>593.44999999999993</v>
      </c>
      <c r="H126" s="38">
        <v>582.85</v>
      </c>
      <c r="I126" s="38">
        <v>565.5</v>
      </c>
      <c r="J126" s="38">
        <v>621.39999999999986</v>
      </c>
      <c r="K126" s="38">
        <v>638.74999999999977</v>
      </c>
      <c r="L126" s="38">
        <v>649.3499999999998</v>
      </c>
      <c r="M126" s="28">
        <v>628.15</v>
      </c>
      <c r="N126" s="28">
        <v>600.20000000000005</v>
      </c>
      <c r="O126" s="39">
        <v>30771900</v>
      </c>
      <c r="P126" s="40">
        <v>8.5394451572939258E-3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485.6</v>
      </c>
      <c r="F127" s="37">
        <v>482.98333333333335</v>
      </c>
      <c r="G127" s="38">
        <v>477.61666666666667</v>
      </c>
      <c r="H127" s="38">
        <v>469.63333333333333</v>
      </c>
      <c r="I127" s="38">
        <v>464.26666666666665</v>
      </c>
      <c r="J127" s="38">
        <v>490.9666666666667</v>
      </c>
      <c r="K127" s="38">
        <v>496.33333333333337</v>
      </c>
      <c r="L127" s="38">
        <v>504.31666666666672</v>
      </c>
      <c r="M127" s="28">
        <v>488.35</v>
      </c>
      <c r="N127" s="28">
        <v>475</v>
      </c>
      <c r="O127" s="39">
        <v>10985000</v>
      </c>
      <c r="P127" s="40">
        <v>-6.5004804702956309E-3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1809.35</v>
      </c>
      <c r="F128" s="37">
        <v>1799.2333333333336</v>
      </c>
      <c r="G128" s="38">
        <v>1775.7666666666671</v>
      </c>
      <c r="H128" s="38">
        <v>1742.1833333333336</v>
      </c>
      <c r="I128" s="38">
        <v>1718.7166666666672</v>
      </c>
      <c r="J128" s="38">
        <v>1832.8166666666671</v>
      </c>
      <c r="K128" s="38">
        <v>1856.2833333333333</v>
      </c>
      <c r="L128" s="38">
        <v>1889.866666666667</v>
      </c>
      <c r="M128" s="28">
        <v>1822.7</v>
      </c>
      <c r="N128" s="28">
        <v>1765.65</v>
      </c>
      <c r="O128" s="39">
        <v>15075600</v>
      </c>
      <c r="P128" s="40">
        <v>1.6972477064220184E-2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77.099999999999994</v>
      </c>
      <c r="F129" s="37">
        <v>76.433333333333337</v>
      </c>
      <c r="G129" s="38">
        <v>75.166666666666671</v>
      </c>
      <c r="H129" s="38">
        <v>73.233333333333334</v>
      </c>
      <c r="I129" s="38">
        <v>71.966666666666669</v>
      </c>
      <c r="J129" s="38">
        <v>78.366666666666674</v>
      </c>
      <c r="K129" s="38">
        <v>79.633333333333326</v>
      </c>
      <c r="L129" s="38">
        <v>81.566666666666677</v>
      </c>
      <c r="M129" s="28">
        <v>77.7</v>
      </c>
      <c r="N129" s="28">
        <v>74.5</v>
      </c>
      <c r="O129" s="39">
        <v>56836956</v>
      </c>
      <c r="P129" s="40">
        <v>-6.5512400561534862E-3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2146.85</v>
      </c>
      <c r="F130" s="37">
        <v>2156.9666666666667</v>
      </c>
      <c r="G130" s="38">
        <v>2078.9333333333334</v>
      </c>
      <c r="H130" s="38">
        <v>2011.0166666666669</v>
      </c>
      <c r="I130" s="38">
        <v>1932.9833333333336</v>
      </c>
      <c r="J130" s="38">
        <v>2224.8833333333332</v>
      </c>
      <c r="K130" s="38">
        <v>2302.916666666667</v>
      </c>
      <c r="L130" s="38">
        <v>2370.833333333333</v>
      </c>
      <c r="M130" s="28">
        <v>2235</v>
      </c>
      <c r="N130" s="28">
        <v>2089.0500000000002</v>
      </c>
      <c r="O130" s="39">
        <v>1062250</v>
      </c>
      <c r="P130" s="40">
        <v>0.23320272819619794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543.85</v>
      </c>
      <c r="F131" s="37">
        <v>539.16666666666663</v>
      </c>
      <c r="G131" s="38">
        <v>532.68333333333328</v>
      </c>
      <c r="H131" s="38">
        <v>521.51666666666665</v>
      </c>
      <c r="I131" s="38">
        <v>515.0333333333333</v>
      </c>
      <c r="J131" s="38">
        <v>550.33333333333326</v>
      </c>
      <c r="K131" s="38">
        <v>556.81666666666661</v>
      </c>
      <c r="L131" s="38">
        <v>567.98333333333323</v>
      </c>
      <c r="M131" s="28">
        <v>545.65</v>
      </c>
      <c r="N131" s="28">
        <v>528</v>
      </c>
      <c r="O131" s="39">
        <v>6869700</v>
      </c>
      <c r="P131" s="40">
        <v>-7.0248471445297257E-3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345.7</v>
      </c>
      <c r="F132" s="37">
        <v>342.7166666666667</v>
      </c>
      <c r="G132" s="38">
        <v>336.93333333333339</v>
      </c>
      <c r="H132" s="38">
        <v>328.16666666666669</v>
      </c>
      <c r="I132" s="38">
        <v>322.38333333333338</v>
      </c>
      <c r="J132" s="38">
        <v>351.48333333333341</v>
      </c>
      <c r="K132" s="38">
        <v>357.26666666666671</v>
      </c>
      <c r="L132" s="38">
        <v>366.03333333333342</v>
      </c>
      <c r="M132" s="28">
        <v>348.5</v>
      </c>
      <c r="N132" s="28">
        <v>333.95</v>
      </c>
      <c r="O132" s="39">
        <v>23012000</v>
      </c>
      <c r="P132" s="40">
        <v>4.2776871488127609E-2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1548.3</v>
      </c>
      <c r="F133" s="37">
        <v>1552.4666666666665</v>
      </c>
      <c r="G133" s="38">
        <v>1536.6833333333329</v>
      </c>
      <c r="H133" s="38">
        <v>1525.0666666666664</v>
      </c>
      <c r="I133" s="38">
        <v>1509.2833333333328</v>
      </c>
      <c r="J133" s="38">
        <v>1564.083333333333</v>
      </c>
      <c r="K133" s="38">
        <v>1579.8666666666663</v>
      </c>
      <c r="L133" s="38">
        <v>1591.4833333333331</v>
      </c>
      <c r="M133" s="28">
        <v>1568.25</v>
      </c>
      <c r="N133" s="28">
        <v>1540.85</v>
      </c>
      <c r="O133" s="39">
        <v>14897250</v>
      </c>
      <c r="P133" s="40">
        <v>-9.3365652212945502E-3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4111.1499999999996</v>
      </c>
      <c r="F134" s="37">
        <v>4119.3833333333332</v>
      </c>
      <c r="G134" s="38">
        <v>4052.3666666666668</v>
      </c>
      <c r="H134" s="38">
        <v>3993.5833333333335</v>
      </c>
      <c r="I134" s="38">
        <v>3926.5666666666671</v>
      </c>
      <c r="J134" s="38">
        <v>4178.1666666666661</v>
      </c>
      <c r="K134" s="38">
        <v>4245.1833333333325</v>
      </c>
      <c r="L134" s="38">
        <v>4303.9666666666662</v>
      </c>
      <c r="M134" s="28">
        <v>4186.3999999999996</v>
      </c>
      <c r="N134" s="28">
        <v>4060.6</v>
      </c>
      <c r="O134" s="39">
        <v>2259750</v>
      </c>
      <c r="P134" s="40">
        <v>2.7289669861554847E-3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3405.95</v>
      </c>
      <c r="F135" s="37">
        <v>3444.0499999999997</v>
      </c>
      <c r="G135" s="38">
        <v>3353.2499999999995</v>
      </c>
      <c r="H135" s="38">
        <v>3300.5499999999997</v>
      </c>
      <c r="I135" s="38">
        <v>3209.7499999999995</v>
      </c>
      <c r="J135" s="38">
        <v>3496.7499999999995</v>
      </c>
      <c r="K135" s="38">
        <v>3587.5499999999997</v>
      </c>
      <c r="L135" s="38">
        <v>3640.2499999999995</v>
      </c>
      <c r="M135" s="28">
        <v>3534.85</v>
      </c>
      <c r="N135" s="28">
        <v>3391.35</v>
      </c>
      <c r="O135" s="39">
        <v>1128000</v>
      </c>
      <c r="P135" s="40">
        <v>5.5586749017405949E-2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684.7</v>
      </c>
      <c r="F136" s="37">
        <v>685.06666666666661</v>
      </c>
      <c r="G136" s="38">
        <v>671.58333333333326</v>
      </c>
      <c r="H136" s="38">
        <v>658.4666666666667</v>
      </c>
      <c r="I136" s="38">
        <v>644.98333333333335</v>
      </c>
      <c r="J136" s="38">
        <v>698.18333333333317</v>
      </c>
      <c r="K136" s="38">
        <v>711.66666666666652</v>
      </c>
      <c r="L136" s="38">
        <v>724.78333333333308</v>
      </c>
      <c r="M136" s="28">
        <v>698.55</v>
      </c>
      <c r="N136" s="28">
        <v>671.95</v>
      </c>
      <c r="O136" s="39">
        <v>8301100</v>
      </c>
      <c r="P136" s="40">
        <v>9.3013642000826791E-3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902.9</v>
      </c>
      <c r="F137" s="37">
        <v>901.05000000000007</v>
      </c>
      <c r="G137" s="38">
        <v>894.00000000000011</v>
      </c>
      <c r="H137" s="38">
        <v>885.1</v>
      </c>
      <c r="I137" s="38">
        <v>878.05000000000007</v>
      </c>
      <c r="J137" s="38">
        <v>909.95000000000016</v>
      </c>
      <c r="K137" s="38">
        <v>917.00000000000011</v>
      </c>
      <c r="L137" s="38">
        <v>925.9000000000002</v>
      </c>
      <c r="M137" s="28">
        <v>908.1</v>
      </c>
      <c r="N137" s="28">
        <v>892.15</v>
      </c>
      <c r="O137" s="39">
        <v>11979100</v>
      </c>
      <c r="P137" s="40">
        <v>8.4860628204372675E-3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168.9</v>
      </c>
      <c r="F138" s="37">
        <v>168.08333333333334</v>
      </c>
      <c r="G138" s="38">
        <v>165.4666666666667</v>
      </c>
      <c r="H138" s="38">
        <v>162.03333333333336</v>
      </c>
      <c r="I138" s="38">
        <v>159.41666666666671</v>
      </c>
      <c r="J138" s="38">
        <v>171.51666666666668</v>
      </c>
      <c r="K138" s="38">
        <v>174.1333333333333</v>
      </c>
      <c r="L138" s="38">
        <v>177.56666666666666</v>
      </c>
      <c r="M138" s="28">
        <v>170.7</v>
      </c>
      <c r="N138" s="28">
        <v>164.65</v>
      </c>
      <c r="O138" s="39">
        <v>26320000</v>
      </c>
      <c r="P138" s="40">
        <v>-1.3345329134802819E-2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101.1</v>
      </c>
      <c r="F139" s="37">
        <v>100.26666666666665</v>
      </c>
      <c r="G139" s="38">
        <v>98.933333333333309</v>
      </c>
      <c r="H139" s="38">
        <v>96.766666666666652</v>
      </c>
      <c r="I139" s="38">
        <v>95.433333333333309</v>
      </c>
      <c r="J139" s="38">
        <v>102.43333333333331</v>
      </c>
      <c r="K139" s="38">
        <v>103.76666666666665</v>
      </c>
      <c r="L139" s="38">
        <v>105.93333333333331</v>
      </c>
      <c r="M139" s="28">
        <v>101.6</v>
      </c>
      <c r="N139" s="28">
        <v>98.1</v>
      </c>
      <c r="O139" s="39">
        <v>28695000</v>
      </c>
      <c r="P139" s="40">
        <v>-6.7497403946002073E-3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495.2</v>
      </c>
      <c r="F140" s="37">
        <v>497.7833333333333</v>
      </c>
      <c r="G140" s="38">
        <v>490.56666666666661</v>
      </c>
      <c r="H140" s="38">
        <v>485.93333333333328</v>
      </c>
      <c r="I140" s="38">
        <v>478.71666666666658</v>
      </c>
      <c r="J140" s="38">
        <v>502.41666666666663</v>
      </c>
      <c r="K140" s="38">
        <v>509.63333333333333</v>
      </c>
      <c r="L140" s="38">
        <v>514.26666666666665</v>
      </c>
      <c r="M140" s="28">
        <v>505</v>
      </c>
      <c r="N140" s="28">
        <v>493.15</v>
      </c>
      <c r="O140" s="39">
        <v>8794200</v>
      </c>
      <c r="P140" s="40">
        <v>4.4168981976205744E-2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7244</v>
      </c>
      <c r="F141" s="37">
        <v>7232.333333333333</v>
      </c>
      <c r="G141" s="38">
        <v>7160.3666666666659</v>
      </c>
      <c r="H141" s="38">
        <v>7076.7333333333327</v>
      </c>
      <c r="I141" s="38">
        <v>7004.7666666666655</v>
      </c>
      <c r="J141" s="38">
        <v>7315.9666666666662</v>
      </c>
      <c r="K141" s="38">
        <v>7387.9333333333334</v>
      </c>
      <c r="L141" s="38">
        <v>7471.5666666666666</v>
      </c>
      <c r="M141" s="28">
        <v>7304.3</v>
      </c>
      <c r="N141" s="28">
        <v>7148.7</v>
      </c>
      <c r="O141" s="39">
        <v>2866700</v>
      </c>
      <c r="P141" s="40">
        <v>2.5469504560901447E-2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812.4</v>
      </c>
      <c r="F142" s="37">
        <v>809.98333333333323</v>
      </c>
      <c r="G142" s="38">
        <v>799.41666666666652</v>
      </c>
      <c r="H142" s="38">
        <v>786.43333333333328</v>
      </c>
      <c r="I142" s="38">
        <v>775.86666666666656</v>
      </c>
      <c r="J142" s="38">
        <v>822.96666666666647</v>
      </c>
      <c r="K142" s="38">
        <v>833.5333333333333</v>
      </c>
      <c r="L142" s="38">
        <v>846.51666666666642</v>
      </c>
      <c r="M142" s="28">
        <v>820.55</v>
      </c>
      <c r="N142" s="28">
        <v>797</v>
      </c>
      <c r="O142" s="39">
        <v>12630625</v>
      </c>
      <c r="P142" s="40">
        <v>1.1815951534571672E-2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1176.05</v>
      </c>
      <c r="F143" s="37">
        <v>1169.9833333333333</v>
      </c>
      <c r="G143" s="38">
        <v>1151.1666666666667</v>
      </c>
      <c r="H143" s="38">
        <v>1126.2833333333333</v>
      </c>
      <c r="I143" s="38">
        <v>1107.4666666666667</v>
      </c>
      <c r="J143" s="38">
        <v>1194.8666666666668</v>
      </c>
      <c r="K143" s="38">
        <v>1213.6833333333334</v>
      </c>
      <c r="L143" s="38">
        <v>1238.5666666666668</v>
      </c>
      <c r="M143" s="28">
        <v>1188.8</v>
      </c>
      <c r="N143" s="28">
        <v>1145.0999999999999</v>
      </c>
      <c r="O143" s="39">
        <v>2672750</v>
      </c>
      <c r="P143" s="40">
        <v>2.3626919687224587E-3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1877.15</v>
      </c>
      <c r="F144" s="37">
        <v>1879.3999999999999</v>
      </c>
      <c r="G144" s="38">
        <v>1818.7999999999997</v>
      </c>
      <c r="H144" s="38">
        <v>1760.4499999999998</v>
      </c>
      <c r="I144" s="38">
        <v>1699.8499999999997</v>
      </c>
      <c r="J144" s="38">
        <v>1937.7499999999998</v>
      </c>
      <c r="K144" s="38">
        <v>1998.3499999999997</v>
      </c>
      <c r="L144" s="38">
        <v>2056.6999999999998</v>
      </c>
      <c r="M144" s="28">
        <v>1940</v>
      </c>
      <c r="N144" s="28">
        <v>1821.05</v>
      </c>
      <c r="O144" s="39">
        <v>455800</v>
      </c>
      <c r="P144" s="40">
        <v>0.21030270844397239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720.45</v>
      </c>
      <c r="F145" s="37">
        <v>718.31666666666661</v>
      </c>
      <c r="G145" s="38">
        <v>707.73333333333323</v>
      </c>
      <c r="H145" s="38">
        <v>695.01666666666665</v>
      </c>
      <c r="I145" s="38">
        <v>684.43333333333328</v>
      </c>
      <c r="J145" s="38">
        <v>731.03333333333319</v>
      </c>
      <c r="K145" s="38">
        <v>741.61666666666667</v>
      </c>
      <c r="L145" s="38">
        <v>754.33333333333314</v>
      </c>
      <c r="M145" s="28">
        <v>728.9</v>
      </c>
      <c r="N145" s="28">
        <v>705.6</v>
      </c>
      <c r="O145" s="39">
        <v>1825200</v>
      </c>
      <c r="P145" s="40">
        <v>-3.5486160397444995E-3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760.55</v>
      </c>
      <c r="F146" s="37">
        <v>753.5333333333333</v>
      </c>
      <c r="G146" s="38">
        <v>742.66666666666663</v>
      </c>
      <c r="H146" s="38">
        <v>724.7833333333333</v>
      </c>
      <c r="I146" s="38">
        <v>713.91666666666663</v>
      </c>
      <c r="J146" s="38">
        <v>771.41666666666663</v>
      </c>
      <c r="K146" s="38">
        <v>782.28333333333342</v>
      </c>
      <c r="L146" s="38">
        <v>800.16666666666663</v>
      </c>
      <c r="M146" s="28">
        <v>764.4</v>
      </c>
      <c r="N146" s="28">
        <v>735.65</v>
      </c>
      <c r="O146" s="39">
        <v>3003600</v>
      </c>
      <c r="P146" s="40">
        <v>1.0904684975767368E-2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2943.55</v>
      </c>
      <c r="F147" s="37">
        <v>2952.8333333333335</v>
      </c>
      <c r="G147" s="38">
        <v>2898.166666666667</v>
      </c>
      <c r="H147" s="38">
        <v>2852.7833333333333</v>
      </c>
      <c r="I147" s="38">
        <v>2798.1166666666668</v>
      </c>
      <c r="J147" s="38">
        <v>2998.2166666666672</v>
      </c>
      <c r="K147" s="38">
        <v>3052.8833333333341</v>
      </c>
      <c r="L147" s="38">
        <v>3098.2666666666673</v>
      </c>
      <c r="M147" s="28">
        <v>3007.5</v>
      </c>
      <c r="N147" s="28">
        <v>2907.45</v>
      </c>
      <c r="O147" s="39">
        <v>2730800</v>
      </c>
      <c r="P147" s="40">
        <v>5.1531213191990579E-3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120.75</v>
      </c>
      <c r="F148" s="37">
        <v>119.35000000000001</v>
      </c>
      <c r="G148" s="38">
        <v>117.40000000000002</v>
      </c>
      <c r="H148" s="38">
        <v>114.05000000000001</v>
      </c>
      <c r="I148" s="38">
        <v>112.10000000000002</v>
      </c>
      <c r="J148" s="38">
        <v>122.70000000000002</v>
      </c>
      <c r="K148" s="38">
        <v>124.65</v>
      </c>
      <c r="L148" s="38">
        <v>128</v>
      </c>
      <c r="M148" s="28">
        <v>121.3</v>
      </c>
      <c r="N148" s="28">
        <v>116</v>
      </c>
      <c r="O148" s="39">
        <v>31908500</v>
      </c>
      <c r="P148" s="40">
        <v>-3.1226280474845918E-2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2484.4</v>
      </c>
      <c r="F149" s="37">
        <v>2466.5666666666666</v>
      </c>
      <c r="G149" s="38">
        <v>2435.3833333333332</v>
      </c>
      <c r="H149" s="38">
        <v>2386.3666666666668</v>
      </c>
      <c r="I149" s="38">
        <v>2355.1833333333334</v>
      </c>
      <c r="J149" s="38">
        <v>2515.583333333333</v>
      </c>
      <c r="K149" s="38">
        <v>2546.7666666666664</v>
      </c>
      <c r="L149" s="38">
        <v>2595.7833333333328</v>
      </c>
      <c r="M149" s="28">
        <v>2497.75</v>
      </c>
      <c r="N149" s="28">
        <v>2417.5500000000002</v>
      </c>
      <c r="O149" s="39">
        <v>1844675</v>
      </c>
      <c r="P149" s="40">
        <v>2.3696222200640965E-2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72299.399999999994</v>
      </c>
      <c r="F150" s="37">
        <v>72246.083333333328</v>
      </c>
      <c r="G150" s="38">
        <v>71459.166666666657</v>
      </c>
      <c r="H150" s="38">
        <v>70618.933333333334</v>
      </c>
      <c r="I150" s="38">
        <v>69832.016666666663</v>
      </c>
      <c r="J150" s="38">
        <v>73086.316666666651</v>
      </c>
      <c r="K150" s="38">
        <v>73873.233333333308</v>
      </c>
      <c r="L150" s="38">
        <v>74713.466666666645</v>
      </c>
      <c r="M150" s="28">
        <v>73033</v>
      </c>
      <c r="N150" s="28">
        <v>71405.850000000006</v>
      </c>
      <c r="O150" s="39">
        <v>128790</v>
      </c>
      <c r="P150" s="40">
        <v>3.4457831325301204E-2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1137.5999999999999</v>
      </c>
      <c r="F151" s="37">
        <v>1133.3333333333333</v>
      </c>
      <c r="G151" s="38">
        <v>1117.6666666666665</v>
      </c>
      <c r="H151" s="38">
        <v>1097.7333333333333</v>
      </c>
      <c r="I151" s="38">
        <v>1082.0666666666666</v>
      </c>
      <c r="J151" s="38">
        <v>1153.2666666666664</v>
      </c>
      <c r="K151" s="38">
        <v>1168.9333333333329</v>
      </c>
      <c r="L151" s="38">
        <v>1188.8666666666663</v>
      </c>
      <c r="M151" s="28">
        <v>1149</v>
      </c>
      <c r="N151" s="28">
        <v>1113.4000000000001</v>
      </c>
      <c r="O151" s="39">
        <v>3087375</v>
      </c>
      <c r="P151" s="40">
        <v>-1.5426931356134896E-2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265.25</v>
      </c>
      <c r="F152" s="37">
        <v>268.84999999999997</v>
      </c>
      <c r="G152" s="38">
        <v>258.39999999999992</v>
      </c>
      <c r="H152" s="38">
        <v>251.54999999999995</v>
      </c>
      <c r="I152" s="38">
        <v>241.09999999999991</v>
      </c>
      <c r="J152" s="38">
        <v>275.69999999999993</v>
      </c>
      <c r="K152" s="38">
        <v>286.14999999999998</v>
      </c>
      <c r="L152" s="38">
        <v>292.99999999999994</v>
      </c>
      <c r="M152" s="28">
        <v>279.3</v>
      </c>
      <c r="N152" s="28">
        <v>262</v>
      </c>
      <c r="O152" s="39">
        <v>3310400</v>
      </c>
      <c r="P152" s="40">
        <v>3.0891878425510711E-2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91</v>
      </c>
      <c r="F153" s="37">
        <v>90.583333333333329</v>
      </c>
      <c r="G153" s="38">
        <v>89.566666666666663</v>
      </c>
      <c r="H153" s="38">
        <v>88.13333333333334</v>
      </c>
      <c r="I153" s="38">
        <v>87.116666666666674</v>
      </c>
      <c r="J153" s="38">
        <v>92.016666666666652</v>
      </c>
      <c r="K153" s="38">
        <v>93.033333333333331</v>
      </c>
      <c r="L153" s="38">
        <v>94.46666666666664</v>
      </c>
      <c r="M153" s="28">
        <v>91.6</v>
      </c>
      <c r="N153" s="28">
        <v>89.15</v>
      </c>
      <c r="O153" s="39">
        <v>57370750</v>
      </c>
      <c r="P153" s="40">
        <v>-2.2165881926838101E-2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3546.05</v>
      </c>
      <c r="F154" s="37">
        <v>3543.9166666666665</v>
      </c>
      <c r="G154" s="38">
        <v>3458.833333333333</v>
      </c>
      <c r="H154" s="38">
        <v>3371.6166666666663</v>
      </c>
      <c r="I154" s="38">
        <v>3286.5333333333328</v>
      </c>
      <c r="J154" s="38">
        <v>3631.1333333333332</v>
      </c>
      <c r="K154" s="38">
        <v>3716.2166666666662</v>
      </c>
      <c r="L154" s="38">
        <v>3803.4333333333334</v>
      </c>
      <c r="M154" s="28">
        <v>3629</v>
      </c>
      <c r="N154" s="28">
        <v>3456.7</v>
      </c>
      <c r="O154" s="39">
        <v>1643625</v>
      </c>
      <c r="P154" s="40">
        <v>-2.303291477821532E-2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3884.3</v>
      </c>
      <c r="F155" s="37">
        <v>3891.3833333333332</v>
      </c>
      <c r="G155" s="38">
        <v>3834.4166666666665</v>
      </c>
      <c r="H155" s="38">
        <v>3784.5333333333333</v>
      </c>
      <c r="I155" s="38">
        <v>3727.5666666666666</v>
      </c>
      <c r="J155" s="38">
        <v>3941.2666666666664</v>
      </c>
      <c r="K155" s="38">
        <v>3998.2333333333336</v>
      </c>
      <c r="L155" s="38">
        <v>4048.1166666666663</v>
      </c>
      <c r="M155" s="28">
        <v>3948.35</v>
      </c>
      <c r="N155" s="28">
        <v>3841.5</v>
      </c>
      <c r="O155" s="39">
        <v>398025</v>
      </c>
      <c r="P155" s="40">
        <v>-5.621135469364812E-3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33.15</v>
      </c>
      <c r="F156" s="37">
        <v>32.966666666666669</v>
      </c>
      <c r="G156" s="38">
        <v>32.583333333333336</v>
      </c>
      <c r="H156" s="38">
        <v>32.016666666666666</v>
      </c>
      <c r="I156" s="38">
        <v>31.633333333333333</v>
      </c>
      <c r="J156" s="38">
        <v>33.533333333333339</v>
      </c>
      <c r="K156" s="38">
        <v>33.916666666666664</v>
      </c>
      <c r="L156" s="38">
        <v>34.483333333333341</v>
      </c>
      <c r="M156" s="28">
        <v>33.35</v>
      </c>
      <c r="N156" s="28">
        <v>32.4</v>
      </c>
      <c r="O156" s="39">
        <v>27897000</v>
      </c>
      <c r="P156" s="40">
        <v>-4.2831138237498659E-3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16261.15</v>
      </c>
      <c r="F157" s="37">
        <v>16297.733333333332</v>
      </c>
      <c r="G157" s="38">
        <v>16143.916666666664</v>
      </c>
      <c r="H157" s="38">
        <v>16026.683333333332</v>
      </c>
      <c r="I157" s="38">
        <v>15872.866666666665</v>
      </c>
      <c r="J157" s="38">
        <v>16414.966666666664</v>
      </c>
      <c r="K157" s="38">
        <v>16568.783333333333</v>
      </c>
      <c r="L157" s="38">
        <v>16686.016666666663</v>
      </c>
      <c r="M157" s="28">
        <v>16451.55</v>
      </c>
      <c r="N157" s="28">
        <v>16180.5</v>
      </c>
      <c r="O157" s="39">
        <v>354240</v>
      </c>
      <c r="P157" s="40">
        <v>9.1301437178628909E-3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137.94999999999999</v>
      </c>
      <c r="F158" s="37">
        <v>137.86666666666667</v>
      </c>
      <c r="G158" s="38">
        <v>136.43333333333334</v>
      </c>
      <c r="H158" s="38">
        <v>134.91666666666666</v>
      </c>
      <c r="I158" s="38">
        <v>133.48333333333332</v>
      </c>
      <c r="J158" s="38">
        <v>139.38333333333335</v>
      </c>
      <c r="K158" s="38">
        <v>140.81666666666669</v>
      </c>
      <c r="L158" s="38">
        <v>142.33333333333337</v>
      </c>
      <c r="M158" s="28">
        <v>139.30000000000001</v>
      </c>
      <c r="N158" s="28">
        <v>136.35</v>
      </c>
      <c r="O158" s="39">
        <v>52916600</v>
      </c>
      <c r="P158" s="40">
        <v>1.159141850784502E-2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148.15</v>
      </c>
      <c r="F159" s="37">
        <v>146.28333333333333</v>
      </c>
      <c r="G159" s="38">
        <v>143.86666666666667</v>
      </c>
      <c r="H159" s="38">
        <v>139.58333333333334</v>
      </c>
      <c r="I159" s="38">
        <v>137.16666666666669</v>
      </c>
      <c r="J159" s="38">
        <v>150.56666666666666</v>
      </c>
      <c r="K159" s="38">
        <v>152.98333333333335</v>
      </c>
      <c r="L159" s="38">
        <v>157.26666666666665</v>
      </c>
      <c r="M159" s="28">
        <v>148.69999999999999</v>
      </c>
      <c r="N159" s="28">
        <v>142</v>
      </c>
      <c r="O159" s="39">
        <v>86600100</v>
      </c>
      <c r="P159" s="40">
        <v>5.9114674102474729E-2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812.4</v>
      </c>
      <c r="F160" s="37">
        <v>819.94999999999993</v>
      </c>
      <c r="G160" s="38">
        <v>796.24999999999989</v>
      </c>
      <c r="H160" s="38">
        <v>780.09999999999991</v>
      </c>
      <c r="I160" s="38">
        <v>756.39999999999986</v>
      </c>
      <c r="J160" s="38">
        <v>836.09999999999991</v>
      </c>
      <c r="K160" s="38">
        <v>859.8</v>
      </c>
      <c r="L160" s="38">
        <v>875.94999999999993</v>
      </c>
      <c r="M160" s="28">
        <v>843.65</v>
      </c>
      <c r="N160" s="28">
        <v>803.8</v>
      </c>
      <c r="O160" s="39">
        <v>4518500</v>
      </c>
      <c r="P160" s="40">
        <v>2.1522392783668302E-2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3150.9</v>
      </c>
      <c r="F161" s="37">
        <v>3170.9666666666667</v>
      </c>
      <c r="G161" s="38">
        <v>3085.9333333333334</v>
      </c>
      <c r="H161" s="38">
        <v>3020.9666666666667</v>
      </c>
      <c r="I161" s="38">
        <v>2935.9333333333334</v>
      </c>
      <c r="J161" s="38">
        <v>3235.9333333333334</v>
      </c>
      <c r="K161" s="38">
        <v>3320.9666666666672</v>
      </c>
      <c r="L161" s="38">
        <v>3385.9333333333334</v>
      </c>
      <c r="M161" s="28">
        <v>3256</v>
      </c>
      <c r="N161" s="28">
        <v>3106</v>
      </c>
      <c r="O161" s="39">
        <v>302750</v>
      </c>
      <c r="P161" s="40">
        <v>2.3495605138607167E-2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154.1</v>
      </c>
      <c r="F162" s="37">
        <v>154.33333333333331</v>
      </c>
      <c r="G162" s="38">
        <v>151.96666666666664</v>
      </c>
      <c r="H162" s="38">
        <v>149.83333333333331</v>
      </c>
      <c r="I162" s="38">
        <v>147.46666666666664</v>
      </c>
      <c r="J162" s="38">
        <v>156.46666666666664</v>
      </c>
      <c r="K162" s="38">
        <v>158.83333333333331</v>
      </c>
      <c r="L162" s="38">
        <v>160.96666666666664</v>
      </c>
      <c r="M162" s="28">
        <v>156.69999999999999</v>
      </c>
      <c r="N162" s="28">
        <v>152.19999999999999</v>
      </c>
      <c r="O162" s="39">
        <v>48190450</v>
      </c>
      <c r="P162" s="40">
        <v>4.5872326203208559E-2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42368.800000000003</v>
      </c>
      <c r="F163" s="37">
        <v>42268.25</v>
      </c>
      <c r="G163" s="38">
        <v>41938.400000000001</v>
      </c>
      <c r="H163" s="38">
        <v>41508</v>
      </c>
      <c r="I163" s="38">
        <v>41178.15</v>
      </c>
      <c r="J163" s="38">
        <v>42698.65</v>
      </c>
      <c r="K163" s="38">
        <v>43028.500000000007</v>
      </c>
      <c r="L163" s="38">
        <v>43458.9</v>
      </c>
      <c r="M163" s="28">
        <v>42598.1</v>
      </c>
      <c r="N163" s="28">
        <v>41837.85</v>
      </c>
      <c r="O163" s="39">
        <v>91080</v>
      </c>
      <c r="P163" s="40">
        <v>1.1325782811459028E-2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1873.45</v>
      </c>
      <c r="F164" s="37">
        <v>1858.6666666666667</v>
      </c>
      <c r="G164" s="38">
        <v>1825.3333333333335</v>
      </c>
      <c r="H164" s="38">
        <v>1777.2166666666667</v>
      </c>
      <c r="I164" s="38">
        <v>1743.8833333333334</v>
      </c>
      <c r="J164" s="38">
        <v>1906.7833333333335</v>
      </c>
      <c r="K164" s="38">
        <v>1940.116666666667</v>
      </c>
      <c r="L164" s="38">
        <v>1988.2333333333336</v>
      </c>
      <c r="M164" s="28">
        <v>1892</v>
      </c>
      <c r="N164" s="28">
        <v>1810.55</v>
      </c>
      <c r="O164" s="39">
        <v>3475450</v>
      </c>
      <c r="P164" s="40">
        <v>1.5850372483753369E-3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3615.6</v>
      </c>
      <c r="F165" s="37">
        <v>3618.4333333333329</v>
      </c>
      <c r="G165" s="38">
        <v>3532.8666666666659</v>
      </c>
      <c r="H165" s="38">
        <v>3450.1333333333328</v>
      </c>
      <c r="I165" s="38">
        <v>3364.5666666666657</v>
      </c>
      <c r="J165" s="38">
        <v>3701.1666666666661</v>
      </c>
      <c r="K165" s="38">
        <v>3786.7333333333327</v>
      </c>
      <c r="L165" s="38">
        <v>3869.4666666666662</v>
      </c>
      <c r="M165" s="28">
        <v>3704</v>
      </c>
      <c r="N165" s="28">
        <v>3535.7</v>
      </c>
      <c r="O165" s="39">
        <v>468600</v>
      </c>
      <c r="P165" s="40">
        <v>3.5122597746852217E-2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209.2</v>
      </c>
      <c r="F166" s="37">
        <v>208.04999999999998</v>
      </c>
      <c r="G166" s="38">
        <v>205.59999999999997</v>
      </c>
      <c r="H166" s="38">
        <v>201.99999999999997</v>
      </c>
      <c r="I166" s="38">
        <v>199.54999999999995</v>
      </c>
      <c r="J166" s="38">
        <v>211.64999999999998</v>
      </c>
      <c r="K166" s="38">
        <v>214.09999999999997</v>
      </c>
      <c r="L166" s="38">
        <v>217.7</v>
      </c>
      <c r="M166" s="28">
        <v>210.5</v>
      </c>
      <c r="N166" s="28">
        <v>204.45</v>
      </c>
      <c r="O166" s="39">
        <v>15612000</v>
      </c>
      <c r="P166" s="40">
        <v>3.8580246913580245E-3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105.7</v>
      </c>
      <c r="F167" s="37">
        <v>105.61666666666667</v>
      </c>
      <c r="G167" s="38">
        <v>104.23333333333335</v>
      </c>
      <c r="H167" s="38">
        <v>102.76666666666668</v>
      </c>
      <c r="I167" s="38">
        <v>101.38333333333335</v>
      </c>
      <c r="J167" s="38">
        <v>107.08333333333334</v>
      </c>
      <c r="K167" s="38">
        <v>108.46666666666667</v>
      </c>
      <c r="L167" s="38">
        <v>109.93333333333334</v>
      </c>
      <c r="M167" s="28">
        <v>107</v>
      </c>
      <c r="N167" s="28">
        <v>104.15</v>
      </c>
      <c r="O167" s="39">
        <v>41025400</v>
      </c>
      <c r="P167" s="40">
        <v>-3.6966962596419732E-2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2105.6999999999998</v>
      </c>
      <c r="F168" s="37">
        <v>2107.9</v>
      </c>
      <c r="G168" s="38">
        <v>2079.75</v>
      </c>
      <c r="H168" s="38">
        <v>2053.7999999999997</v>
      </c>
      <c r="I168" s="38">
        <v>2025.6499999999996</v>
      </c>
      <c r="J168" s="38">
        <v>2133.8500000000004</v>
      </c>
      <c r="K168" s="38">
        <v>2162.0000000000009</v>
      </c>
      <c r="L168" s="38">
        <v>2187.9500000000007</v>
      </c>
      <c r="M168" s="28">
        <v>2136.0500000000002</v>
      </c>
      <c r="N168" s="28">
        <v>2081.9499999999998</v>
      </c>
      <c r="O168" s="39">
        <v>3326750</v>
      </c>
      <c r="P168" s="40">
        <v>3.6128630382309429E-2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2401.65</v>
      </c>
      <c r="F169" s="37">
        <v>2404.2666666666669</v>
      </c>
      <c r="G169" s="38">
        <v>2357.3833333333337</v>
      </c>
      <c r="H169" s="38">
        <v>2313.1166666666668</v>
      </c>
      <c r="I169" s="38">
        <v>2266.2333333333336</v>
      </c>
      <c r="J169" s="38">
        <v>2448.5333333333338</v>
      </c>
      <c r="K169" s="38">
        <v>2495.416666666667</v>
      </c>
      <c r="L169" s="38">
        <v>2539.6833333333338</v>
      </c>
      <c r="M169" s="28">
        <v>2451.15</v>
      </c>
      <c r="N169" s="28">
        <v>2360</v>
      </c>
      <c r="O169" s="39">
        <v>1605750</v>
      </c>
      <c r="P169" s="40">
        <v>5.4790231684408268E-3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29.5</v>
      </c>
      <c r="F170" s="37">
        <v>29.55</v>
      </c>
      <c r="G170" s="38">
        <v>29.150000000000002</v>
      </c>
      <c r="H170" s="38">
        <v>28.8</v>
      </c>
      <c r="I170" s="38">
        <v>28.400000000000002</v>
      </c>
      <c r="J170" s="38">
        <v>29.900000000000002</v>
      </c>
      <c r="K170" s="38">
        <v>30.3</v>
      </c>
      <c r="L170" s="38">
        <v>30.650000000000002</v>
      </c>
      <c r="M170" s="28">
        <v>29.95</v>
      </c>
      <c r="N170" s="28">
        <v>29.2</v>
      </c>
      <c r="O170" s="39">
        <v>309440000</v>
      </c>
      <c r="P170" s="40">
        <v>-2.0412298029681405E-2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2571.35</v>
      </c>
      <c r="F171" s="37">
        <v>2562.2666666666664</v>
      </c>
      <c r="G171" s="38">
        <v>2529.083333333333</v>
      </c>
      <c r="H171" s="38">
        <v>2486.8166666666666</v>
      </c>
      <c r="I171" s="38">
        <v>2453.6333333333332</v>
      </c>
      <c r="J171" s="38">
        <v>2604.5333333333328</v>
      </c>
      <c r="K171" s="38">
        <v>2637.7166666666662</v>
      </c>
      <c r="L171" s="38">
        <v>2679.9833333333327</v>
      </c>
      <c r="M171" s="28">
        <v>2595.4499999999998</v>
      </c>
      <c r="N171" s="28">
        <v>2520</v>
      </c>
      <c r="O171" s="39">
        <v>615300</v>
      </c>
      <c r="P171" s="40">
        <v>0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235.8</v>
      </c>
      <c r="F172" s="37">
        <v>235.93333333333331</v>
      </c>
      <c r="G172" s="38">
        <v>233.51666666666662</v>
      </c>
      <c r="H172" s="38">
        <v>231.23333333333332</v>
      </c>
      <c r="I172" s="38">
        <v>228.81666666666663</v>
      </c>
      <c r="J172" s="38">
        <v>238.21666666666661</v>
      </c>
      <c r="K172" s="38">
        <v>240.6333333333333</v>
      </c>
      <c r="L172" s="38">
        <v>242.9166666666666</v>
      </c>
      <c r="M172" s="28">
        <v>238.35</v>
      </c>
      <c r="N172" s="28">
        <v>233.65</v>
      </c>
      <c r="O172" s="39">
        <v>56194290</v>
      </c>
      <c r="P172" s="40">
        <v>4.7473967432306425E-4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1746.55</v>
      </c>
      <c r="F173" s="37">
        <v>1746.2833333333335</v>
      </c>
      <c r="G173" s="38">
        <v>1717.8166666666671</v>
      </c>
      <c r="H173" s="38">
        <v>1689.0833333333335</v>
      </c>
      <c r="I173" s="38">
        <v>1660.616666666667</v>
      </c>
      <c r="J173" s="38">
        <v>1775.0166666666671</v>
      </c>
      <c r="K173" s="38">
        <v>1803.4833333333338</v>
      </c>
      <c r="L173" s="38">
        <v>1832.2166666666672</v>
      </c>
      <c r="M173" s="28">
        <v>1774.75</v>
      </c>
      <c r="N173" s="28">
        <v>1717.55</v>
      </c>
      <c r="O173" s="39">
        <v>2551890</v>
      </c>
      <c r="P173" s="40">
        <v>-2.0924422236102434E-2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152.4</v>
      </c>
      <c r="F174" s="37">
        <v>150.66666666666669</v>
      </c>
      <c r="G174" s="38">
        <v>148.28333333333336</v>
      </c>
      <c r="H174" s="38">
        <v>144.16666666666669</v>
      </c>
      <c r="I174" s="38">
        <v>141.78333333333336</v>
      </c>
      <c r="J174" s="38">
        <v>154.78333333333336</v>
      </c>
      <c r="K174" s="38">
        <v>157.16666666666669</v>
      </c>
      <c r="L174" s="38">
        <v>161.28333333333336</v>
      </c>
      <c r="M174" s="28">
        <v>153.05000000000001</v>
      </c>
      <c r="N174" s="28">
        <v>146.55000000000001</v>
      </c>
      <c r="O174" s="39">
        <v>7142500</v>
      </c>
      <c r="P174" s="40">
        <v>-7.5036476064753704E-3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688.7</v>
      </c>
      <c r="F175" s="37">
        <v>682.2166666666667</v>
      </c>
      <c r="G175" s="38">
        <v>668.88333333333344</v>
      </c>
      <c r="H175" s="38">
        <v>649.06666666666672</v>
      </c>
      <c r="I175" s="38">
        <v>635.73333333333346</v>
      </c>
      <c r="J175" s="38">
        <v>702.03333333333342</v>
      </c>
      <c r="K175" s="38">
        <v>715.36666666666667</v>
      </c>
      <c r="L175" s="38">
        <v>735.18333333333339</v>
      </c>
      <c r="M175" s="28">
        <v>695.55</v>
      </c>
      <c r="N175" s="28">
        <v>662.4</v>
      </c>
      <c r="O175" s="39">
        <v>2482850</v>
      </c>
      <c r="P175" s="40">
        <v>1.6707274625826662E-2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116.95</v>
      </c>
      <c r="F176" s="37">
        <v>114.81666666666666</v>
      </c>
      <c r="G176" s="38">
        <v>111.68333333333332</v>
      </c>
      <c r="H176" s="38">
        <v>106.41666666666666</v>
      </c>
      <c r="I176" s="38">
        <v>103.28333333333332</v>
      </c>
      <c r="J176" s="38">
        <v>120.08333333333333</v>
      </c>
      <c r="K176" s="38">
        <v>123.21666666666665</v>
      </c>
      <c r="L176" s="38">
        <v>128.48333333333335</v>
      </c>
      <c r="M176" s="28">
        <v>117.95</v>
      </c>
      <c r="N176" s="28">
        <v>109.55</v>
      </c>
      <c r="O176" s="39">
        <v>51906400</v>
      </c>
      <c r="P176" s="40">
        <v>2.485206633272587E-2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115.8</v>
      </c>
      <c r="F177" s="37">
        <v>115.33333333333333</v>
      </c>
      <c r="G177" s="38">
        <v>113.91666666666666</v>
      </c>
      <c r="H177" s="38">
        <v>112.03333333333333</v>
      </c>
      <c r="I177" s="38">
        <v>110.61666666666666</v>
      </c>
      <c r="J177" s="38">
        <v>117.21666666666665</v>
      </c>
      <c r="K177" s="38">
        <v>118.63333333333331</v>
      </c>
      <c r="L177" s="38">
        <v>120.51666666666665</v>
      </c>
      <c r="M177" s="28">
        <v>116.75</v>
      </c>
      <c r="N177" s="28">
        <v>113.45</v>
      </c>
      <c r="O177" s="39">
        <v>29268000</v>
      </c>
      <c r="P177" s="40">
        <v>9.3109869646182501E-3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2434.65</v>
      </c>
      <c r="F178" s="37">
        <v>2443.9833333333336</v>
      </c>
      <c r="G178" s="38">
        <v>2407.0166666666673</v>
      </c>
      <c r="H178" s="38">
        <v>2379.3833333333337</v>
      </c>
      <c r="I178" s="38">
        <v>2342.4166666666674</v>
      </c>
      <c r="J178" s="38">
        <v>2471.6166666666672</v>
      </c>
      <c r="K178" s="38">
        <v>2508.5833333333335</v>
      </c>
      <c r="L178" s="38">
        <v>2536.2166666666672</v>
      </c>
      <c r="M178" s="28">
        <v>2480.9499999999998</v>
      </c>
      <c r="N178" s="28">
        <v>2416.35</v>
      </c>
      <c r="O178" s="39">
        <v>39404000</v>
      </c>
      <c r="P178" s="40">
        <v>8.7940502553730746E-3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81.45</v>
      </c>
      <c r="F179" s="37">
        <v>80.983333333333334</v>
      </c>
      <c r="G179" s="38">
        <v>79.516666666666666</v>
      </c>
      <c r="H179" s="38">
        <v>77.583333333333329</v>
      </c>
      <c r="I179" s="38">
        <v>76.11666666666666</v>
      </c>
      <c r="J179" s="38">
        <v>82.916666666666671</v>
      </c>
      <c r="K179" s="38">
        <v>84.38333333333334</v>
      </c>
      <c r="L179" s="38">
        <v>86.316666666666677</v>
      </c>
      <c r="M179" s="28">
        <v>82.45</v>
      </c>
      <c r="N179" s="28">
        <v>79.05</v>
      </c>
      <c r="O179" s="39">
        <v>136426000</v>
      </c>
      <c r="P179" s="40">
        <v>-6.0615774672514531E-3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722.1</v>
      </c>
      <c r="F180" s="37">
        <v>719.48333333333346</v>
      </c>
      <c r="G180" s="38">
        <v>713.51666666666688</v>
      </c>
      <c r="H180" s="38">
        <v>704.93333333333339</v>
      </c>
      <c r="I180" s="38">
        <v>698.96666666666681</v>
      </c>
      <c r="J180" s="38">
        <v>728.06666666666695</v>
      </c>
      <c r="K180" s="38">
        <v>734.03333333333342</v>
      </c>
      <c r="L180" s="38">
        <v>742.61666666666702</v>
      </c>
      <c r="M180" s="28">
        <v>725.45</v>
      </c>
      <c r="N180" s="28">
        <v>710.9</v>
      </c>
      <c r="O180" s="39">
        <v>7346500</v>
      </c>
      <c r="P180" s="40">
        <v>-1.6986003533088735E-3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1046.8</v>
      </c>
      <c r="F181" s="37">
        <v>1046.6166666666666</v>
      </c>
      <c r="G181" s="38">
        <v>1037.7833333333331</v>
      </c>
      <c r="H181" s="38">
        <v>1028.7666666666664</v>
      </c>
      <c r="I181" s="38">
        <v>1019.9333333333329</v>
      </c>
      <c r="J181" s="38">
        <v>1055.6333333333332</v>
      </c>
      <c r="K181" s="38">
        <v>1064.4666666666667</v>
      </c>
      <c r="L181" s="38">
        <v>1073.4833333333333</v>
      </c>
      <c r="M181" s="28">
        <v>1055.45</v>
      </c>
      <c r="N181" s="28">
        <v>1037.5999999999999</v>
      </c>
      <c r="O181" s="39">
        <v>7536750</v>
      </c>
      <c r="P181" s="40">
        <v>1.2391698569413662E-2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449.15</v>
      </c>
      <c r="F182" s="37">
        <v>445.88333333333327</v>
      </c>
      <c r="G182" s="38">
        <v>436.31666666666655</v>
      </c>
      <c r="H182" s="38">
        <v>423.48333333333329</v>
      </c>
      <c r="I182" s="38">
        <v>413.91666666666657</v>
      </c>
      <c r="J182" s="38">
        <v>458.71666666666653</v>
      </c>
      <c r="K182" s="38">
        <v>468.28333333333325</v>
      </c>
      <c r="L182" s="38">
        <v>481.1166666666665</v>
      </c>
      <c r="M182" s="28">
        <v>455.45</v>
      </c>
      <c r="N182" s="28">
        <v>433.05</v>
      </c>
      <c r="O182" s="39">
        <v>71460000</v>
      </c>
      <c r="P182" s="40">
        <v>-4.1082103822386827E-2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21777.8</v>
      </c>
      <c r="F183" s="37">
        <v>21957.200000000001</v>
      </c>
      <c r="G183" s="38">
        <v>21234.25</v>
      </c>
      <c r="H183" s="38">
        <v>20690.7</v>
      </c>
      <c r="I183" s="38">
        <v>19967.75</v>
      </c>
      <c r="J183" s="38">
        <v>22500.75</v>
      </c>
      <c r="K183" s="38">
        <v>23223.700000000004</v>
      </c>
      <c r="L183" s="38">
        <v>23767.25</v>
      </c>
      <c r="M183" s="28">
        <v>22680.15</v>
      </c>
      <c r="N183" s="28">
        <v>21413.65</v>
      </c>
      <c r="O183" s="39">
        <v>244150</v>
      </c>
      <c r="P183" s="40">
        <v>0.16123662306777645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2305.3000000000002</v>
      </c>
      <c r="F184" s="37">
        <v>2302.25</v>
      </c>
      <c r="G184" s="38">
        <v>2277.65</v>
      </c>
      <c r="H184" s="38">
        <v>2250</v>
      </c>
      <c r="I184" s="38">
        <v>2225.4</v>
      </c>
      <c r="J184" s="38">
        <v>2329.9</v>
      </c>
      <c r="K184" s="38">
        <v>2354.5000000000005</v>
      </c>
      <c r="L184" s="38">
        <v>2382.15</v>
      </c>
      <c r="M184" s="28">
        <v>2326.85</v>
      </c>
      <c r="N184" s="28">
        <v>2274.6</v>
      </c>
      <c r="O184" s="39">
        <v>1550450</v>
      </c>
      <c r="P184" s="40">
        <v>1.9714234038705009E-2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2244.3000000000002</v>
      </c>
      <c r="F185" s="37">
        <v>2235.2666666666669</v>
      </c>
      <c r="G185" s="38">
        <v>2204.5833333333339</v>
      </c>
      <c r="H185" s="38">
        <v>2164.8666666666672</v>
      </c>
      <c r="I185" s="38">
        <v>2134.1833333333343</v>
      </c>
      <c r="J185" s="38">
        <v>2274.9833333333336</v>
      </c>
      <c r="K185" s="38">
        <v>2305.666666666667</v>
      </c>
      <c r="L185" s="38">
        <v>2345.3833333333332</v>
      </c>
      <c r="M185" s="28">
        <v>2265.9499999999998</v>
      </c>
      <c r="N185" s="28">
        <v>2195.5500000000002</v>
      </c>
      <c r="O185" s="39">
        <v>3941250</v>
      </c>
      <c r="P185" s="40">
        <v>-3.5160194620398419E-2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1088.8</v>
      </c>
      <c r="F186" s="37">
        <v>1079.2666666666667</v>
      </c>
      <c r="G186" s="38">
        <v>1062.5333333333333</v>
      </c>
      <c r="H186" s="38">
        <v>1036.2666666666667</v>
      </c>
      <c r="I186" s="38">
        <v>1019.5333333333333</v>
      </c>
      <c r="J186" s="38">
        <v>1105.5333333333333</v>
      </c>
      <c r="K186" s="38">
        <v>1122.2666666666664</v>
      </c>
      <c r="L186" s="38">
        <v>1148.5333333333333</v>
      </c>
      <c r="M186" s="28">
        <v>1096</v>
      </c>
      <c r="N186" s="28">
        <v>1053</v>
      </c>
      <c r="O186" s="39">
        <v>4503400</v>
      </c>
      <c r="P186" s="40">
        <v>-5.3010557936122278E-3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296.05</v>
      </c>
      <c r="F187" s="37">
        <v>291.03333333333336</v>
      </c>
      <c r="G187" s="38">
        <v>284.7166666666667</v>
      </c>
      <c r="H187" s="38">
        <v>273.38333333333333</v>
      </c>
      <c r="I187" s="38">
        <v>267.06666666666666</v>
      </c>
      <c r="J187" s="38">
        <v>302.36666666666673</v>
      </c>
      <c r="K187" s="38">
        <v>308.68333333333345</v>
      </c>
      <c r="L187" s="38">
        <v>320.01666666666677</v>
      </c>
      <c r="M187" s="28">
        <v>297.35000000000002</v>
      </c>
      <c r="N187" s="28">
        <v>279.7</v>
      </c>
      <c r="O187" s="39">
        <v>4242600</v>
      </c>
      <c r="P187" s="40">
        <v>-1.62771285475793E-2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884.55</v>
      </c>
      <c r="F188" s="37">
        <v>885.16666666666663</v>
      </c>
      <c r="G188" s="38">
        <v>876.5333333333333</v>
      </c>
      <c r="H188" s="38">
        <v>868.51666666666665</v>
      </c>
      <c r="I188" s="38">
        <v>859.88333333333333</v>
      </c>
      <c r="J188" s="38">
        <v>893.18333333333328</v>
      </c>
      <c r="K188" s="38">
        <v>901.81666666666672</v>
      </c>
      <c r="L188" s="38">
        <v>909.83333333333326</v>
      </c>
      <c r="M188" s="28">
        <v>893.8</v>
      </c>
      <c r="N188" s="28">
        <v>877.15</v>
      </c>
      <c r="O188" s="39">
        <v>20199900</v>
      </c>
      <c r="P188" s="40">
        <v>1.5733896515311509E-2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410.8</v>
      </c>
      <c r="F189" s="37">
        <v>410.48333333333335</v>
      </c>
      <c r="G189" s="38">
        <v>405.31666666666672</v>
      </c>
      <c r="H189" s="38">
        <v>399.83333333333337</v>
      </c>
      <c r="I189" s="38">
        <v>394.66666666666674</v>
      </c>
      <c r="J189" s="38">
        <v>415.9666666666667</v>
      </c>
      <c r="K189" s="38">
        <v>421.13333333333333</v>
      </c>
      <c r="L189" s="38">
        <v>426.61666666666667</v>
      </c>
      <c r="M189" s="28">
        <v>415.65</v>
      </c>
      <c r="N189" s="28">
        <v>405</v>
      </c>
      <c r="O189" s="39">
        <v>12856500</v>
      </c>
      <c r="P189" s="40">
        <v>4.5710267229254571E-3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534.04999999999995</v>
      </c>
      <c r="F190" s="37">
        <v>534.73333333333323</v>
      </c>
      <c r="G190" s="38">
        <v>525.96666666666647</v>
      </c>
      <c r="H190" s="38">
        <v>517.88333333333321</v>
      </c>
      <c r="I190" s="38">
        <v>509.11666666666645</v>
      </c>
      <c r="J190" s="38">
        <v>542.81666666666649</v>
      </c>
      <c r="K190" s="38">
        <v>551.58333333333314</v>
      </c>
      <c r="L190" s="38">
        <v>559.66666666666652</v>
      </c>
      <c r="M190" s="28">
        <v>543.5</v>
      </c>
      <c r="N190" s="28">
        <v>526.65</v>
      </c>
      <c r="O190" s="39">
        <v>1042700</v>
      </c>
      <c r="P190" s="40">
        <v>-1.2080155383959448E-2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922.35</v>
      </c>
      <c r="F191" s="37">
        <v>921.4666666666667</v>
      </c>
      <c r="G191" s="38">
        <v>912.13333333333344</v>
      </c>
      <c r="H191" s="38">
        <v>901.91666666666674</v>
      </c>
      <c r="I191" s="38">
        <v>892.58333333333348</v>
      </c>
      <c r="J191" s="38">
        <v>931.68333333333339</v>
      </c>
      <c r="K191" s="38">
        <v>941.01666666666665</v>
      </c>
      <c r="L191" s="38">
        <v>951.23333333333335</v>
      </c>
      <c r="M191" s="28">
        <v>930.8</v>
      </c>
      <c r="N191" s="28">
        <v>911.25</v>
      </c>
      <c r="O191" s="39">
        <v>6101000</v>
      </c>
      <c r="P191" s="40">
        <v>4.4451761606848867E-3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968.05</v>
      </c>
      <c r="F192" s="37">
        <v>968.16666666666663</v>
      </c>
      <c r="G192" s="38">
        <v>954.68333333333328</v>
      </c>
      <c r="H192" s="38">
        <v>941.31666666666661</v>
      </c>
      <c r="I192" s="38">
        <v>927.83333333333326</v>
      </c>
      <c r="J192" s="38">
        <v>981.5333333333333</v>
      </c>
      <c r="K192" s="38">
        <v>995.01666666666665</v>
      </c>
      <c r="L192" s="38">
        <v>1008.3833333333333</v>
      </c>
      <c r="M192" s="28">
        <v>981.65</v>
      </c>
      <c r="N192" s="28">
        <v>954.8</v>
      </c>
      <c r="O192" s="39">
        <v>4401200</v>
      </c>
      <c r="P192" s="40">
        <v>7.6007326007326006E-3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737.05</v>
      </c>
      <c r="F193" s="37">
        <v>736.71666666666658</v>
      </c>
      <c r="G193" s="38">
        <v>729.88333333333321</v>
      </c>
      <c r="H193" s="38">
        <v>722.71666666666658</v>
      </c>
      <c r="I193" s="38">
        <v>715.88333333333321</v>
      </c>
      <c r="J193" s="38">
        <v>743.88333333333321</v>
      </c>
      <c r="K193" s="38">
        <v>750.71666666666647</v>
      </c>
      <c r="L193" s="38">
        <v>757.88333333333321</v>
      </c>
      <c r="M193" s="28">
        <v>743.55</v>
      </c>
      <c r="N193" s="28">
        <v>729.55</v>
      </c>
      <c r="O193" s="39">
        <v>8150175</v>
      </c>
      <c r="P193" s="40">
        <v>1.4422538366752549E-2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405.85</v>
      </c>
      <c r="F194" s="37">
        <v>404.7833333333333</v>
      </c>
      <c r="G194" s="38">
        <v>398.06666666666661</v>
      </c>
      <c r="H194" s="38">
        <v>390.2833333333333</v>
      </c>
      <c r="I194" s="38">
        <v>383.56666666666661</v>
      </c>
      <c r="J194" s="38">
        <v>412.56666666666661</v>
      </c>
      <c r="K194" s="38">
        <v>419.2833333333333</v>
      </c>
      <c r="L194" s="38">
        <v>427.06666666666661</v>
      </c>
      <c r="M194" s="28">
        <v>411.5</v>
      </c>
      <c r="N194" s="28">
        <v>397</v>
      </c>
      <c r="O194" s="39">
        <v>78129900</v>
      </c>
      <c r="P194" s="40">
        <v>-9.108653220559532E-3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226.85</v>
      </c>
      <c r="F195" s="37">
        <v>225</v>
      </c>
      <c r="G195" s="38">
        <v>222.05</v>
      </c>
      <c r="H195" s="38">
        <v>217.25</v>
      </c>
      <c r="I195" s="38">
        <v>214.3</v>
      </c>
      <c r="J195" s="38">
        <v>229.8</v>
      </c>
      <c r="K195" s="38">
        <v>232.75</v>
      </c>
      <c r="L195" s="38">
        <v>237.55</v>
      </c>
      <c r="M195" s="28">
        <v>227.95</v>
      </c>
      <c r="N195" s="28">
        <v>220.2</v>
      </c>
      <c r="O195" s="39">
        <v>94354875</v>
      </c>
      <c r="P195" s="40">
        <v>-2.2516695220446838E-2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1105.6500000000001</v>
      </c>
      <c r="F196" s="37">
        <v>1112.25</v>
      </c>
      <c r="G196" s="38">
        <v>1087.2</v>
      </c>
      <c r="H196" s="38">
        <v>1068.75</v>
      </c>
      <c r="I196" s="38">
        <v>1043.7</v>
      </c>
      <c r="J196" s="38">
        <v>1130.7</v>
      </c>
      <c r="K196" s="38">
        <v>1155.7500000000002</v>
      </c>
      <c r="L196" s="38">
        <v>1174.2</v>
      </c>
      <c r="M196" s="28">
        <v>1137.3</v>
      </c>
      <c r="N196" s="28">
        <v>1093.8</v>
      </c>
      <c r="O196" s="39">
        <v>31926000</v>
      </c>
      <c r="P196" s="40">
        <v>-2.4162120031176928E-2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3365.95</v>
      </c>
      <c r="F197" s="37">
        <v>3382.5166666666664</v>
      </c>
      <c r="G197" s="38">
        <v>3340.0333333333328</v>
      </c>
      <c r="H197" s="38">
        <v>3314.1166666666663</v>
      </c>
      <c r="I197" s="38">
        <v>3271.6333333333328</v>
      </c>
      <c r="J197" s="38">
        <v>3408.4333333333329</v>
      </c>
      <c r="K197" s="38">
        <v>3450.9166666666665</v>
      </c>
      <c r="L197" s="38">
        <v>3476.833333333333</v>
      </c>
      <c r="M197" s="28">
        <v>3425</v>
      </c>
      <c r="N197" s="28">
        <v>3356.6</v>
      </c>
      <c r="O197" s="39">
        <v>11998200</v>
      </c>
      <c r="P197" s="40">
        <v>1.5282290820471162E-2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1187.95</v>
      </c>
      <c r="F198" s="37">
        <v>1188.5666666666666</v>
      </c>
      <c r="G198" s="38">
        <v>1157.1333333333332</v>
      </c>
      <c r="H198" s="38">
        <v>1126.3166666666666</v>
      </c>
      <c r="I198" s="38">
        <v>1094.8833333333332</v>
      </c>
      <c r="J198" s="38">
        <v>1219.3833333333332</v>
      </c>
      <c r="K198" s="38">
        <v>1250.8166666666666</v>
      </c>
      <c r="L198" s="38">
        <v>1281.6333333333332</v>
      </c>
      <c r="M198" s="28">
        <v>1220</v>
      </c>
      <c r="N198" s="28">
        <v>1157.75</v>
      </c>
      <c r="O198" s="39">
        <v>16092600</v>
      </c>
      <c r="P198" s="40">
        <v>-1.3171934213915154E-2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2108.1</v>
      </c>
      <c r="F199" s="37">
        <v>2118.5166666666669</v>
      </c>
      <c r="G199" s="38">
        <v>2086.1333333333337</v>
      </c>
      <c r="H199" s="38">
        <v>2064.166666666667</v>
      </c>
      <c r="I199" s="38">
        <v>2031.7833333333338</v>
      </c>
      <c r="J199" s="38">
        <v>2140.4833333333336</v>
      </c>
      <c r="K199" s="38">
        <v>2172.8666666666668</v>
      </c>
      <c r="L199" s="38">
        <v>2194.8333333333335</v>
      </c>
      <c r="M199" s="28">
        <v>2150.9</v>
      </c>
      <c r="N199" s="28">
        <v>2096.5500000000002</v>
      </c>
      <c r="O199" s="39">
        <v>7246500</v>
      </c>
      <c r="P199" s="40">
        <v>1.801706880202297E-2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2579.3000000000002</v>
      </c>
      <c r="F200" s="37">
        <v>2582.8166666666666</v>
      </c>
      <c r="G200" s="38">
        <v>2555.2833333333333</v>
      </c>
      <c r="H200" s="38">
        <v>2531.2666666666669</v>
      </c>
      <c r="I200" s="38">
        <v>2503.7333333333336</v>
      </c>
      <c r="J200" s="38">
        <v>2606.833333333333</v>
      </c>
      <c r="K200" s="38">
        <v>2634.3666666666659</v>
      </c>
      <c r="L200" s="38">
        <v>2658.3833333333328</v>
      </c>
      <c r="M200" s="28">
        <v>2610.35</v>
      </c>
      <c r="N200" s="28">
        <v>2558.8000000000002</v>
      </c>
      <c r="O200" s="39">
        <v>622500</v>
      </c>
      <c r="P200" s="40">
        <v>1.7156862745098041E-2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430.95</v>
      </c>
      <c r="F201" s="37">
        <v>429.9666666666667</v>
      </c>
      <c r="G201" s="38">
        <v>424.83333333333337</v>
      </c>
      <c r="H201" s="38">
        <v>418.7166666666667</v>
      </c>
      <c r="I201" s="38">
        <v>413.58333333333337</v>
      </c>
      <c r="J201" s="38">
        <v>436.08333333333337</v>
      </c>
      <c r="K201" s="38">
        <v>441.2166666666667</v>
      </c>
      <c r="L201" s="38">
        <v>447.33333333333337</v>
      </c>
      <c r="M201" s="28">
        <v>435.1</v>
      </c>
      <c r="N201" s="28">
        <v>423.85</v>
      </c>
      <c r="O201" s="39">
        <v>4333500</v>
      </c>
      <c r="P201" s="40">
        <v>-1.2982576016399043E-2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1038.8</v>
      </c>
      <c r="F202" s="37">
        <v>1029.4333333333334</v>
      </c>
      <c r="G202" s="38">
        <v>1014.8666666666668</v>
      </c>
      <c r="H202" s="38">
        <v>990.93333333333339</v>
      </c>
      <c r="I202" s="38">
        <v>976.36666666666679</v>
      </c>
      <c r="J202" s="38">
        <v>1053.3666666666668</v>
      </c>
      <c r="K202" s="38">
        <v>1067.9333333333334</v>
      </c>
      <c r="L202" s="38">
        <v>1091.8666666666668</v>
      </c>
      <c r="M202" s="28">
        <v>1044</v>
      </c>
      <c r="N202" s="28">
        <v>1005.5</v>
      </c>
      <c r="O202" s="39">
        <v>3344425</v>
      </c>
      <c r="P202" s="40">
        <v>1.0957703265395573E-2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652.65</v>
      </c>
      <c r="F203" s="37">
        <v>646.65</v>
      </c>
      <c r="G203" s="38">
        <v>638.84999999999991</v>
      </c>
      <c r="H203" s="38">
        <v>625.04999999999995</v>
      </c>
      <c r="I203" s="38">
        <v>617.24999999999989</v>
      </c>
      <c r="J203" s="38">
        <v>660.44999999999993</v>
      </c>
      <c r="K203" s="38">
        <v>668.24999999999989</v>
      </c>
      <c r="L203" s="38">
        <v>682.05</v>
      </c>
      <c r="M203" s="28">
        <v>654.45000000000005</v>
      </c>
      <c r="N203" s="28">
        <v>632.85</v>
      </c>
      <c r="O203" s="39">
        <v>7366800</v>
      </c>
      <c r="P203" s="40">
        <v>6.5034429992348892E-3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1439.9</v>
      </c>
      <c r="F204" s="37">
        <v>1449.9333333333332</v>
      </c>
      <c r="G204" s="38">
        <v>1423.0666666666664</v>
      </c>
      <c r="H204" s="38">
        <v>1406.2333333333331</v>
      </c>
      <c r="I204" s="38">
        <v>1379.3666666666663</v>
      </c>
      <c r="J204" s="38">
        <v>1466.7666666666664</v>
      </c>
      <c r="K204" s="38">
        <v>1493.6333333333332</v>
      </c>
      <c r="L204" s="38">
        <v>1510.4666666666665</v>
      </c>
      <c r="M204" s="28">
        <v>1476.8</v>
      </c>
      <c r="N204" s="28">
        <v>1433.1</v>
      </c>
      <c r="O204" s="39">
        <v>1118350</v>
      </c>
      <c r="P204" s="40">
        <v>-1.5710262277767999E-2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6009.8</v>
      </c>
      <c r="F205" s="37">
        <v>6004.9333333333334</v>
      </c>
      <c r="G205" s="38">
        <v>5819.8666666666668</v>
      </c>
      <c r="H205" s="38">
        <v>5629.9333333333334</v>
      </c>
      <c r="I205" s="38">
        <v>5444.8666666666668</v>
      </c>
      <c r="J205" s="38">
        <v>6194.8666666666668</v>
      </c>
      <c r="K205" s="38">
        <v>6379.9333333333343</v>
      </c>
      <c r="L205" s="38">
        <v>6569.8666666666668</v>
      </c>
      <c r="M205" s="28">
        <v>6190</v>
      </c>
      <c r="N205" s="28">
        <v>5815</v>
      </c>
      <c r="O205" s="39">
        <v>2088500</v>
      </c>
      <c r="P205" s="40">
        <v>1.8333414598468965E-2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801.35</v>
      </c>
      <c r="F206" s="37">
        <v>794.78333333333342</v>
      </c>
      <c r="G206" s="38">
        <v>783.36666666666679</v>
      </c>
      <c r="H206" s="38">
        <v>765.38333333333333</v>
      </c>
      <c r="I206" s="38">
        <v>753.9666666666667</v>
      </c>
      <c r="J206" s="38">
        <v>812.76666666666688</v>
      </c>
      <c r="K206" s="38">
        <v>824.18333333333362</v>
      </c>
      <c r="L206" s="38">
        <v>842.16666666666697</v>
      </c>
      <c r="M206" s="28">
        <v>806.2</v>
      </c>
      <c r="N206" s="28">
        <v>776.8</v>
      </c>
      <c r="O206" s="39">
        <v>21868600</v>
      </c>
      <c r="P206" s="40">
        <v>-4.5830969937606353E-2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287.64999999999998</v>
      </c>
      <c r="F207" s="37">
        <v>290.45</v>
      </c>
      <c r="G207" s="38">
        <v>277.64999999999998</v>
      </c>
      <c r="H207" s="38">
        <v>267.64999999999998</v>
      </c>
      <c r="I207" s="38">
        <v>254.84999999999997</v>
      </c>
      <c r="J207" s="38">
        <v>300.45</v>
      </c>
      <c r="K207" s="38">
        <v>313.25000000000006</v>
      </c>
      <c r="L207" s="38">
        <v>323.25</v>
      </c>
      <c r="M207" s="28">
        <v>303.25</v>
      </c>
      <c r="N207" s="28">
        <v>280.45</v>
      </c>
      <c r="O207" s="39">
        <v>46651900</v>
      </c>
      <c r="P207" s="40">
        <v>5.6552111489451329E-2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952.15</v>
      </c>
      <c r="F208" s="37">
        <v>945.66666666666663</v>
      </c>
      <c r="G208" s="38">
        <v>930.88333333333321</v>
      </c>
      <c r="H208" s="38">
        <v>909.61666666666656</v>
      </c>
      <c r="I208" s="38">
        <v>894.83333333333314</v>
      </c>
      <c r="J208" s="38">
        <v>966.93333333333328</v>
      </c>
      <c r="K208" s="38">
        <v>981.71666666666681</v>
      </c>
      <c r="L208" s="38">
        <v>1002.9833333333333</v>
      </c>
      <c r="M208" s="28">
        <v>960.45</v>
      </c>
      <c r="N208" s="28">
        <v>924.4</v>
      </c>
      <c r="O208" s="39">
        <v>3705500</v>
      </c>
      <c r="P208" s="40">
        <v>-2.7044768281475645E-2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1546.7</v>
      </c>
      <c r="F209" s="37">
        <v>1546.5833333333333</v>
      </c>
      <c r="G209" s="38">
        <v>1530.6166666666666</v>
      </c>
      <c r="H209" s="38">
        <v>1514.5333333333333</v>
      </c>
      <c r="I209" s="38">
        <v>1498.5666666666666</v>
      </c>
      <c r="J209" s="38">
        <v>1562.6666666666665</v>
      </c>
      <c r="K209" s="38">
        <v>1578.6333333333332</v>
      </c>
      <c r="L209" s="38">
        <v>1594.7166666666665</v>
      </c>
      <c r="M209" s="28">
        <v>1562.55</v>
      </c>
      <c r="N209" s="28">
        <v>1530.5</v>
      </c>
      <c r="O209" s="39">
        <v>823750</v>
      </c>
      <c r="P209" s="40">
        <v>5.6155771226271134E-3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468.15</v>
      </c>
      <c r="F210" s="37">
        <v>469.08333333333331</v>
      </c>
      <c r="G210" s="38">
        <v>464.31666666666661</v>
      </c>
      <c r="H210" s="38">
        <v>460.48333333333329</v>
      </c>
      <c r="I210" s="38">
        <v>455.71666666666658</v>
      </c>
      <c r="J210" s="38">
        <v>472.91666666666663</v>
      </c>
      <c r="K210" s="38">
        <v>477.68333333333339</v>
      </c>
      <c r="L210" s="38">
        <v>481.51666666666665</v>
      </c>
      <c r="M210" s="28">
        <v>473.85</v>
      </c>
      <c r="N210" s="28">
        <v>465.25</v>
      </c>
      <c r="O210" s="39">
        <v>39672800</v>
      </c>
      <c r="P210" s="40">
        <v>-2.3679094376768794E-2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240.05</v>
      </c>
      <c r="F211" s="37">
        <v>239.23333333333335</v>
      </c>
      <c r="G211" s="38">
        <v>236.4666666666667</v>
      </c>
      <c r="H211" s="38">
        <v>232.88333333333335</v>
      </c>
      <c r="I211" s="38">
        <v>230.1166666666667</v>
      </c>
      <c r="J211" s="38">
        <v>242.81666666666669</v>
      </c>
      <c r="K211" s="38">
        <v>245.58333333333334</v>
      </c>
      <c r="L211" s="38">
        <v>249.16666666666669</v>
      </c>
      <c r="M211" s="28">
        <v>242</v>
      </c>
      <c r="N211" s="28">
        <v>235.65</v>
      </c>
      <c r="O211" s="39">
        <v>76821000</v>
      </c>
      <c r="P211" s="40">
        <v>4.2975464916393188E-4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346.05</v>
      </c>
      <c r="F212" s="37">
        <v>343.95</v>
      </c>
      <c r="G212" s="38">
        <v>339.9</v>
      </c>
      <c r="H212" s="38">
        <v>333.75</v>
      </c>
      <c r="I212" s="38">
        <v>329.7</v>
      </c>
      <c r="J212" s="38">
        <v>350.09999999999997</v>
      </c>
      <c r="K212" s="38">
        <v>354.15000000000003</v>
      </c>
      <c r="L212" s="38">
        <v>360.29999999999995</v>
      </c>
      <c r="M212" s="28">
        <v>348</v>
      </c>
      <c r="N212" s="28">
        <v>337.8</v>
      </c>
      <c r="O212" s="39">
        <v>15223600</v>
      </c>
      <c r="P212" s="40">
        <v>2.1910157613511262E-2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32" sqref="G3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9" t="s">
        <v>16</v>
      </c>
      <c r="B8" s="451"/>
      <c r="C8" s="455" t="s">
        <v>20</v>
      </c>
      <c r="D8" s="455" t="s">
        <v>21</v>
      </c>
      <c r="E8" s="446" t="s">
        <v>22</v>
      </c>
      <c r="F8" s="447"/>
      <c r="G8" s="448"/>
      <c r="H8" s="446" t="s">
        <v>23</v>
      </c>
      <c r="I8" s="447"/>
      <c r="J8" s="448"/>
      <c r="K8" s="23"/>
      <c r="L8" s="50"/>
      <c r="M8" s="50"/>
      <c r="N8" s="1"/>
      <c r="O8" s="1"/>
    </row>
    <row r="9" spans="1:15" ht="36" customHeight="1">
      <c r="A9" s="453"/>
      <c r="B9" s="454"/>
      <c r="C9" s="454"/>
      <c r="D9" s="45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15842.3</v>
      </c>
      <c r="D10" s="32">
        <v>15853.300000000001</v>
      </c>
      <c r="E10" s="32">
        <v>15728.650000000001</v>
      </c>
      <c r="F10" s="32">
        <v>15615</v>
      </c>
      <c r="G10" s="32">
        <v>15490.35</v>
      </c>
      <c r="H10" s="32">
        <v>15966.950000000003</v>
      </c>
      <c r="I10" s="32">
        <v>16091.6</v>
      </c>
      <c r="J10" s="32">
        <v>16205.250000000004</v>
      </c>
      <c r="K10" s="34">
        <v>15977.95</v>
      </c>
      <c r="L10" s="34">
        <v>15739.65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33597.599999999999</v>
      </c>
      <c r="D11" s="37">
        <v>33473.666666666664</v>
      </c>
      <c r="E11" s="37">
        <v>33125.683333333327</v>
      </c>
      <c r="F11" s="37">
        <v>32653.766666666663</v>
      </c>
      <c r="G11" s="37">
        <v>32305.783333333326</v>
      </c>
      <c r="H11" s="37">
        <v>33945.583333333328</v>
      </c>
      <c r="I11" s="37">
        <v>34293.566666666666</v>
      </c>
      <c r="J11" s="37">
        <v>34765.48333333333</v>
      </c>
      <c r="K11" s="28">
        <v>33821.65</v>
      </c>
      <c r="L11" s="28">
        <v>33001.75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2538.75</v>
      </c>
      <c r="D12" s="37">
        <v>2524.3166666666666</v>
      </c>
      <c r="E12" s="37">
        <v>2498.7333333333331</v>
      </c>
      <c r="F12" s="37">
        <v>2458.7166666666667</v>
      </c>
      <c r="G12" s="37">
        <v>2433.1333333333332</v>
      </c>
      <c r="H12" s="37">
        <v>2564.333333333333</v>
      </c>
      <c r="I12" s="37">
        <v>2589.916666666667</v>
      </c>
      <c r="J12" s="37">
        <v>2629.9333333333329</v>
      </c>
      <c r="K12" s="28">
        <v>2549.9</v>
      </c>
      <c r="L12" s="28">
        <v>2484.3000000000002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4696.3999999999996</v>
      </c>
      <c r="D13" s="37">
        <v>4686.9333333333334</v>
      </c>
      <c r="E13" s="37">
        <v>4643.916666666667</v>
      </c>
      <c r="F13" s="37">
        <v>4591.4333333333334</v>
      </c>
      <c r="G13" s="37">
        <v>4548.416666666667</v>
      </c>
      <c r="H13" s="37">
        <v>4739.416666666667</v>
      </c>
      <c r="I13" s="37">
        <v>4782.4333333333334</v>
      </c>
      <c r="J13" s="37">
        <v>4834.916666666667</v>
      </c>
      <c r="K13" s="28">
        <v>4729.95</v>
      </c>
      <c r="L13" s="28">
        <v>4634.45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29403.5</v>
      </c>
      <c r="D14" s="37">
        <v>29519.033333333336</v>
      </c>
      <c r="E14" s="37">
        <v>29162.816666666673</v>
      </c>
      <c r="F14" s="37">
        <v>28922.133333333335</v>
      </c>
      <c r="G14" s="37">
        <v>28565.916666666672</v>
      </c>
      <c r="H14" s="37">
        <v>29759.716666666674</v>
      </c>
      <c r="I14" s="37">
        <v>30115.933333333342</v>
      </c>
      <c r="J14" s="37">
        <v>30356.616666666676</v>
      </c>
      <c r="K14" s="28">
        <v>29875.25</v>
      </c>
      <c r="L14" s="28">
        <v>29278.35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4024.6</v>
      </c>
      <c r="D15" s="37">
        <v>4002.3166666666662</v>
      </c>
      <c r="E15" s="37">
        <v>3968.9333333333325</v>
      </c>
      <c r="F15" s="37">
        <v>3913.2666666666664</v>
      </c>
      <c r="G15" s="37">
        <v>3879.8833333333328</v>
      </c>
      <c r="H15" s="37">
        <v>4057.9833333333322</v>
      </c>
      <c r="I15" s="37">
        <v>4091.3666666666663</v>
      </c>
      <c r="J15" s="37">
        <v>4147.0333333333319</v>
      </c>
      <c r="K15" s="28">
        <v>4035.7</v>
      </c>
      <c r="L15" s="28">
        <v>3946.65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7468.95</v>
      </c>
      <c r="D16" s="37">
        <v>7423.0999999999995</v>
      </c>
      <c r="E16" s="37">
        <v>7361.3999999999987</v>
      </c>
      <c r="F16" s="37">
        <v>7253.8499999999995</v>
      </c>
      <c r="G16" s="37">
        <v>7192.1499999999987</v>
      </c>
      <c r="H16" s="37">
        <v>7530.6499999999987</v>
      </c>
      <c r="I16" s="37">
        <v>7592.3499999999995</v>
      </c>
      <c r="J16" s="37">
        <v>7699.8999999999987</v>
      </c>
      <c r="K16" s="28">
        <v>7484.8</v>
      </c>
      <c r="L16" s="28">
        <v>7315.55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2196.1999999999998</v>
      </c>
      <c r="D17" s="37">
        <v>2207.9666666666667</v>
      </c>
      <c r="E17" s="37">
        <v>2128.2333333333336</v>
      </c>
      <c r="F17" s="37">
        <v>2060.2666666666669</v>
      </c>
      <c r="G17" s="37">
        <v>1980.5333333333338</v>
      </c>
      <c r="H17" s="37">
        <v>2275.9333333333334</v>
      </c>
      <c r="I17" s="37">
        <v>2355.6666666666661</v>
      </c>
      <c r="J17" s="37">
        <v>2423.6333333333332</v>
      </c>
      <c r="K17" s="28">
        <v>2287.6999999999998</v>
      </c>
      <c r="L17" s="28">
        <v>2140</v>
      </c>
      <c r="M17" s="28">
        <v>33.042450000000002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1306.2</v>
      </c>
      <c r="D18" s="37">
        <v>1304.0333333333335</v>
      </c>
      <c r="E18" s="37">
        <v>1287.4666666666672</v>
      </c>
      <c r="F18" s="37">
        <v>1268.7333333333336</v>
      </c>
      <c r="G18" s="37">
        <v>1252.1666666666672</v>
      </c>
      <c r="H18" s="37">
        <v>1322.7666666666671</v>
      </c>
      <c r="I18" s="37">
        <v>1339.3333333333333</v>
      </c>
      <c r="J18" s="37">
        <v>1358.0666666666671</v>
      </c>
      <c r="K18" s="28">
        <v>1320.6</v>
      </c>
      <c r="L18" s="28">
        <v>1285.3</v>
      </c>
      <c r="M18" s="28">
        <v>12.336220000000001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758.4</v>
      </c>
      <c r="D19" s="37">
        <v>757.7833333333333</v>
      </c>
      <c r="E19" s="37">
        <v>750.66666666666663</v>
      </c>
      <c r="F19" s="37">
        <v>742.93333333333328</v>
      </c>
      <c r="G19" s="37">
        <v>735.81666666666661</v>
      </c>
      <c r="H19" s="37">
        <v>765.51666666666665</v>
      </c>
      <c r="I19" s="37">
        <v>772.63333333333344</v>
      </c>
      <c r="J19" s="37">
        <v>780.36666666666667</v>
      </c>
      <c r="K19" s="28">
        <v>764.9</v>
      </c>
      <c r="L19" s="28">
        <v>750.05</v>
      </c>
      <c r="M19" s="28">
        <v>3.7936700000000001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2105.9</v>
      </c>
      <c r="D20" s="37">
        <v>2101.8333333333335</v>
      </c>
      <c r="E20" s="37">
        <v>2061.7166666666672</v>
      </c>
      <c r="F20" s="37">
        <v>2017.5333333333338</v>
      </c>
      <c r="G20" s="37">
        <v>1977.4166666666674</v>
      </c>
      <c r="H20" s="37">
        <v>2146.0166666666669</v>
      </c>
      <c r="I20" s="37">
        <v>2186.1333333333328</v>
      </c>
      <c r="J20" s="37">
        <v>2230.3166666666666</v>
      </c>
      <c r="K20" s="28">
        <v>2141.9499999999998</v>
      </c>
      <c r="L20" s="28">
        <v>2057.65</v>
      </c>
      <c r="M20" s="28">
        <v>17.425519999999999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2281.6999999999998</v>
      </c>
      <c r="D21" s="37">
        <v>2283.8666666666668</v>
      </c>
      <c r="E21" s="37">
        <v>2217.8333333333335</v>
      </c>
      <c r="F21" s="37">
        <v>2153.9666666666667</v>
      </c>
      <c r="G21" s="37">
        <v>2087.9333333333334</v>
      </c>
      <c r="H21" s="37">
        <v>2347.7333333333336</v>
      </c>
      <c r="I21" s="37">
        <v>2413.7666666666664</v>
      </c>
      <c r="J21" s="37">
        <v>2477.6333333333337</v>
      </c>
      <c r="K21" s="28">
        <v>2349.9</v>
      </c>
      <c r="L21" s="28">
        <v>2220</v>
      </c>
      <c r="M21" s="28">
        <v>10.85417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712.5</v>
      </c>
      <c r="D22" s="37">
        <v>714.88333333333333</v>
      </c>
      <c r="E22" s="37">
        <v>701.61666666666667</v>
      </c>
      <c r="F22" s="37">
        <v>690.73333333333335</v>
      </c>
      <c r="G22" s="37">
        <v>677.4666666666667</v>
      </c>
      <c r="H22" s="37">
        <v>725.76666666666665</v>
      </c>
      <c r="I22" s="37">
        <v>739.0333333333333</v>
      </c>
      <c r="J22" s="37">
        <v>749.91666666666663</v>
      </c>
      <c r="K22" s="28">
        <v>728.15</v>
      </c>
      <c r="L22" s="28">
        <v>704</v>
      </c>
      <c r="M22" s="28">
        <v>56.06071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2388.5500000000002</v>
      </c>
      <c r="D23" s="37">
        <v>2375.2333333333336</v>
      </c>
      <c r="E23" s="37">
        <v>2325.666666666667</v>
      </c>
      <c r="F23" s="37">
        <v>2262.7833333333333</v>
      </c>
      <c r="G23" s="37">
        <v>2213.2166666666667</v>
      </c>
      <c r="H23" s="37">
        <v>2438.1166666666672</v>
      </c>
      <c r="I23" s="37">
        <v>2487.6833333333338</v>
      </c>
      <c r="J23" s="37">
        <v>2550.5666666666675</v>
      </c>
      <c r="K23" s="28">
        <v>2424.8000000000002</v>
      </c>
      <c r="L23" s="28">
        <v>2312.35</v>
      </c>
      <c r="M23" s="28">
        <v>1.54088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2249.9</v>
      </c>
      <c r="D24" s="37">
        <v>2213.3666666666668</v>
      </c>
      <c r="E24" s="37">
        <v>2152.7833333333338</v>
      </c>
      <c r="F24" s="37">
        <v>2055.666666666667</v>
      </c>
      <c r="G24" s="37">
        <v>1995.0833333333339</v>
      </c>
      <c r="H24" s="37">
        <v>2310.4833333333336</v>
      </c>
      <c r="I24" s="37">
        <v>2371.0666666666666</v>
      </c>
      <c r="J24" s="37">
        <v>2468.1833333333334</v>
      </c>
      <c r="K24" s="28">
        <v>2273.9499999999998</v>
      </c>
      <c r="L24" s="28">
        <v>2116.25</v>
      </c>
      <c r="M24" s="28">
        <v>3.1704300000000001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95.05</v>
      </c>
      <c r="D25" s="37">
        <v>95.633333333333326</v>
      </c>
      <c r="E25" s="37">
        <v>89.466666666666654</v>
      </c>
      <c r="F25" s="37">
        <v>83.883333333333326</v>
      </c>
      <c r="G25" s="37">
        <v>77.716666666666654</v>
      </c>
      <c r="H25" s="37">
        <v>101.21666666666665</v>
      </c>
      <c r="I25" s="37">
        <v>107.38333333333334</v>
      </c>
      <c r="J25" s="37">
        <v>112.96666666666665</v>
      </c>
      <c r="K25" s="28">
        <v>101.8</v>
      </c>
      <c r="L25" s="28">
        <v>90.05</v>
      </c>
      <c r="M25" s="28">
        <v>227.6797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271.7</v>
      </c>
      <c r="D26" s="37">
        <v>270.95</v>
      </c>
      <c r="E26" s="37">
        <v>265.2</v>
      </c>
      <c r="F26" s="37">
        <v>258.7</v>
      </c>
      <c r="G26" s="37">
        <v>252.95</v>
      </c>
      <c r="H26" s="37">
        <v>277.45</v>
      </c>
      <c r="I26" s="37">
        <v>283.2</v>
      </c>
      <c r="J26" s="37">
        <v>289.7</v>
      </c>
      <c r="K26" s="28">
        <v>276.7</v>
      </c>
      <c r="L26" s="28">
        <v>264.45</v>
      </c>
      <c r="M26" s="28">
        <v>34.742229999999999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1683.4</v>
      </c>
      <c r="D27" s="37">
        <v>1689.3166666666666</v>
      </c>
      <c r="E27" s="37">
        <v>1655.6333333333332</v>
      </c>
      <c r="F27" s="37">
        <v>1627.8666666666666</v>
      </c>
      <c r="G27" s="37">
        <v>1594.1833333333332</v>
      </c>
      <c r="H27" s="37">
        <v>1717.0833333333333</v>
      </c>
      <c r="I27" s="37">
        <v>1750.7666666666667</v>
      </c>
      <c r="J27" s="37">
        <v>1778.5333333333333</v>
      </c>
      <c r="K27" s="28">
        <v>1723</v>
      </c>
      <c r="L27" s="28">
        <v>1661.55</v>
      </c>
      <c r="M27" s="28">
        <v>0.36264000000000002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739.15</v>
      </c>
      <c r="D28" s="37">
        <v>740.56666666666661</v>
      </c>
      <c r="E28" s="37">
        <v>732.63333333333321</v>
      </c>
      <c r="F28" s="37">
        <v>726.11666666666656</v>
      </c>
      <c r="G28" s="37">
        <v>718.18333333333317</v>
      </c>
      <c r="H28" s="37">
        <v>747.08333333333326</v>
      </c>
      <c r="I28" s="37">
        <v>755.01666666666665</v>
      </c>
      <c r="J28" s="37">
        <v>761.5333333333333</v>
      </c>
      <c r="K28" s="28">
        <v>748.5</v>
      </c>
      <c r="L28" s="28">
        <v>734.05</v>
      </c>
      <c r="M28" s="28">
        <v>1.4885600000000001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2906.4</v>
      </c>
      <c r="D29" s="37">
        <v>2889.4666666666667</v>
      </c>
      <c r="E29" s="37">
        <v>2844.9333333333334</v>
      </c>
      <c r="F29" s="37">
        <v>2783.4666666666667</v>
      </c>
      <c r="G29" s="37">
        <v>2738.9333333333334</v>
      </c>
      <c r="H29" s="37">
        <v>2950.9333333333334</v>
      </c>
      <c r="I29" s="37">
        <v>2995.4666666666672</v>
      </c>
      <c r="J29" s="37">
        <v>3056.9333333333334</v>
      </c>
      <c r="K29" s="28">
        <v>2934</v>
      </c>
      <c r="L29" s="28">
        <v>2828</v>
      </c>
      <c r="M29" s="28">
        <v>1.58897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515.95000000000005</v>
      </c>
      <c r="D30" s="37">
        <v>513.11666666666667</v>
      </c>
      <c r="E30" s="37">
        <v>508.83333333333337</v>
      </c>
      <c r="F30" s="37">
        <v>501.7166666666667</v>
      </c>
      <c r="G30" s="37">
        <v>497.43333333333339</v>
      </c>
      <c r="H30" s="37">
        <v>520.23333333333335</v>
      </c>
      <c r="I30" s="37">
        <v>524.51666666666665</v>
      </c>
      <c r="J30" s="37">
        <v>531.63333333333333</v>
      </c>
      <c r="K30" s="28">
        <v>517.4</v>
      </c>
      <c r="L30" s="28">
        <v>506</v>
      </c>
      <c r="M30" s="28">
        <v>2.37764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368</v>
      </c>
      <c r="D31" s="37">
        <v>368.68333333333339</v>
      </c>
      <c r="E31" s="37">
        <v>359.6666666666668</v>
      </c>
      <c r="F31" s="37">
        <v>351.33333333333343</v>
      </c>
      <c r="G31" s="37">
        <v>342.31666666666683</v>
      </c>
      <c r="H31" s="37">
        <v>377.01666666666677</v>
      </c>
      <c r="I31" s="37">
        <v>386.03333333333342</v>
      </c>
      <c r="J31" s="37">
        <v>394.36666666666673</v>
      </c>
      <c r="K31" s="28">
        <v>377.7</v>
      </c>
      <c r="L31" s="28">
        <v>360.35</v>
      </c>
      <c r="M31" s="28">
        <v>504.59751999999997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3686.75</v>
      </c>
      <c r="D32" s="37">
        <v>3649.2333333333336</v>
      </c>
      <c r="E32" s="37">
        <v>3590.5666666666671</v>
      </c>
      <c r="F32" s="37">
        <v>3494.3833333333337</v>
      </c>
      <c r="G32" s="37">
        <v>3435.7166666666672</v>
      </c>
      <c r="H32" s="37">
        <v>3745.416666666667</v>
      </c>
      <c r="I32" s="37">
        <v>3804.083333333333</v>
      </c>
      <c r="J32" s="37">
        <v>3900.2666666666669</v>
      </c>
      <c r="K32" s="28">
        <v>3707.9</v>
      </c>
      <c r="L32" s="28">
        <v>3553.05</v>
      </c>
      <c r="M32" s="28">
        <v>6.0062199999999999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210.35</v>
      </c>
      <c r="D33" s="37">
        <v>206.83333333333334</v>
      </c>
      <c r="E33" s="37">
        <v>202.26666666666668</v>
      </c>
      <c r="F33" s="37">
        <v>194.18333333333334</v>
      </c>
      <c r="G33" s="37">
        <v>189.61666666666667</v>
      </c>
      <c r="H33" s="37">
        <v>214.91666666666669</v>
      </c>
      <c r="I33" s="37">
        <v>219.48333333333335</v>
      </c>
      <c r="J33" s="37">
        <v>227.56666666666669</v>
      </c>
      <c r="K33" s="28">
        <v>211.4</v>
      </c>
      <c r="L33" s="28">
        <v>198.75</v>
      </c>
      <c r="M33" s="28">
        <v>86.732320000000001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125.55</v>
      </c>
      <c r="D34" s="37">
        <v>124.28333333333335</v>
      </c>
      <c r="E34" s="37">
        <v>122.51666666666669</v>
      </c>
      <c r="F34" s="37">
        <v>119.48333333333335</v>
      </c>
      <c r="G34" s="37">
        <v>117.7166666666667</v>
      </c>
      <c r="H34" s="37">
        <v>127.31666666666669</v>
      </c>
      <c r="I34" s="37">
        <v>129.08333333333334</v>
      </c>
      <c r="J34" s="37">
        <v>132.11666666666667</v>
      </c>
      <c r="K34" s="28">
        <v>126.05</v>
      </c>
      <c r="L34" s="28">
        <v>121.25</v>
      </c>
      <c r="M34" s="28">
        <v>78.360389999999995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2999.9</v>
      </c>
      <c r="D35" s="37">
        <v>3025</v>
      </c>
      <c r="E35" s="37">
        <v>2960.1</v>
      </c>
      <c r="F35" s="37">
        <v>2920.2999999999997</v>
      </c>
      <c r="G35" s="37">
        <v>2855.3999999999996</v>
      </c>
      <c r="H35" s="37">
        <v>3064.8</v>
      </c>
      <c r="I35" s="37">
        <v>3129.7</v>
      </c>
      <c r="J35" s="37">
        <v>3169.5000000000005</v>
      </c>
      <c r="K35" s="28">
        <v>3089.9</v>
      </c>
      <c r="L35" s="28">
        <v>2985.2</v>
      </c>
      <c r="M35" s="28">
        <v>7.3304400000000003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1712.75</v>
      </c>
      <c r="D36" s="37">
        <v>1716.8166666666666</v>
      </c>
      <c r="E36" s="37">
        <v>1684.6333333333332</v>
      </c>
      <c r="F36" s="37">
        <v>1656.5166666666667</v>
      </c>
      <c r="G36" s="37">
        <v>1624.3333333333333</v>
      </c>
      <c r="H36" s="37">
        <v>1744.9333333333332</v>
      </c>
      <c r="I36" s="37">
        <v>1777.1166666666666</v>
      </c>
      <c r="J36" s="37">
        <v>1805.2333333333331</v>
      </c>
      <c r="K36" s="28">
        <v>1749</v>
      </c>
      <c r="L36" s="28">
        <v>1688.7</v>
      </c>
      <c r="M36" s="28">
        <v>3.7657099999999999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551.1</v>
      </c>
      <c r="D37" s="37">
        <v>553.1</v>
      </c>
      <c r="E37" s="37">
        <v>543.20000000000005</v>
      </c>
      <c r="F37" s="37">
        <v>535.30000000000007</v>
      </c>
      <c r="G37" s="37">
        <v>525.40000000000009</v>
      </c>
      <c r="H37" s="37">
        <v>561</v>
      </c>
      <c r="I37" s="37">
        <v>570.89999999999986</v>
      </c>
      <c r="J37" s="37">
        <v>578.79999999999995</v>
      </c>
      <c r="K37" s="28">
        <v>563</v>
      </c>
      <c r="L37" s="28">
        <v>545.20000000000005</v>
      </c>
      <c r="M37" s="28">
        <v>18.846640000000001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3561.1</v>
      </c>
      <c r="D38" s="37">
        <v>3455.7000000000003</v>
      </c>
      <c r="E38" s="37">
        <v>3291.4000000000005</v>
      </c>
      <c r="F38" s="37">
        <v>3021.7000000000003</v>
      </c>
      <c r="G38" s="37">
        <v>2857.4000000000005</v>
      </c>
      <c r="H38" s="37">
        <v>3725.4000000000005</v>
      </c>
      <c r="I38" s="37">
        <v>3889.7000000000007</v>
      </c>
      <c r="J38" s="37">
        <v>4159.4000000000005</v>
      </c>
      <c r="K38" s="28">
        <v>3620</v>
      </c>
      <c r="L38" s="28">
        <v>3186</v>
      </c>
      <c r="M38" s="28">
        <v>18.713840000000001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638.95000000000005</v>
      </c>
      <c r="D39" s="37">
        <v>639.4</v>
      </c>
      <c r="E39" s="37">
        <v>629.59999999999991</v>
      </c>
      <c r="F39" s="37">
        <v>620.24999999999989</v>
      </c>
      <c r="G39" s="37">
        <v>610.44999999999982</v>
      </c>
      <c r="H39" s="37">
        <v>648.75</v>
      </c>
      <c r="I39" s="37">
        <v>658.55</v>
      </c>
      <c r="J39" s="37">
        <v>667.90000000000009</v>
      </c>
      <c r="K39" s="28">
        <v>649.20000000000005</v>
      </c>
      <c r="L39" s="28">
        <v>630.04999999999995</v>
      </c>
      <c r="M39" s="28">
        <v>61.59695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3715.85</v>
      </c>
      <c r="D40" s="37">
        <v>3696.9500000000003</v>
      </c>
      <c r="E40" s="37">
        <v>3668.9000000000005</v>
      </c>
      <c r="F40" s="37">
        <v>3621.9500000000003</v>
      </c>
      <c r="G40" s="37">
        <v>3593.9000000000005</v>
      </c>
      <c r="H40" s="37">
        <v>3743.9000000000005</v>
      </c>
      <c r="I40" s="37">
        <v>3771.9500000000007</v>
      </c>
      <c r="J40" s="37">
        <v>3818.9000000000005</v>
      </c>
      <c r="K40" s="28">
        <v>3725</v>
      </c>
      <c r="L40" s="28">
        <v>3650</v>
      </c>
      <c r="M40" s="28">
        <v>4.0180300000000004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5645.4</v>
      </c>
      <c r="D41" s="37">
        <v>5615.1166666666659</v>
      </c>
      <c r="E41" s="37">
        <v>5518.2833333333319</v>
      </c>
      <c r="F41" s="37">
        <v>5391.1666666666661</v>
      </c>
      <c r="G41" s="37">
        <v>5294.3333333333321</v>
      </c>
      <c r="H41" s="37">
        <v>5742.2333333333318</v>
      </c>
      <c r="I41" s="37">
        <v>5839.0666666666657</v>
      </c>
      <c r="J41" s="37">
        <v>5966.1833333333316</v>
      </c>
      <c r="K41" s="28">
        <v>5711.95</v>
      </c>
      <c r="L41" s="28">
        <v>5488</v>
      </c>
      <c r="M41" s="28">
        <v>14.14955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12655.25</v>
      </c>
      <c r="D42" s="37">
        <v>12627.983333333332</v>
      </c>
      <c r="E42" s="37">
        <v>12477.266666666663</v>
      </c>
      <c r="F42" s="37">
        <v>12299.283333333331</v>
      </c>
      <c r="G42" s="37">
        <v>12148.566666666662</v>
      </c>
      <c r="H42" s="37">
        <v>12805.966666666664</v>
      </c>
      <c r="I42" s="37">
        <v>12956.683333333334</v>
      </c>
      <c r="J42" s="37">
        <v>13134.666666666664</v>
      </c>
      <c r="K42" s="28">
        <v>12778.7</v>
      </c>
      <c r="L42" s="28">
        <v>12450</v>
      </c>
      <c r="M42" s="28">
        <v>4.3400400000000001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4907.3999999999996</v>
      </c>
      <c r="D43" s="37">
        <v>4940.1833333333334</v>
      </c>
      <c r="E43" s="37">
        <v>4847.2166666666672</v>
      </c>
      <c r="F43" s="37">
        <v>4787.0333333333338</v>
      </c>
      <c r="G43" s="37">
        <v>4694.0666666666675</v>
      </c>
      <c r="H43" s="37">
        <v>5000.3666666666668</v>
      </c>
      <c r="I43" s="37">
        <v>5093.3333333333321</v>
      </c>
      <c r="J43" s="37">
        <v>5153.5166666666664</v>
      </c>
      <c r="K43" s="28">
        <v>5033.1499999999996</v>
      </c>
      <c r="L43" s="28">
        <v>4880</v>
      </c>
      <c r="M43" s="28">
        <v>0.23794999999999999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2050.4499999999998</v>
      </c>
      <c r="D44" s="37">
        <v>2004.8333333333333</v>
      </c>
      <c r="E44" s="37">
        <v>1933.6666666666665</v>
      </c>
      <c r="F44" s="37">
        <v>1816.8833333333332</v>
      </c>
      <c r="G44" s="37">
        <v>1745.7166666666665</v>
      </c>
      <c r="H44" s="37">
        <v>2121.6166666666668</v>
      </c>
      <c r="I44" s="37">
        <v>2192.7833333333328</v>
      </c>
      <c r="J44" s="37">
        <v>2309.5666666666666</v>
      </c>
      <c r="K44" s="28">
        <v>2076</v>
      </c>
      <c r="L44" s="28">
        <v>1888.05</v>
      </c>
      <c r="M44" s="28">
        <v>8.1284500000000008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338.45</v>
      </c>
      <c r="D45" s="37">
        <v>332.31666666666666</v>
      </c>
      <c r="E45" s="37">
        <v>321.83333333333331</v>
      </c>
      <c r="F45" s="37">
        <v>305.21666666666664</v>
      </c>
      <c r="G45" s="37">
        <v>294.73333333333329</v>
      </c>
      <c r="H45" s="37">
        <v>348.93333333333334</v>
      </c>
      <c r="I45" s="37">
        <v>359.41666666666669</v>
      </c>
      <c r="J45" s="37">
        <v>376.03333333333336</v>
      </c>
      <c r="K45" s="28">
        <v>342.8</v>
      </c>
      <c r="L45" s="28">
        <v>315.7</v>
      </c>
      <c r="M45" s="28">
        <v>210.78345999999999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99.85</v>
      </c>
      <c r="D46" s="37">
        <v>98.266666666666666</v>
      </c>
      <c r="E46" s="37">
        <v>96.083333333333329</v>
      </c>
      <c r="F46" s="37">
        <v>92.316666666666663</v>
      </c>
      <c r="G46" s="37">
        <v>90.133333333333326</v>
      </c>
      <c r="H46" s="37">
        <v>102.03333333333333</v>
      </c>
      <c r="I46" s="37">
        <v>104.21666666666667</v>
      </c>
      <c r="J46" s="37">
        <v>107.98333333333333</v>
      </c>
      <c r="K46" s="28">
        <v>100.45</v>
      </c>
      <c r="L46" s="28">
        <v>94.5</v>
      </c>
      <c r="M46" s="28">
        <v>385.07596000000001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43.35</v>
      </c>
      <c r="D47" s="37">
        <v>43.066666666666663</v>
      </c>
      <c r="E47" s="37">
        <v>42.533333333333324</v>
      </c>
      <c r="F47" s="37">
        <v>41.716666666666661</v>
      </c>
      <c r="G47" s="37">
        <v>41.183333333333323</v>
      </c>
      <c r="H47" s="37">
        <v>43.883333333333326</v>
      </c>
      <c r="I47" s="37">
        <v>44.416666666666657</v>
      </c>
      <c r="J47" s="37">
        <v>45.233333333333327</v>
      </c>
      <c r="K47" s="28">
        <v>43.6</v>
      </c>
      <c r="L47" s="28">
        <v>42.25</v>
      </c>
      <c r="M47" s="28">
        <v>20.176860000000001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1690.9</v>
      </c>
      <c r="D48" s="37">
        <v>1698.2833333333335</v>
      </c>
      <c r="E48" s="37">
        <v>1672.5666666666671</v>
      </c>
      <c r="F48" s="37">
        <v>1654.2333333333336</v>
      </c>
      <c r="G48" s="37">
        <v>1628.5166666666671</v>
      </c>
      <c r="H48" s="37">
        <v>1716.616666666667</v>
      </c>
      <c r="I48" s="37">
        <v>1742.3333333333337</v>
      </c>
      <c r="J48" s="37">
        <v>1760.666666666667</v>
      </c>
      <c r="K48" s="28">
        <v>1724</v>
      </c>
      <c r="L48" s="28">
        <v>1679.95</v>
      </c>
      <c r="M48" s="28">
        <v>2.14472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633.70000000000005</v>
      </c>
      <c r="D49" s="37">
        <v>642.75</v>
      </c>
      <c r="E49" s="37">
        <v>621.95000000000005</v>
      </c>
      <c r="F49" s="37">
        <v>610.20000000000005</v>
      </c>
      <c r="G49" s="37">
        <v>589.40000000000009</v>
      </c>
      <c r="H49" s="37">
        <v>654.5</v>
      </c>
      <c r="I49" s="37">
        <v>675.3</v>
      </c>
      <c r="J49" s="37">
        <v>687.05</v>
      </c>
      <c r="K49" s="28">
        <v>663.55</v>
      </c>
      <c r="L49" s="28">
        <v>631</v>
      </c>
      <c r="M49" s="28">
        <v>7.39581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226.85</v>
      </c>
      <c r="D50" s="37">
        <v>223.56666666666669</v>
      </c>
      <c r="E50" s="37">
        <v>219.58333333333337</v>
      </c>
      <c r="F50" s="37">
        <v>212.31666666666669</v>
      </c>
      <c r="G50" s="37">
        <v>208.33333333333337</v>
      </c>
      <c r="H50" s="37">
        <v>230.83333333333337</v>
      </c>
      <c r="I50" s="37">
        <v>234.81666666666666</v>
      </c>
      <c r="J50" s="37">
        <v>242.08333333333337</v>
      </c>
      <c r="K50" s="28">
        <v>227.55</v>
      </c>
      <c r="L50" s="28">
        <v>216.3</v>
      </c>
      <c r="M50" s="28">
        <v>50.861789999999999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661.4</v>
      </c>
      <c r="D51" s="37">
        <v>651.83333333333337</v>
      </c>
      <c r="E51" s="37">
        <v>633.76666666666677</v>
      </c>
      <c r="F51" s="37">
        <v>606.13333333333344</v>
      </c>
      <c r="G51" s="37">
        <v>588.06666666666683</v>
      </c>
      <c r="H51" s="37">
        <v>679.4666666666667</v>
      </c>
      <c r="I51" s="37">
        <v>697.5333333333333</v>
      </c>
      <c r="J51" s="37">
        <v>725.16666666666663</v>
      </c>
      <c r="K51" s="28">
        <v>669.9</v>
      </c>
      <c r="L51" s="28">
        <v>624.20000000000005</v>
      </c>
      <c r="M51" s="28">
        <v>34.678489999999996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48.65</v>
      </c>
      <c r="D52" s="37">
        <v>47.933333333333337</v>
      </c>
      <c r="E52" s="37">
        <v>46.766666666666673</v>
      </c>
      <c r="F52" s="37">
        <v>44.883333333333333</v>
      </c>
      <c r="G52" s="37">
        <v>43.716666666666669</v>
      </c>
      <c r="H52" s="37">
        <v>49.816666666666677</v>
      </c>
      <c r="I52" s="37">
        <v>50.983333333333334</v>
      </c>
      <c r="J52" s="37">
        <v>52.866666666666681</v>
      </c>
      <c r="K52" s="28">
        <v>49.1</v>
      </c>
      <c r="L52" s="28">
        <v>46.05</v>
      </c>
      <c r="M52" s="28">
        <v>275.93828000000002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336.1</v>
      </c>
      <c r="D53" s="37">
        <v>336.48333333333335</v>
      </c>
      <c r="E53" s="37">
        <v>333.31666666666672</v>
      </c>
      <c r="F53" s="37">
        <v>330.53333333333336</v>
      </c>
      <c r="G53" s="37">
        <v>327.36666666666673</v>
      </c>
      <c r="H53" s="37">
        <v>339.26666666666671</v>
      </c>
      <c r="I53" s="37">
        <v>342.43333333333334</v>
      </c>
      <c r="J53" s="37">
        <v>345.2166666666667</v>
      </c>
      <c r="K53" s="28">
        <v>339.65</v>
      </c>
      <c r="L53" s="28">
        <v>333.7</v>
      </c>
      <c r="M53" s="28">
        <v>19.421520000000001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693.2</v>
      </c>
      <c r="D54" s="37">
        <v>690.2833333333333</v>
      </c>
      <c r="E54" s="37">
        <v>682.56666666666661</v>
      </c>
      <c r="F54" s="37">
        <v>671.93333333333328</v>
      </c>
      <c r="G54" s="37">
        <v>664.21666666666658</v>
      </c>
      <c r="H54" s="37">
        <v>700.91666666666663</v>
      </c>
      <c r="I54" s="37">
        <v>708.63333333333333</v>
      </c>
      <c r="J54" s="37">
        <v>719.26666666666665</v>
      </c>
      <c r="K54" s="28">
        <v>698</v>
      </c>
      <c r="L54" s="28">
        <v>679.65</v>
      </c>
      <c r="M54" s="28">
        <v>54.122329999999998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319.89999999999998</v>
      </c>
      <c r="D55" s="37">
        <v>321.26666666666665</v>
      </c>
      <c r="E55" s="37">
        <v>315.68333333333328</v>
      </c>
      <c r="F55" s="37">
        <v>311.46666666666664</v>
      </c>
      <c r="G55" s="37">
        <v>305.88333333333327</v>
      </c>
      <c r="H55" s="37">
        <v>325.48333333333329</v>
      </c>
      <c r="I55" s="37">
        <v>331.06666666666666</v>
      </c>
      <c r="J55" s="37">
        <v>335.2833333333333</v>
      </c>
      <c r="K55" s="28">
        <v>326.85000000000002</v>
      </c>
      <c r="L55" s="28">
        <v>317.05</v>
      </c>
      <c r="M55" s="28">
        <v>14.37402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13209.55</v>
      </c>
      <c r="D56" s="37">
        <v>13204.983333333332</v>
      </c>
      <c r="E56" s="37">
        <v>13079.966666666664</v>
      </c>
      <c r="F56" s="37">
        <v>12950.383333333331</v>
      </c>
      <c r="G56" s="37">
        <v>12825.366666666663</v>
      </c>
      <c r="H56" s="37">
        <v>13334.566666666664</v>
      </c>
      <c r="I56" s="37">
        <v>13459.58333333333</v>
      </c>
      <c r="J56" s="37">
        <v>13589.166666666664</v>
      </c>
      <c r="K56" s="28">
        <v>13330</v>
      </c>
      <c r="L56" s="28">
        <v>13075.4</v>
      </c>
      <c r="M56" s="28">
        <v>0.1726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3284.9</v>
      </c>
      <c r="D57" s="37">
        <v>3292.0833333333335</v>
      </c>
      <c r="E57" s="37">
        <v>3246.2166666666672</v>
      </c>
      <c r="F57" s="37">
        <v>3207.5333333333338</v>
      </c>
      <c r="G57" s="37">
        <v>3161.6666666666674</v>
      </c>
      <c r="H57" s="37">
        <v>3330.7666666666669</v>
      </c>
      <c r="I57" s="37">
        <v>3376.6333333333328</v>
      </c>
      <c r="J57" s="37">
        <v>3415.3166666666666</v>
      </c>
      <c r="K57" s="28">
        <v>3337.95</v>
      </c>
      <c r="L57" s="28">
        <v>3253.4</v>
      </c>
      <c r="M57" s="28">
        <v>2.7077200000000001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576.85</v>
      </c>
      <c r="D58" s="37">
        <v>577.19999999999993</v>
      </c>
      <c r="E58" s="37">
        <v>563.64999999999986</v>
      </c>
      <c r="F58" s="37">
        <v>550.44999999999993</v>
      </c>
      <c r="G58" s="37">
        <v>536.89999999999986</v>
      </c>
      <c r="H58" s="37">
        <v>590.39999999999986</v>
      </c>
      <c r="I58" s="37">
        <v>603.94999999999982</v>
      </c>
      <c r="J58" s="37">
        <v>617.14999999999986</v>
      </c>
      <c r="K58" s="28">
        <v>590.75</v>
      </c>
      <c r="L58" s="28">
        <v>564</v>
      </c>
      <c r="M58" s="28">
        <v>5.1248100000000001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197.75</v>
      </c>
      <c r="D59" s="37">
        <v>196.54999999999998</v>
      </c>
      <c r="E59" s="37">
        <v>193.69999999999996</v>
      </c>
      <c r="F59" s="37">
        <v>189.64999999999998</v>
      </c>
      <c r="G59" s="37">
        <v>186.79999999999995</v>
      </c>
      <c r="H59" s="37">
        <v>200.59999999999997</v>
      </c>
      <c r="I59" s="37">
        <v>203.45</v>
      </c>
      <c r="J59" s="37">
        <v>207.49999999999997</v>
      </c>
      <c r="K59" s="28">
        <v>199.4</v>
      </c>
      <c r="L59" s="28">
        <v>192.5</v>
      </c>
      <c r="M59" s="28">
        <v>94.006659999999997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105.3</v>
      </c>
      <c r="D60" s="37">
        <v>104.58333333333333</v>
      </c>
      <c r="E60" s="37">
        <v>102.96666666666665</v>
      </c>
      <c r="F60" s="37">
        <v>100.63333333333333</v>
      </c>
      <c r="G60" s="37">
        <v>99.016666666666652</v>
      </c>
      <c r="H60" s="37">
        <v>106.91666666666666</v>
      </c>
      <c r="I60" s="37">
        <v>108.53333333333333</v>
      </c>
      <c r="J60" s="37">
        <v>110.86666666666666</v>
      </c>
      <c r="K60" s="28">
        <v>106.2</v>
      </c>
      <c r="L60" s="28">
        <v>102.25</v>
      </c>
      <c r="M60" s="28">
        <v>12.273429999999999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635.70000000000005</v>
      </c>
      <c r="D61" s="37">
        <v>638.36666666666667</v>
      </c>
      <c r="E61" s="37">
        <v>627.93333333333339</v>
      </c>
      <c r="F61" s="37">
        <v>620.16666666666674</v>
      </c>
      <c r="G61" s="37">
        <v>609.73333333333346</v>
      </c>
      <c r="H61" s="37">
        <v>646.13333333333333</v>
      </c>
      <c r="I61" s="37">
        <v>656.56666666666649</v>
      </c>
      <c r="J61" s="37">
        <v>664.33333333333326</v>
      </c>
      <c r="K61" s="28">
        <v>648.79999999999995</v>
      </c>
      <c r="L61" s="28">
        <v>630.6</v>
      </c>
      <c r="M61" s="28">
        <v>14.72809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933.4</v>
      </c>
      <c r="D62" s="37">
        <v>934.81666666666661</v>
      </c>
      <c r="E62" s="37">
        <v>924.63333333333321</v>
      </c>
      <c r="F62" s="37">
        <v>915.86666666666656</v>
      </c>
      <c r="G62" s="37">
        <v>905.68333333333317</v>
      </c>
      <c r="H62" s="37">
        <v>943.58333333333326</v>
      </c>
      <c r="I62" s="37">
        <v>953.76666666666665</v>
      </c>
      <c r="J62" s="37">
        <v>962.5333333333333</v>
      </c>
      <c r="K62" s="28">
        <v>945</v>
      </c>
      <c r="L62" s="28">
        <v>926.05</v>
      </c>
      <c r="M62" s="28">
        <v>14.56551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122.1</v>
      </c>
      <c r="D63" s="37">
        <v>121.13333333333333</v>
      </c>
      <c r="E63" s="37">
        <v>119.36666666666665</v>
      </c>
      <c r="F63" s="37">
        <v>116.63333333333333</v>
      </c>
      <c r="G63" s="37">
        <v>114.86666666666665</v>
      </c>
      <c r="H63" s="37">
        <v>123.86666666666665</v>
      </c>
      <c r="I63" s="37">
        <v>125.63333333333333</v>
      </c>
      <c r="J63" s="37">
        <v>128.36666666666665</v>
      </c>
      <c r="K63" s="28">
        <v>122.9</v>
      </c>
      <c r="L63" s="28">
        <v>118.4</v>
      </c>
      <c r="M63" s="28">
        <v>13.11838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171.7</v>
      </c>
      <c r="D64" s="37">
        <v>170.78333333333333</v>
      </c>
      <c r="E64" s="37">
        <v>168.76666666666665</v>
      </c>
      <c r="F64" s="37">
        <v>165.83333333333331</v>
      </c>
      <c r="G64" s="37">
        <v>163.81666666666663</v>
      </c>
      <c r="H64" s="37">
        <v>173.71666666666667</v>
      </c>
      <c r="I64" s="37">
        <v>175.73333333333338</v>
      </c>
      <c r="J64" s="37">
        <v>178.66666666666669</v>
      </c>
      <c r="K64" s="28">
        <v>172.8</v>
      </c>
      <c r="L64" s="28">
        <v>167.85</v>
      </c>
      <c r="M64" s="28">
        <v>74.379369999999994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3795.7</v>
      </c>
      <c r="D65" s="37">
        <v>3805.9166666666665</v>
      </c>
      <c r="E65" s="37">
        <v>3733.833333333333</v>
      </c>
      <c r="F65" s="37">
        <v>3671.9666666666667</v>
      </c>
      <c r="G65" s="37">
        <v>3599.8833333333332</v>
      </c>
      <c r="H65" s="37">
        <v>3867.7833333333328</v>
      </c>
      <c r="I65" s="37">
        <v>3939.8666666666659</v>
      </c>
      <c r="J65" s="37">
        <v>4001.7333333333327</v>
      </c>
      <c r="K65" s="28">
        <v>3878</v>
      </c>
      <c r="L65" s="28">
        <v>3744.05</v>
      </c>
      <c r="M65" s="28">
        <v>3.31975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1581.15</v>
      </c>
      <c r="D66" s="37">
        <v>1591.8999999999999</v>
      </c>
      <c r="E66" s="37">
        <v>1563.7999999999997</v>
      </c>
      <c r="F66" s="37">
        <v>1546.4499999999998</v>
      </c>
      <c r="G66" s="37">
        <v>1518.3499999999997</v>
      </c>
      <c r="H66" s="37">
        <v>1609.2499999999998</v>
      </c>
      <c r="I66" s="37">
        <v>1637.3499999999997</v>
      </c>
      <c r="J66" s="37">
        <v>1654.6999999999998</v>
      </c>
      <c r="K66" s="28">
        <v>1620</v>
      </c>
      <c r="L66" s="28">
        <v>1574.55</v>
      </c>
      <c r="M66" s="28">
        <v>1.9952399999999999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618.85</v>
      </c>
      <c r="D67" s="37">
        <v>614.65000000000009</v>
      </c>
      <c r="E67" s="37">
        <v>607.35000000000014</v>
      </c>
      <c r="F67" s="37">
        <v>595.85</v>
      </c>
      <c r="G67" s="37">
        <v>588.55000000000007</v>
      </c>
      <c r="H67" s="37">
        <v>626.1500000000002</v>
      </c>
      <c r="I67" s="37">
        <v>633.45000000000016</v>
      </c>
      <c r="J67" s="37">
        <v>644.95000000000027</v>
      </c>
      <c r="K67" s="28">
        <v>621.95000000000005</v>
      </c>
      <c r="L67" s="28">
        <v>603.15</v>
      </c>
      <c r="M67" s="28">
        <v>7.7691499999999998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889.55</v>
      </c>
      <c r="D68" s="37">
        <v>888.63333333333333</v>
      </c>
      <c r="E68" s="37">
        <v>877.91666666666663</v>
      </c>
      <c r="F68" s="37">
        <v>866.2833333333333</v>
      </c>
      <c r="G68" s="37">
        <v>855.56666666666661</v>
      </c>
      <c r="H68" s="37">
        <v>900.26666666666665</v>
      </c>
      <c r="I68" s="37">
        <v>910.98333333333335</v>
      </c>
      <c r="J68" s="37">
        <v>922.61666666666667</v>
      </c>
      <c r="K68" s="28">
        <v>899.35</v>
      </c>
      <c r="L68" s="28">
        <v>877</v>
      </c>
      <c r="M68" s="28">
        <v>2.3908900000000002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351.85</v>
      </c>
      <c r="D69" s="37">
        <v>353.41666666666669</v>
      </c>
      <c r="E69" s="37">
        <v>345.73333333333335</v>
      </c>
      <c r="F69" s="37">
        <v>339.61666666666667</v>
      </c>
      <c r="G69" s="37">
        <v>331.93333333333334</v>
      </c>
      <c r="H69" s="37">
        <v>359.53333333333336</v>
      </c>
      <c r="I69" s="37">
        <v>367.21666666666664</v>
      </c>
      <c r="J69" s="37">
        <v>373.33333333333337</v>
      </c>
      <c r="K69" s="28">
        <v>361.1</v>
      </c>
      <c r="L69" s="28">
        <v>347.3</v>
      </c>
      <c r="M69" s="28">
        <v>5.75122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992.5</v>
      </c>
      <c r="D70" s="37">
        <v>991.56666666666661</v>
      </c>
      <c r="E70" s="37">
        <v>971.63333333333321</v>
      </c>
      <c r="F70" s="37">
        <v>950.76666666666665</v>
      </c>
      <c r="G70" s="37">
        <v>930.83333333333326</v>
      </c>
      <c r="H70" s="37">
        <v>1012.4333333333332</v>
      </c>
      <c r="I70" s="37">
        <v>1032.3666666666666</v>
      </c>
      <c r="J70" s="37">
        <v>1053.2333333333331</v>
      </c>
      <c r="K70" s="28">
        <v>1011.5</v>
      </c>
      <c r="L70" s="28">
        <v>970.7</v>
      </c>
      <c r="M70" s="28">
        <v>4.3752300000000002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327.35000000000002</v>
      </c>
      <c r="D71" s="37">
        <v>325.4666666666667</v>
      </c>
      <c r="E71" s="37">
        <v>319.43333333333339</v>
      </c>
      <c r="F71" s="37">
        <v>311.51666666666671</v>
      </c>
      <c r="G71" s="37">
        <v>305.48333333333341</v>
      </c>
      <c r="H71" s="37">
        <v>333.38333333333338</v>
      </c>
      <c r="I71" s="37">
        <v>339.41666666666669</v>
      </c>
      <c r="J71" s="37">
        <v>347.33333333333337</v>
      </c>
      <c r="K71" s="28">
        <v>331.5</v>
      </c>
      <c r="L71" s="28">
        <v>317.55</v>
      </c>
      <c r="M71" s="28">
        <v>45.887180000000001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496.8</v>
      </c>
      <c r="D72" s="37">
        <v>499.38333333333338</v>
      </c>
      <c r="E72" s="37">
        <v>492.81666666666678</v>
      </c>
      <c r="F72" s="37">
        <v>488.83333333333337</v>
      </c>
      <c r="G72" s="37">
        <v>482.26666666666677</v>
      </c>
      <c r="H72" s="37">
        <v>503.36666666666679</v>
      </c>
      <c r="I72" s="37">
        <v>509.93333333333339</v>
      </c>
      <c r="J72" s="37">
        <v>513.91666666666674</v>
      </c>
      <c r="K72" s="28">
        <v>505.95</v>
      </c>
      <c r="L72" s="28">
        <v>495.4</v>
      </c>
      <c r="M72" s="28">
        <v>8.9551599999999993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1435</v>
      </c>
      <c r="D73" s="37">
        <v>1422.3333333333333</v>
      </c>
      <c r="E73" s="37">
        <v>1404.6666666666665</v>
      </c>
      <c r="F73" s="37">
        <v>1374.3333333333333</v>
      </c>
      <c r="G73" s="37">
        <v>1356.6666666666665</v>
      </c>
      <c r="H73" s="37">
        <v>1452.6666666666665</v>
      </c>
      <c r="I73" s="37">
        <v>1470.333333333333</v>
      </c>
      <c r="J73" s="37">
        <v>1500.6666666666665</v>
      </c>
      <c r="K73" s="28">
        <v>1440</v>
      </c>
      <c r="L73" s="28">
        <v>1392</v>
      </c>
      <c r="M73" s="28">
        <v>0.99951999999999996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1977.8</v>
      </c>
      <c r="D74" s="37">
        <v>1987.7333333333333</v>
      </c>
      <c r="E74" s="37">
        <v>1955.3666666666668</v>
      </c>
      <c r="F74" s="37">
        <v>1932.9333333333334</v>
      </c>
      <c r="G74" s="37">
        <v>1900.5666666666668</v>
      </c>
      <c r="H74" s="37">
        <v>2010.1666666666667</v>
      </c>
      <c r="I74" s="37">
        <v>2042.5333333333331</v>
      </c>
      <c r="J74" s="37">
        <v>2064.9666666666667</v>
      </c>
      <c r="K74" s="28">
        <v>2020.1</v>
      </c>
      <c r="L74" s="28">
        <v>1965.3</v>
      </c>
      <c r="M74" s="28">
        <v>5.3709199999999999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44.55</v>
      </c>
      <c r="D75" s="37">
        <v>44.216666666666661</v>
      </c>
      <c r="E75" s="37">
        <v>43.883333333333326</v>
      </c>
      <c r="F75" s="37">
        <v>43.216666666666661</v>
      </c>
      <c r="G75" s="37">
        <v>42.883333333333326</v>
      </c>
      <c r="H75" s="37">
        <v>44.883333333333326</v>
      </c>
      <c r="I75" s="37">
        <v>45.216666666666654</v>
      </c>
      <c r="J75" s="37">
        <v>45.883333333333326</v>
      </c>
      <c r="K75" s="28">
        <v>44.55</v>
      </c>
      <c r="L75" s="28">
        <v>43.55</v>
      </c>
      <c r="M75" s="28">
        <v>5.2835799999999997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4218.1000000000004</v>
      </c>
      <c r="D76" s="37">
        <v>4245.95</v>
      </c>
      <c r="E76" s="37">
        <v>4182.1499999999996</v>
      </c>
      <c r="F76" s="37">
        <v>4146.2</v>
      </c>
      <c r="G76" s="37">
        <v>4082.3999999999996</v>
      </c>
      <c r="H76" s="37">
        <v>4281.8999999999996</v>
      </c>
      <c r="I76" s="37">
        <v>4345.7000000000007</v>
      </c>
      <c r="J76" s="37">
        <v>4381.6499999999996</v>
      </c>
      <c r="K76" s="28">
        <v>4309.75</v>
      </c>
      <c r="L76" s="28">
        <v>4210</v>
      </c>
      <c r="M76" s="28">
        <v>1.1636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3342.9</v>
      </c>
      <c r="D77" s="37">
        <v>3316.15</v>
      </c>
      <c r="E77" s="37">
        <v>3207.3</v>
      </c>
      <c r="F77" s="37">
        <v>3071.7000000000003</v>
      </c>
      <c r="G77" s="37">
        <v>2962.8500000000004</v>
      </c>
      <c r="H77" s="37">
        <v>3451.75</v>
      </c>
      <c r="I77" s="37">
        <v>3560.5999999999995</v>
      </c>
      <c r="J77" s="37">
        <v>3696.2</v>
      </c>
      <c r="K77" s="28">
        <v>3425</v>
      </c>
      <c r="L77" s="28">
        <v>3180.55</v>
      </c>
      <c r="M77" s="28">
        <v>7.0275800000000004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2206.35</v>
      </c>
      <c r="D78" s="37">
        <v>2207.5333333333333</v>
      </c>
      <c r="E78" s="37">
        <v>2150.0666666666666</v>
      </c>
      <c r="F78" s="37">
        <v>2093.7833333333333</v>
      </c>
      <c r="G78" s="37">
        <v>2036.3166666666666</v>
      </c>
      <c r="H78" s="37">
        <v>2263.8166666666666</v>
      </c>
      <c r="I78" s="37">
        <v>2321.2833333333328</v>
      </c>
      <c r="J78" s="37">
        <v>2377.5666666666666</v>
      </c>
      <c r="K78" s="28">
        <v>2265</v>
      </c>
      <c r="L78" s="28">
        <v>2151.25</v>
      </c>
      <c r="M78" s="28">
        <v>7.5466800000000003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3888.4</v>
      </c>
      <c r="D79" s="37">
        <v>3901.4833333333336</v>
      </c>
      <c r="E79" s="37">
        <v>3847.9666666666672</v>
      </c>
      <c r="F79" s="37">
        <v>3807.5333333333338</v>
      </c>
      <c r="G79" s="37">
        <v>3754.0166666666673</v>
      </c>
      <c r="H79" s="37">
        <v>3941.916666666667</v>
      </c>
      <c r="I79" s="37">
        <v>3995.4333333333334</v>
      </c>
      <c r="J79" s="37">
        <v>4035.8666666666668</v>
      </c>
      <c r="K79" s="28">
        <v>3955</v>
      </c>
      <c r="L79" s="28">
        <v>3861.05</v>
      </c>
      <c r="M79" s="28">
        <v>2.1791499999999999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2617.9499999999998</v>
      </c>
      <c r="D80" s="37">
        <v>2580.3333333333335</v>
      </c>
      <c r="E80" s="37">
        <v>2532.2666666666669</v>
      </c>
      <c r="F80" s="37">
        <v>2446.5833333333335</v>
      </c>
      <c r="G80" s="37">
        <v>2398.5166666666669</v>
      </c>
      <c r="H80" s="37">
        <v>2666.0166666666669</v>
      </c>
      <c r="I80" s="37">
        <v>2714.0833333333335</v>
      </c>
      <c r="J80" s="37">
        <v>2799.7666666666669</v>
      </c>
      <c r="K80" s="28">
        <v>2628.4</v>
      </c>
      <c r="L80" s="28">
        <v>2494.65</v>
      </c>
      <c r="M80" s="28">
        <v>28.013680000000001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440.9</v>
      </c>
      <c r="D81" s="37">
        <v>435.34999999999997</v>
      </c>
      <c r="E81" s="37">
        <v>424.54999999999995</v>
      </c>
      <c r="F81" s="37">
        <v>408.2</v>
      </c>
      <c r="G81" s="37">
        <v>397.4</v>
      </c>
      <c r="H81" s="37">
        <v>451.69999999999993</v>
      </c>
      <c r="I81" s="37">
        <v>462.5</v>
      </c>
      <c r="J81" s="37">
        <v>478.84999999999991</v>
      </c>
      <c r="K81" s="28">
        <v>446.15</v>
      </c>
      <c r="L81" s="28">
        <v>419</v>
      </c>
      <c r="M81" s="28">
        <v>3.9630000000000001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1224.8</v>
      </c>
      <c r="D82" s="37">
        <v>1209.6833333333334</v>
      </c>
      <c r="E82" s="37">
        <v>1190.3666666666668</v>
      </c>
      <c r="F82" s="37">
        <v>1155.9333333333334</v>
      </c>
      <c r="G82" s="37">
        <v>1136.6166666666668</v>
      </c>
      <c r="H82" s="37">
        <v>1244.1166666666668</v>
      </c>
      <c r="I82" s="37">
        <v>1263.4333333333334</v>
      </c>
      <c r="J82" s="37">
        <v>1297.8666666666668</v>
      </c>
      <c r="K82" s="28">
        <v>1229</v>
      </c>
      <c r="L82" s="28">
        <v>1175.25</v>
      </c>
      <c r="M82" s="28">
        <v>0.67225999999999997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1645.3</v>
      </c>
      <c r="D83" s="37">
        <v>1615.1000000000001</v>
      </c>
      <c r="E83" s="37">
        <v>1580.2000000000003</v>
      </c>
      <c r="F83" s="37">
        <v>1515.1000000000001</v>
      </c>
      <c r="G83" s="37">
        <v>1480.2000000000003</v>
      </c>
      <c r="H83" s="37">
        <v>1680.2000000000003</v>
      </c>
      <c r="I83" s="37">
        <v>1715.1000000000004</v>
      </c>
      <c r="J83" s="37">
        <v>1780.2000000000003</v>
      </c>
      <c r="K83" s="28">
        <v>1650</v>
      </c>
      <c r="L83" s="28">
        <v>1550</v>
      </c>
      <c r="M83" s="28">
        <v>10.19153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142.94999999999999</v>
      </c>
      <c r="D84" s="37">
        <v>142.88333333333333</v>
      </c>
      <c r="E84" s="37">
        <v>141.81666666666666</v>
      </c>
      <c r="F84" s="37">
        <v>140.68333333333334</v>
      </c>
      <c r="G84" s="37">
        <v>139.61666666666667</v>
      </c>
      <c r="H84" s="37">
        <v>144.01666666666665</v>
      </c>
      <c r="I84" s="37">
        <v>145.08333333333331</v>
      </c>
      <c r="J84" s="37">
        <v>146.21666666666664</v>
      </c>
      <c r="K84" s="28">
        <v>143.94999999999999</v>
      </c>
      <c r="L84" s="28">
        <v>141.75</v>
      </c>
      <c r="M84" s="28">
        <v>14.03248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85.3</v>
      </c>
      <c r="D85" s="37">
        <v>84.666666666666671</v>
      </c>
      <c r="E85" s="37">
        <v>83.433333333333337</v>
      </c>
      <c r="F85" s="37">
        <v>81.566666666666663</v>
      </c>
      <c r="G85" s="37">
        <v>80.333333333333329</v>
      </c>
      <c r="H85" s="37">
        <v>86.533333333333346</v>
      </c>
      <c r="I85" s="37">
        <v>87.766666666666666</v>
      </c>
      <c r="J85" s="37">
        <v>89.633333333333354</v>
      </c>
      <c r="K85" s="28">
        <v>85.9</v>
      </c>
      <c r="L85" s="28">
        <v>82.8</v>
      </c>
      <c r="M85" s="28">
        <v>149.16446999999999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236.5</v>
      </c>
      <c r="D86" s="37">
        <v>238.43333333333331</v>
      </c>
      <c r="E86" s="37">
        <v>232.86666666666662</v>
      </c>
      <c r="F86" s="37">
        <v>229.23333333333332</v>
      </c>
      <c r="G86" s="37">
        <v>223.66666666666663</v>
      </c>
      <c r="H86" s="37">
        <v>242.06666666666661</v>
      </c>
      <c r="I86" s="37">
        <v>247.63333333333327</v>
      </c>
      <c r="J86" s="37">
        <v>251.26666666666659</v>
      </c>
      <c r="K86" s="28">
        <v>244</v>
      </c>
      <c r="L86" s="28">
        <v>234.8</v>
      </c>
      <c r="M86" s="28">
        <v>13.781650000000001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150.69999999999999</v>
      </c>
      <c r="D87" s="37">
        <v>149.91666666666666</v>
      </c>
      <c r="E87" s="37">
        <v>148.68333333333331</v>
      </c>
      <c r="F87" s="37">
        <v>146.66666666666666</v>
      </c>
      <c r="G87" s="37">
        <v>145.43333333333331</v>
      </c>
      <c r="H87" s="37">
        <v>151.93333333333331</v>
      </c>
      <c r="I87" s="37">
        <v>153.16666666666666</v>
      </c>
      <c r="J87" s="37">
        <v>155.18333333333331</v>
      </c>
      <c r="K87" s="28">
        <v>151.15</v>
      </c>
      <c r="L87" s="28">
        <v>147.9</v>
      </c>
      <c r="M87" s="28">
        <v>40.214030000000001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34.85</v>
      </c>
      <c r="D88" s="37">
        <v>34.35</v>
      </c>
      <c r="E88" s="37">
        <v>33.700000000000003</v>
      </c>
      <c r="F88" s="37">
        <v>32.550000000000004</v>
      </c>
      <c r="G88" s="37">
        <v>31.900000000000006</v>
      </c>
      <c r="H88" s="37">
        <v>35.5</v>
      </c>
      <c r="I88" s="37">
        <v>36.149999999999991</v>
      </c>
      <c r="J88" s="37">
        <v>37.299999999999997</v>
      </c>
      <c r="K88" s="28">
        <v>35</v>
      </c>
      <c r="L88" s="28">
        <v>33.200000000000003</v>
      </c>
      <c r="M88" s="28">
        <v>75.197640000000007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3109</v>
      </c>
      <c r="D89" s="37">
        <v>3081.5333333333333</v>
      </c>
      <c r="E89" s="37">
        <v>3029.5166666666664</v>
      </c>
      <c r="F89" s="37">
        <v>2950.0333333333333</v>
      </c>
      <c r="G89" s="37">
        <v>2898.0166666666664</v>
      </c>
      <c r="H89" s="37">
        <v>3161.0166666666664</v>
      </c>
      <c r="I89" s="37">
        <v>3213.0333333333338</v>
      </c>
      <c r="J89" s="37">
        <v>3292.5166666666664</v>
      </c>
      <c r="K89" s="28">
        <v>3133.55</v>
      </c>
      <c r="L89" s="28">
        <v>3002.05</v>
      </c>
      <c r="M89" s="28">
        <v>1.3003400000000001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392.6</v>
      </c>
      <c r="D90" s="37">
        <v>393</v>
      </c>
      <c r="E90" s="37">
        <v>388.2</v>
      </c>
      <c r="F90" s="37">
        <v>383.8</v>
      </c>
      <c r="G90" s="37">
        <v>379</v>
      </c>
      <c r="H90" s="37">
        <v>397.4</v>
      </c>
      <c r="I90" s="37">
        <v>402.19999999999993</v>
      </c>
      <c r="J90" s="37">
        <v>406.59999999999997</v>
      </c>
      <c r="K90" s="28">
        <v>397.8</v>
      </c>
      <c r="L90" s="28">
        <v>388.6</v>
      </c>
      <c r="M90" s="28">
        <v>4.5346200000000003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797.35</v>
      </c>
      <c r="D91" s="37">
        <v>792.78333333333342</v>
      </c>
      <c r="E91" s="37">
        <v>776.61666666666679</v>
      </c>
      <c r="F91" s="37">
        <v>755.88333333333333</v>
      </c>
      <c r="G91" s="37">
        <v>739.7166666666667</v>
      </c>
      <c r="H91" s="37">
        <v>813.51666666666688</v>
      </c>
      <c r="I91" s="37">
        <v>829.68333333333362</v>
      </c>
      <c r="J91" s="37">
        <v>850.41666666666697</v>
      </c>
      <c r="K91" s="28">
        <v>808.95</v>
      </c>
      <c r="L91" s="28">
        <v>772.05</v>
      </c>
      <c r="M91" s="28">
        <v>17.72749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450.95</v>
      </c>
      <c r="D92" s="37">
        <v>450.16666666666669</v>
      </c>
      <c r="E92" s="37">
        <v>444.28333333333336</v>
      </c>
      <c r="F92" s="37">
        <v>437.61666666666667</v>
      </c>
      <c r="G92" s="37">
        <v>431.73333333333335</v>
      </c>
      <c r="H92" s="37">
        <v>456.83333333333337</v>
      </c>
      <c r="I92" s="37">
        <v>462.7166666666667</v>
      </c>
      <c r="J92" s="37">
        <v>469.38333333333338</v>
      </c>
      <c r="K92" s="28">
        <v>456.05</v>
      </c>
      <c r="L92" s="28">
        <v>443.5</v>
      </c>
      <c r="M92" s="28">
        <v>0.62482000000000004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1381.15</v>
      </c>
      <c r="D93" s="37">
        <v>1370.7</v>
      </c>
      <c r="E93" s="37">
        <v>1348.1000000000001</v>
      </c>
      <c r="F93" s="37">
        <v>1315.0500000000002</v>
      </c>
      <c r="G93" s="37">
        <v>1292.4500000000003</v>
      </c>
      <c r="H93" s="37">
        <v>1403.75</v>
      </c>
      <c r="I93" s="37">
        <v>1426.35</v>
      </c>
      <c r="J93" s="37">
        <v>1459.3999999999999</v>
      </c>
      <c r="K93" s="28">
        <v>1393.3</v>
      </c>
      <c r="L93" s="28">
        <v>1337.65</v>
      </c>
      <c r="M93" s="28">
        <v>4.5920699999999997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1452.25</v>
      </c>
      <c r="D94" s="37">
        <v>1462.25</v>
      </c>
      <c r="E94" s="37">
        <v>1427.6</v>
      </c>
      <c r="F94" s="37">
        <v>1402.9499999999998</v>
      </c>
      <c r="G94" s="37">
        <v>1368.2999999999997</v>
      </c>
      <c r="H94" s="37">
        <v>1486.9</v>
      </c>
      <c r="I94" s="37">
        <v>1521.5500000000002</v>
      </c>
      <c r="J94" s="37">
        <v>1546.2000000000003</v>
      </c>
      <c r="K94" s="28">
        <v>1496.9</v>
      </c>
      <c r="L94" s="28">
        <v>1437.6</v>
      </c>
      <c r="M94" s="28">
        <v>8.1112599999999997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560.25</v>
      </c>
      <c r="D95" s="37">
        <v>565.5333333333333</v>
      </c>
      <c r="E95" s="37">
        <v>553.51666666666665</v>
      </c>
      <c r="F95" s="37">
        <v>546.7833333333333</v>
      </c>
      <c r="G95" s="37">
        <v>534.76666666666665</v>
      </c>
      <c r="H95" s="37">
        <v>572.26666666666665</v>
      </c>
      <c r="I95" s="37">
        <v>584.2833333333333</v>
      </c>
      <c r="J95" s="37">
        <v>591.01666666666665</v>
      </c>
      <c r="K95" s="28">
        <v>577.54999999999995</v>
      </c>
      <c r="L95" s="28">
        <v>558.79999999999995</v>
      </c>
      <c r="M95" s="28">
        <v>12.53303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256.75</v>
      </c>
      <c r="D96" s="37">
        <v>254.25</v>
      </c>
      <c r="E96" s="37">
        <v>249.14999999999998</v>
      </c>
      <c r="F96" s="37">
        <v>241.54999999999998</v>
      </c>
      <c r="G96" s="37">
        <v>236.44999999999996</v>
      </c>
      <c r="H96" s="37">
        <v>261.85000000000002</v>
      </c>
      <c r="I96" s="37">
        <v>266.95000000000005</v>
      </c>
      <c r="J96" s="37">
        <v>274.55</v>
      </c>
      <c r="K96" s="28">
        <v>259.35000000000002</v>
      </c>
      <c r="L96" s="28">
        <v>246.65</v>
      </c>
      <c r="M96" s="28">
        <v>7.3343499999999997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1044.55</v>
      </c>
      <c r="D97" s="37">
        <v>1050.5666666666666</v>
      </c>
      <c r="E97" s="37">
        <v>1034.1833333333332</v>
      </c>
      <c r="F97" s="37">
        <v>1023.8166666666666</v>
      </c>
      <c r="G97" s="37">
        <v>1007.4333333333332</v>
      </c>
      <c r="H97" s="37">
        <v>1060.9333333333332</v>
      </c>
      <c r="I97" s="37">
        <v>1077.3166666666664</v>
      </c>
      <c r="J97" s="37">
        <v>1087.6833333333332</v>
      </c>
      <c r="K97" s="28">
        <v>1066.95</v>
      </c>
      <c r="L97" s="28">
        <v>1040.2</v>
      </c>
      <c r="M97" s="28">
        <v>14.153700000000001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1761</v>
      </c>
      <c r="D98" s="37">
        <v>1773.4666666666665</v>
      </c>
      <c r="E98" s="37">
        <v>1740.2333333333329</v>
      </c>
      <c r="F98" s="37">
        <v>1719.4666666666665</v>
      </c>
      <c r="G98" s="37">
        <v>1686.2333333333329</v>
      </c>
      <c r="H98" s="37">
        <v>1794.2333333333329</v>
      </c>
      <c r="I98" s="37">
        <v>1827.4666666666665</v>
      </c>
      <c r="J98" s="37">
        <v>1848.2333333333329</v>
      </c>
      <c r="K98" s="28">
        <v>1806.7</v>
      </c>
      <c r="L98" s="28">
        <v>1752.7</v>
      </c>
      <c r="M98" s="28">
        <v>3.5530900000000001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1305.0999999999999</v>
      </c>
      <c r="D99" s="37">
        <v>1300.8</v>
      </c>
      <c r="E99" s="37">
        <v>1289.5999999999999</v>
      </c>
      <c r="F99" s="37">
        <v>1274.0999999999999</v>
      </c>
      <c r="G99" s="37">
        <v>1262.8999999999999</v>
      </c>
      <c r="H99" s="37">
        <v>1316.3</v>
      </c>
      <c r="I99" s="37">
        <v>1327.5000000000002</v>
      </c>
      <c r="J99" s="37">
        <v>1343</v>
      </c>
      <c r="K99" s="28">
        <v>1312</v>
      </c>
      <c r="L99" s="28">
        <v>1285.3</v>
      </c>
      <c r="M99" s="28">
        <v>49.02178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549.70000000000005</v>
      </c>
      <c r="D100" s="37">
        <v>550.55000000000007</v>
      </c>
      <c r="E100" s="37">
        <v>543.35000000000014</v>
      </c>
      <c r="F100" s="37">
        <v>537.00000000000011</v>
      </c>
      <c r="G100" s="37">
        <v>529.80000000000018</v>
      </c>
      <c r="H100" s="37">
        <v>556.90000000000009</v>
      </c>
      <c r="I100" s="37">
        <v>564.10000000000014</v>
      </c>
      <c r="J100" s="37">
        <v>570.45000000000005</v>
      </c>
      <c r="K100" s="28">
        <v>557.75</v>
      </c>
      <c r="L100" s="28">
        <v>544.20000000000005</v>
      </c>
      <c r="M100" s="28">
        <v>12.606619999999999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1236</v>
      </c>
      <c r="D101" s="37">
        <v>1237.5833333333333</v>
      </c>
      <c r="E101" s="37">
        <v>1226.2166666666665</v>
      </c>
      <c r="F101" s="37">
        <v>1216.4333333333332</v>
      </c>
      <c r="G101" s="37">
        <v>1205.0666666666664</v>
      </c>
      <c r="H101" s="37">
        <v>1247.3666666666666</v>
      </c>
      <c r="I101" s="37">
        <v>1258.7333333333333</v>
      </c>
      <c r="J101" s="37">
        <v>1268.5166666666667</v>
      </c>
      <c r="K101" s="28">
        <v>1248.95</v>
      </c>
      <c r="L101" s="28">
        <v>1227.8</v>
      </c>
      <c r="M101" s="28">
        <v>3.3502700000000001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2495.9</v>
      </c>
      <c r="D102" s="37">
        <v>2482.6166666666668</v>
      </c>
      <c r="E102" s="37">
        <v>2453.2833333333338</v>
      </c>
      <c r="F102" s="37">
        <v>2410.666666666667</v>
      </c>
      <c r="G102" s="37">
        <v>2381.3333333333339</v>
      </c>
      <c r="H102" s="37">
        <v>2525.2333333333336</v>
      </c>
      <c r="I102" s="37">
        <v>2554.5666666666666</v>
      </c>
      <c r="J102" s="37">
        <v>2597.1833333333334</v>
      </c>
      <c r="K102" s="28">
        <v>2511.9499999999998</v>
      </c>
      <c r="L102" s="28">
        <v>2440</v>
      </c>
      <c r="M102" s="28">
        <v>4.73407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390.95</v>
      </c>
      <c r="D103" s="37">
        <v>392.25</v>
      </c>
      <c r="E103" s="37">
        <v>383.7</v>
      </c>
      <c r="F103" s="37">
        <v>376.45</v>
      </c>
      <c r="G103" s="37">
        <v>367.9</v>
      </c>
      <c r="H103" s="37">
        <v>399.5</v>
      </c>
      <c r="I103" s="37">
        <v>408.04999999999995</v>
      </c>
      <c r="J103" s="37">
        <v>415.3</v>
      </c>
      <c r="K103" s="28">
        <v>400.8</v>
      </c>
      <c r="L103" s="28">
        <v>385</v>
      </c>
      <c r="M103" s="28">
        <v>139.00632999999999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1600.4</v>
      </c>
      <c r="D104" s="37">
        <v>1577.4166666666667</v>
      </c>
      <c r="E104" s="37">
        <v>1544.8333333333335</v>
      </c>
      <c r="F104" s="37">
        <v>1489.2666666666667</v>
      </c>
      <c r="G104" s="37">
        <v>1456.6833333333334</v>
      </c>
      <c r="H104" s="37">
        <v>1632.9833333333336</v>
      </c>
      <c r="I104" s="37">
        <v>1665.5666666666671</v>
      </c>
      <c r="J104" s="37">
        <v>1721.1333333333337</v>
      </c>
      <c r="K104" s="28">
        <v>1610</v>
      </c>
      <c r="L104" s="28">
        <v>1521.85</v>
      </c>
      <c r="M104" s="28">
        <v>10.6713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91.3</v>
      </c>
      <c r="D105" s="37">
        <v>90.899999999999991</v>
      </c>
      <c r="E105" s="37">
        <v>89.09999999999998</v>
      </c>
      <c r="F105" s="37">
        <v>86.899999999999991</v>
      </c>
      <c r="G105" s="37">
        <v>85.09999999999998</v>
      </c>
      <c r="H105" s="37">
        <v>93.09999999999998</v>
      </c>
      <c r="I105" s="37">
        <v>94.899999999999991</v>
      </c>
      <c r="J105" s="37">
        <v>97.09999999999998</v>
      </c>
      <c r="K105" s="28">
        <v>92.7</v>
      </c>
      <c r="L105" s="28">
        <v>88.7</v>
      </c>
      <c r="M105" s="28">
        <v>62.698970000000003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254.35</v>
      </c>
      <c r="D106" s="37">
        <v>255.96666666666667</v>
      </c>
      <c r="E106" s="37">
        <v>251.78333333333336</v>
      </c>
      <c r="F106" s="37">
        <v>249.2166666666667</v>
      </c>
      <c r="G106" s="37">
        <v>245.03333333333339</v>
      </c>
      <c r="H106" s="37">
        <v>258.5333333333333</v>
      </c>
      <c r="I106" s="37">
        <v>262.7166666666667</v>
      </c>
      <c r="J106" s="37">
        <v>265.2833333333333</v>
      </c>
      <c r="K106" s="28">
        <v>260.14999999999998</v>
      </c>
      <c r="L106" s="28">
        <v>253.4</v>
      </c>
      <c r="M106" s="28">
        <v>17.570620000000002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2217.25</v>
      </c>
      <c r="D107" s="37">
        <v>2203.8333333333335</v>
      </c>
      <c r="E107" s="37">
        <v>2185.7166666666672</v>
      </c>
      <c r="F107" s="37">
        <v>2154.1833333333338</v>
      </c>
      <c r="G107" s="37">
        <v>2136.0666666666675</v>
      </c>
      <c r="H107" s="37">
        <v>2235.3666666666668</v>
      </c>
      <c r="I107" s="37">
        <v>2253.4833333333327</v>
      </c>
      <c r="J107" s="37">
        <v>2285.0166666666664</v>
      </c>
      <c r="K107" s="28">
        <v>2221.9499999999998</v>
      </c>
      <c r="L107" s="28">
        <v>2172.3000000000002</v>
      </c>
      <c r="M107" s="28">
        <v>13.96818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282.25</v>
      </c>
      <c r="D108" s="37">
        <v>283.16666666666669</v>
      </c>
      <c r="E108" s="37">
        <v>278.03333333333336</v>
      </c>
      <c r="F108" s="37">
        <v>273.81666666666666</v>
      </c>
      <c r="G108" s="37">
        <v>268.68333333333334</v>
      </c>
      <c r="H108" s="37">
        <v>287.38333333333338</v>
      </c>
      <c r="I108" s="37">
        <v>292.51666666666671</v>
      </c>
      <c r="J108" s="37">
        <v>296.73333333333341</v>
      </c>
      <c r="K108" s="28">
        <v>288.3</v>
      </c>
      <c r="L108" s="28">
        <v>278.95</v>
      </c>
      <c r="M108" s="28">
        <v>4.4890400000000001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2172.1</v>
      </c>
      <c r="D109" s="37">
        <v>2161.7333333333331</v>
      </c>
      <c r="E109" s="37">
        <v>2140.9166666666661</v>
      </c>
      <c r="F109" s="37">
        <v>2109.7333333333331</v>
      </c>
      <c r="G109" s="37">
        <v>2088.9166666666661</v>
      </c>
      <c r="H109" s="37">
        <v>2192.9166666666661</v>
      </c>
      <c r="I109" s="37">
        <v>2213.7333333333327</v>
      </c>
      <c r="J109" s="37">
        <v>2244.9166666666661</v>
      </c>
      <c r="K109" s="28">
        <v>2182.5500000000002</v>
      </c>
      <c r="L109" s="28">
        <v>2130.5500000000002</v>
      </c>
      <c r="M109" s="28">
        <v>17.458770000000001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683</v>
      </c>
      <c r="D110" s="37">
        <v>683.23333333333323</v>
      </c>
      <c r="E110" s="37">
        <v>675.51666666666642</v>
      </c>
      <c r="F110" s="37">
        <v>668.03333333333319</v>
      </c>
      <c r="G110" s="37">
        <v>660.31666666666638</v>
      </c>
      <c r="H110" s="37">
        <v>690.71666666666647</v>
      </c>
      <c r="I110" s="37">
        <v>698.43333333333339</v>
      </c>
      <c r="J110" s="37">
        <v>705.91666666666652</v>
      </c>
      <c r="K110" s="28">
        <v>690.95</v>
      </c>
      <c r="L110" s="28">
        <v>675.75</v>
      </c>
      <c r="M110" s="28">
        <v>90.256230000000002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1297.8499999999999</v>
      </c>
      <c r="D111" s="37">
        <v>1297.5666666666666</v>
      </c>
      <c r="E111" s="37">
        <v>1283.2333333333331</v>
      </c>
      <c r="F111" s="37">
        <v>1268.6166666666666</v>
      </c>
      <c r="G111" s="37">
        <v>1254.2833333333331</v>
      </c>
      <c r="H111" s="37">
        <v>1312.1833333333332</v>
      </c>
      <c r="I111" s="37">
        <v>1326.5166666666667</v>
      </c>
      <c r="J111" s="37">
        <v>1341.1333333333332</v>
      </c>
      <c r="K111" s="28">
        <v>1311.9</v>
      </c>
      <c r="L111" s="28">
        <v>1282.95</v>
      </c>
      <c r="M111" s="28">
        <v>4.7979399999999996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500.3</v>
      </c>
      <c r="D112" s="37">
        <v>498.2</v>
      </c>
      <c r="E112" s="37">
        <v>492.4</v>
      </c>
      <c r="F112" s="37">
        <v>484.5</v>
      </c>
      <c r="G112" s="37">
        <v>478.7</v>
      </c>
      <c r="H112" s="37">
        <v>506.09999999999997</v>
      </c>
      <c r="I112" s="37">
        <v>511.90000000000003</v>
      </c>
      <c r="J112" s="37">
        <v>519.79999999999995</v>
      </c>
      <c r="K112" s="28">
        <v>504</v>
      </c>
      <c r="L112" s="28">
        <v>490.3</v>
      </c>
      <c r="M112" s="28">
        <v>17.851659999999999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487.2</v>
      </c>
      <c r="D113" s="37">
        <v>483.73333333333329</v>
      </c>
      <c r="E113" s="37">
        <v>475.06666666666661</v>
      </c>
      <c r="F113" s="37">
        <v>462.93333333333334</v>
      </c>
      <c r="G113" s="37">
        <v>454.26666666666665</v>
      </c>
      <c r="H113" s="37">
        <v>495.86666666666656</v>
      </c>
      <c r="I113" s="37">
        <v>504.53333333333319</v>
      </c>
      <c r="J113" s="37">
        <v>516.66666666666652</v>
      </c>
      <c r="K113" s="28">
        <v>492.4</v>
      </c>
      <c r="L113" s="28">
        <v>471.6</v>
      </c>
      <c r="M113" s="28">
        <v>3.7503700000000002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35.799999999999997</v>
      </c>
      <c r="D114" s="37">
        <v>35.4</v>
      </c>
      <c r="E114" s="37">
        <v>34.799999999999997</v>
      </c>
      <c r="F114" s="37">
        <v>33.799999999999997</v>
      </c>
      <c r="G114" s="37">
        <v>33.199999999999996</v>
      </c>
      <c r="H114" s="37">
        <v>36.4</v>
      </c>
      <c r="I114" s="37">
        <v>37.000000000000007</v>
      </c>
      <c r="J114" s="37">
        <v>38</v>
      </c>
      <c r="K114" s="28">
        <v>36</v>
      </c>
      <c r="L114" s="28">
        <v>34.4</v>
      </c>
      <c r="M114" s="28">
        <v>319.16991000000002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254.1</v>
      </c>
      <c r="D115" s="37">
        <v>255.68333333333331</v>
      </c>
      <c r="E115" s="37">
        <v>251.41666666666663</v>
      </c>
      <c r="F115" s="37">
        <v>248.73333333333332</v>
      </c>
      <c r="G115" s="37">
        <v>244.46666666666664</v>
      </c>
      <c r="H115" s="37">
        <v>258.36666666666662</v>
      </c>
      <c r="I115" s="37">
        <v>262.63333333333333</v>
      </c>
      <c r="J115" s="37">
        <v>265.31666666666661</v>
      </c>
      <c r="K115" s="28">
        <v>259.95</v>
      </c>
      <c r="L115" s="28">
        <v>253</v>
      </c>
      <c r="M115" s="28">
        <v>81.868589999999998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4200.05</v>
      </c>
      <c r="D116" s="37">
        <v>4210.2</v>
      </c>
      <c r="E116" s="37">
        <v>4120.3999999999996</v>
      </c>
      <c r="F116" s="37">
        <v>4040.75</v>
      </c>
      <c r="G116" s="37">
        <v>3950.95</v>
      </c>
      <c r="H116" s="37">
        <v>4289.8499999999995</v>
      </c>
      <c r="I116" s="37">
        <v>4379.6500000000005</v>
      </c>
      <c r="J116" s="37">
        <v>4459.2999999999993</v>
      </c>
      <c r="K116" s="28">
        <v>4300</v>
      </c>
      <c r="L116" s="28">
        <v>4130.55</v>
      </c>
      <c r="M116" s="28">
        <v>0.60963999999999996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154.65</v>
      </c>
      <c r="D117" s="37">
        <v>151.73333333333335</v>
      </c>
      <c r="E117" s="37">
        <v>148.06666666666669</v>
      </c>
      <c r="F117" s="37">
        <v>141.48333333333335</v>
      </c>
      <c r="G117" s="37">
        <v>137.81666666666669</v>
      </c>
      <c r="H117" s="37">
        <v>158.31666666666669</v>
      </c>
      <c r="I117" s="37">
        <v>161.98333333333332</v>
      </c>
      <c r="J117" s="37">
        <v>168.56666666666669</v>
      </c>
      <c r="K117" s="28">
        <v>155.4</v>
      </c>
      <c r="L117" s="28">
        <v>145.15</v>
      </c>
      <c r="M117" s="28">
        <v>22.916810000000002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224.55</v>
      </c>
      <c r="D118" s="37">
        <v>223.68333333333337</v>
      </c>
      <c r="E118" s="37">
        <v>218.21666666666673</v>
      </c>
      <c r="F118" s="37">
        <v>211.88333333333335</v>
      </c>
      <c r="G118" s="37">
        <v>206.41666666666671</v>
      </c>
      <c r="H118" s="37">
        <v>230.01666666666674</v>
      </c>
      <c r="I118" s="37">
        <v>235.48333333333338</v>
      </c>
      <c r="J118" s="37">
        <v>241.81666666666675</v>
      </c>
      <c r="K118" s="28">
        <v>229.15</v>
      </c>
      <c r="L118" s="28">
        <v>217.35</v>
      </c>
      <c r="M118" s="28">
        <v>61.185749999999999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122.1</v>
      </c>
      <c r="D119" s="37">
        <v>122.25</v>
      </c>
      <c r="E119" s="37">
        <v>120.5</v>
      </c>
      <c r="F119" s="37">
        <v>118.9</v>
      </c>
      <c r="G119" s="37">
        <v>117.15</v>
      </c>
      <c r="H119" s="37">
        <v>123.85</v>
      </c>
      <c r="I119" s="37">
        <v>125.6</v>
      </c>
      <c r="J119" s="37">
        <v>127.19999999999999</v>
      </c>
      <c r="K119" s="28">
        <v>124</v>
      </c>
      <c r="L119" s="28">
        <v>120.65</v>
      </c>
      <c r="M119" s="28">
        <v>83.779259999999994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653.75</v>
      </c>
      <c r="D120" s="37">
        <v>651.04999999999995</v>
      </c>
      <c r="E120" s="37">
        <v>642.24999999999989</v>
      </c>
      <c r="F120" s="37">
        <v>630.74999999999989</v>
      </c>
      <c r="G120" s="37">
        <v>621.94999999999982</v>
      </c>
      <c r="H120" s="37">
        <v>662.55</v>
      </c>
      <c r="I120" s="37">
        <v>671.35000000000014</v>
      </c>
      <c r="J120" s="37">
        <v>682.85</v>
      </c>
      <c r="K120" s="28">
        <v>659.85</v>
      </c>
      <c r="L120" s="28">
        <v>639.54999999999995</v>
      </c>
      <c r="M120" s="28">
        <v>22.51248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21.35</v>
      </c>
      <c r="D121" s="37">
        <v>21.5</v>
      </c>
      <c r="E121" s="37">
        <v>21.1</v>
      </c>
      <c r="F121" s="37">
        <v>20.85</v>
      </c>
      <c r="G121" s="37">
        <v>20.450000000000003</v>
      </c>
      <c r="H121" s="37">
        <v>21.75</v>
      </c>
      <c r="I121" s="37">
        <v>22.15</v>
      </c>
      <c r="J121" s="37">
        <v>22.4</v>
      </c>
      <c r="K121" s="28">
        <v>21.9</v>
      </c>
      <c r="L121" s="28">
        <v>21.25</v>
      </c>
      <c r="M121" s="28">
        <v>63.345469999999999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377.55</v>
      </c>
      <c r="D122" s="37">
        <v>374.45000000000005</v>
      </c>
      <c r="E122" s="37">
        <v>370.30000000000007</v>
      </c>
      <c r="F122" s="37">
        <v>363.05</v>
      </c>
      <c r="G122" s="37">
        <v>358.90000000000003</v>
      </c>
      <c r="H122" s="37">
        <v>381.7000000000001</v>
      </c>
      <c r="I122" s="37">
        <v>385.85000000000008</v>
      </c>
      <c r="J122" s="37">
        <v>393.10000000000014</v>
      </c>
      <c r="K122" s="28">
        <v>378.6</v>
      </c>
      <c r="L122" s="28">
        <v>367.2</v>
      </c>
      <c r="M122" s="28">
        <v>23.393809999999998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190.45</v>
      </c>
      <c r="D123" s="37">
        <v>187.61666666666665</v>
      </c>
      <c r="E123" s="37">
        <v>184.0333333333333</v>
      </c>
      <c r="F123" s="37">
        <v>177.61666666666665</v>
      </c>
      <c r="G123" s="37">
        <v>174.0333333333333</v>
      </c>
      <c r="H123" s="37">
        <v>194.0333333333333</v>
      </c>
      <c r="I123" s="37">
        <v>197.61666666666662</v>
      </c>
      <c r="J123" s="37">
        <v>204.0333333333333</v>
      </c>
      <c r="K123" s="28">
        <v>191.2</v>
      </c>
      <c r="L123" s="28">
        <v>181.2</v>
      </c>
      <c r="M123" s="28">
        <v>31.715250000000001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885.9</v>
      </c>
      <c r="D124" s="37">
        <v>883.41666666666663</v>
      </c>
      <c r="E124" s="37">
        <v>868.0333333333333</v>
      </c>
      <c r="F124" s="37">
        <v>850.16666666666663</v>
      </c>
      <c r="G124" s="37">
        <v>834.7833333333333</v>
      </c>
      <c r="H124" s="37">
        <v>901.2833333333333</v>
      </c>
      <c r="I124" s="37">
        <v>916.66666666666674</v>
      </c>
      <c r="J124" s="37">
        <v>934.5333333333333</v>
      </c>
      <c r="K124" s="28">
        <v>898.8</v>
      </c>
      <c r="L124" s="28">
        <v>865.55</v>
      </c>
      <c r="M124" s="28">
        <v>19.71123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3547.2</v>
      </c>
      <c r="D125" s="37">
        <v>3538.4166666666665</v>
      </c>
      <c r="E125" s="37">
        <v>3456.833333333333</v>
      </c>
      <c r="F125" s="37">
        <v>3366.4666666666667</v>
      </c>
      <c r="G125" s="37">
        <v>3284.8833333333332</v>
      </c>
      <c r="H125" s="37">
        <v>3628.7833333333328</v>
      </c>
      <c r="I125" s="37">
        <v>3710.3666666666659</v>
      </c>
      <c r="J125" s="37">
        <v>3800.7333333333327</v>
      </c>
      <c r="K125" s="28">
        <v>3620</v>
      </c>
      <c r="L125" s="28">
        <v>3448.05</v>
      </c>
      <c r="M125" s="28">
        <v>3.7695099999999999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1489.1</v>
      </c>
      <c r="D126" s="37">
        <v>1493.2</v>
      </c>
      <c r="E126" s="37">
        <v>1474.5500000000002</v>
      </c>
      <c r="F126" s="37">
        <v>1460.0000000000002</v>
      </c>
      <c r="G126" s="37">
        <v>1441.3500000000004</v>
      </c>
      <c r="H126" s="37">
        <v>1507.75</v>
      </c>
      <c r="I126" s="37">
        <v>1526.4</v>
      </c>
      <c r="J126" s="37">
        <v>1540.9499999999998</v>
      </c>
      <c r="K126" s="28">
        <v>1511.85</v>
      </c>
      <c r="L126" s="28">
        <v>1478.65</v>
      </c>
      <c r="M126" s="28">
        <v>61.453310000000002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1654.6</v>
      </c>
      <c r="D127" s="37">
        <v>1642.7333333333333</v>
      </c>
      <c r="E127" s="37">
        <v>1619.4666666666667</v>
      </c>
      <c r="F127" s="37">
        <v>1584.3333333333333</v>
      </c>
      <c r="G127" s="37">
        <v>1561.0666666666666</v>
      </c>
      <c r="H127" s="37">
        <v>1677.8666666666668</v>
      </c>
      <c r="I127" s="37">
        <v>1701.1333333333337</v>
      </c>
      <c r="J127" s="37">
        <v>1736.2666666666669</v>
      </c>
      <c r="K127" s="28">
        <v>1666</v>
      </c>
      <c r="L127" s="28">
        <v>1607.6</v>
      </c>
      <c r="M127" s="28">
        <v>4.9874200000000002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983.7</v>
      </c>
      <c r="D128" s="37">
        <v>982.81666666666661</v>
      </c>
      <c r="E128" s="37">
        <v>974.18333333333317</v>
      </c>
      <c r="F128" s="37">
        <v>964.66666666666652</v>
      </c>
      <c r="G128" s="37">
        <v>956.03333333333308</v>
      </c>
      <c r="H128" s="37">
        <v>992.33333333333326</v>
      </c>
      <c r="I128" s="37">
        <v>1000.9666666666667</v>
      </c>
      <c r="J128" s="37">
        <v>1010.4833333333333</v>
      </c>
      <c r="K128" s="28">
        <v>991.45</v>
      </c>
      <c r="L128" s="28">
        <v>973.3</v>
      </c>
      <c r="M128" s="28">
        <v>1.2304900000000001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252.95</v>
      </c>
      <c r="D129" s="37">
        <v>251.33333333333334</v>
      </c>
      <c r="E129" s="37">
        <v>244.2166666666667</v>
      </c>
      <c r="F129" s="37">
        <v>235.48333333333335</v>
      </c>
      <c r="G129" s="37">
        <v>228.3666666666667</v>
      </c>
      <c r="H129" s="37">
        <v>260.06666666666672</v>
      </c>
      <c r="I129" s="37">
        <v>267.18333333333328</v>
      </c>
      <c r="J129" s="37">
        <v>275.91666666666669</v>
      </c>
      <c r="K129" s="28">
        <v>258.45</v>
      </c>
      <c r="L129" s="28">
        <v>242.6</v>
      </c>
      <c r="M129" s="28">
        <v>4.2069799999999997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602.29999999999995</v>
      </c>
      <c r="D130" s="37">
        <v>609.35</v>
      </c>
      <c r="E130" s="37">
        <v>592</v>
      </c>
      <c r="F130" s="37">
        <v>581.69999999999993</v>
      </c>
      <c r="G130" s="37">
        <v>564.34999999999991</v>
      </c>
      <c r="H130" s="37">
        <v>619.65000000000009</v>
      </c>
      <c r="I130" s="37">
        <v>637.00000000000023</v>
      </c>
      <c r="J130" s="37">
        <v>647.30000000000018</v>
      </c>
      <c r="K130" s="28">
        <v>626.70000000000005</v>
      </c>
      <c r="L130" s="28">
        <v>599.04999999999995</v>
      </c>
      <c r="M130" s="28">
        <v>46.411720000000003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462.3</v>
      </c>
      <c r="D131" s="37">
        <v>461.88333333333338</v>
      </c>
      <c r="E131" s="37">
        <v>452.56666666666678</v>
      </c>
      <c r="F131" s="37">
        <v>442.83333333333337</v>
      </c>
      <c r="G131" s="37">
        <v>433.51666666666677</v>
      </c>
      <c r="H131" s="37">
        <v>471.61666666666679</v>
      </c>
      <c r="I131" s="37">
        <v>480.93333333333339</v>
      </c>
      <c r="J131" s="37">
        <v>490.6666666666668</v>
      </c>
      <c r="K131" s="28">
        <v>471.2</v>
      </c>
      <c r="L131" s="28">
        <v>452.15</v>
      </c>
      <c r="M131" s="28">
        <v>59.153860000000002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485.9</v>
      </c>
      <c r="D132" s="37">
        <v>482.98333333333335</v>
      </c>
      <c r="E132" s="37">
        <v>477.9666666666667</v>
      </c>
      <c r="F132" s="37">
        <v>470.03333333333336</v>
      </c>
      <c r="G132" s="37">
        <v>465.01666666666671</v>
      </c>
      <c r="H132" s="37">
        <v>490.91666666666669</v>
      </c>
      <c r="I132" s="37">
        <v>495.93333333333334</v>
      </c>
      <c r="J132" s="37">
        <v>503.86666666666667</v>
      </c>
      <c r="K132" s="28">
        <v>488</v>
      </c>
      <c r="L132" s="28">
        <v>475.05</v>
      </c>
      <c r="M132" s="28">
        <v>29.000540000000001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1812.85</v>
      </c>
      <c r="D133" s="37">
        <v>1801.3333333333333</v>
      </c>
      <c r="E133" s="37">
        <v>1777.6666666666665</v>
      </c>
      <c r="F133" s="37">
        <v>1742.4833333333333</v>
      </c>
      <c r="G133" s="37">
        <v>1718.8166666666666</v>
      </c>
      <c r="H133" s="37">
        <v>1836.5166666666664</v>
      </c>
      <c r="I133" s="37">
        <v>1860.1833333333329</v>
      </c>
      <c r="J133" s="37">
        <v>1895.3666666666663</v>
      </c>
      <c r="K133" s="28">
        <v>1825</v>
      </c>
      <c r="L133" s="28">
        <v>1766.15</v>
      </c>
      <c r="M133" s="28">
        <v>30.39181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77</v>
      </c>
      <c r="D134" s="37">
        <v>76.283333333333346</v>
      </c>
      <c r="E134" s="37">
        <v>75.016666666666694</v>
      </c>
      <c r="F134" s="37">
        <v>73.033333333333346</v>
      </c>
      <c r="G134" s="37">
        <v>71.766666666666694</v>
      </c>
      <c r="H134" s="37">
        <v>78.266666666666694</v>
      </c>
      <c r="I134" s="37">
        <v>79.533333333333346</v>
      </c>
      <c r="J134" s="37">
        <v>81.516666666666694</v>
      </c>
      <c r="K134" s="28">
        <v>77.55</v>
      </c>
      <c r="L134" s="28">
        <v>74.3</v>
      </c>
      <c r="M134" s="28">
        <v>63.243690000000001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3404.85</v>
      </c>
      <c r="D135" s="37">
        <v>3446</v>
      </c>
      <c r="E135" s="37">
        <v>3353.85</v>
      </c>
      <c r="F135" s="37">
        <v>3302.85</v>
      </c>
      <c r="G135" s="37">
        <v>3210.7</v>
      </c>
      <c r="H135" s="37">
        <v>3497</v>
      </c>
      <c r="I135" s="37">
        <v>3589.1499999999996</v>
      </c>
      <c r="J135" s="37">
        <v>3640.15</v>
      </c>
      <c r="K135" s="28">
        <v>3538.15</v>
      </c>
      <c r="L135" s="28">
        <v>3395</v>
      </c>
      <c r="M135" s="28">
        <v>2.4333200000000001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344.65</v>
      </c>
      <c r="D136" s="37">
        <v>341.33333333333331</v>
      </c>
      <c r="E136" s="37">
        <v>335.31666666666661</v>
      </c>
      <c r="F136" s="37">
        <v>325.98333333333329</v>
      </c>
      <c r="G136" s="37">
        <v>319.96666666666658</v>
      </c>
      <c r="H136" s="37">
        <v>350.66666666666663</v>
      </c>
      <c r="I136" s="37">
        <v>356.68333333333339</v>
      </c>
      <c r="J136" s="37">
        <v>366.01666666666665</v>
      </c>
      <c r="K136" s="28">
        <v>347.35</v>
      </c>
      <c r="L136" s="28">
        <v>332</v>
      </c>
      <c r="M136" s="28">
        <v>33.485059999999997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4094.8</v>
      </c>
      <c r="D137" s="37">
        <v>4107.75</v>
      </c>
      <c r="E137" s="37">
        <v>4041.25</v>
      </c>
      <c r="F137" s="37">
        <v>3987.7</v>
      </c>
      <c r="G137" s="37">
        <v>3921.2</v>
      </c>
      <c r="H137" s="37">
        <v>4161.3</v>
      </c>
      <c r="I137" s="37">
        <v>4227.8</v>
      </c>
      <c r="J137" s="37">
        <v>4281.3500000000004</v>
      </c>
      <c r="K137" s="28">
        <v>4174.25</v>
      </c>
      <c r="L137" s="28">
        <v>4054.2</v>
      </c>
      <c r="M137" s="28">
        <v>4.88253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1542.9</v>
      </c>
      <c r="D138" s="37">
        <v>1549.95</v>
      </c>
      <c r="E138" s="37">
        <v>1532.4</v>
      </c>
      <c r="F138" s="37">
        <v>1521.9</v>
      </c>
      <c r="G138" s="37">
        <v>1504.3500000000001</v>
      </c>
      <c r="H138" s="37">
        <v>1560.45</v>
      </c>
      <c r="I138" s="37">
        <v>1577.9999999999998</v>
      </c>
      <c r="J138" s="37">
        <v>1588.5</v>
      </c>
      <c r="K138" s="28">
        <v>1567.5</v>
      </c>
      <c r="L138" s="28">
        <v>1539.45</v>
      </c>
      <c r="M138" s="28">
        <v>17.759139999999999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542.70000000000005</v>
      </c>
      <c r="D139" s="37">
        <v>538.43333333333339</v>
      </c>
      <c r="E139" s="37">
        <v>532.01666666666677</v>
      </c>
      <c r="F139" s="37">
        <v>521.33333333333337</v>
      </c>
      <c r="G139" s="37">
        <v>514.91666666666674</v>
      </c>
      <c r="H139" s="37">
        <v>549.11666666666679</v>
      </c>
      <c r="I139" s="37">
        <v>555.5333333333333</v>
      </c>
      <c r="J139" s="37">
        <v>566.21666666666681</v>
      </c>
      <c r="K139" s="28">
        <v>544.85</v>
      </c>
      <c r="L139" s="28">
        <v>527.75</v>
      </c>
      <c r="M139" s="28">
        <v>7.5049099999999997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685.05</v>
      </c>
      <c r="D140" s="37">
        <v>685.9666666666667</v>
      </c>
      <c r="E140" s="37">
        <v>671.58333333333337</v>
      </c>
      <c r="F140" s="37">
        <v>658.11666666666667</v>
      </c>
      <c r="G140" s="37">
        <v>643.73333333333335</v>
      </c>
      <c r="H140" s="37">
        <v>699.43333333333339</v>
      </c>
      <c r="I140" s="37">
        <v>713.81666666666661</v>
      </c>
      <c r="J140" s="37">
        <v>727.28333333333342</v>
      </c>
      <c r="K140" s="28">
        <v>700.35</v>
      </c>
      <c r="L140" s="28">
        <v>672.5</v>
      </c>
      <c r="M140" s="28">
        <v>11.742570000000001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72528.399999999994</v>
      </c>
      <c r="D141" s="37">
        <v>72389.5</v>
      </c>
      <c r="E141" s="37">
        <v>71539</v>
      </c>
      <c r="F141" s="37">
        <v>70549.600000000006</v>
      </c>
      <c r="G141" s="37">
        <v>69699.100000000006</v>
      </c>
      <c r="H141" s="37">
        <v>73378.899999999994</v>
      </c>
      <c r="I141" s="37">
        <v>74229.399999999994</v>
      </c>
      <c r="J141" s="37">
        <v>75218.799999999988</v>
      </c>
      <c r="K141" s="28">
        <v>73240</v>
      </c>
      <c r="L141" s="28">
        <v>71400.100000000006</v>
      </c>
      <c r="M141" s="28">
        <v>0.12665000000000001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760.1</v>
      </c>
      <c r="D142" s="37">
        <v>752.6</v>
      </c>
      <c r="E142" s="37">
        <v>742.5</v>
      </c>
      <c r="F142" s="37">
        <v>724.9</v>
      </c>
      <c r="G142" s="37">
        <v>714.8</v>
      </c>
      <c r="H142" s="37">
        <v>770.2</v>
      </c>
      <c r="I142" s="37">
        <v>780.30000000000018</v>
      </c>
      <c r="J142" s="37">
        <v>797.90000000000009</v>
      </c>
      <c r="K142" s="28">
        <v>762.7</v>
      </c>
      <c r="L142" s="28">
        <v>735</v>
      </c>
      <c r="M142" s="28">
        <v>2.8405800000000001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169.8</v>
      </c>
      <c r="D143" s="37">
        <v>168.85</v>
      </c>
      <c r="E143" s="37">
        <v>166.1</v>
      </c>
      <c r="F143" s="37">
        <v>162.4</v>
      </c>
      <c r="G143" s="37">
        <v>159.65</v>
      </c>
      <c r="H143" s="37">
        <v>172.54999999999998</v>
      </c>
      <c r="I143" s="37">
        <v>175.29999999999998</v>
      </c>
      <c r="J143" s="37">
        <v>178.99999999999997</v>
      </c>
      <c r="K143" s="28">
        <v>171.6</v>
      </c>
      <c r="L143" s="28">
        <v>165.15</v>
      </c>
      <c r="M143" s="28">
        <v>32.976109999999998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903.35</v>
      </c>
      <c r="D144" s="37">
        <v>901.65</v>
      </c>
      <c r="E144" s="37">
        <v>894.4</v>
      </c>
      <c r="F144" s="37">
        <v>885.45</v>
      </c>
      <c r="G144" s="37">
        <v>878.2</v>
      </c>
      <c r="H144" s="37">
        <v>910.59999999999991</v>
      </c>
      <c r="I144" s="37">
        <v>917.84999999999991</v>
      </c>
      <c r="J144" s="37">
        <v>926.79999999999984</v>
      </c>
      <c r="K144" s="28">
        <v>908.9</v>
      </c>
      <c r="L144" s="28">
        <v>892.7</v>
      </c>
      <c r="M144" s="28">
        <v>28.56221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101.05</v>
      </c>
      <c r="D145" s="37">
        <v>100.33333333333333</v>
      </c>
      <c r="E145" s="37">
        <v>99.066666666666663</v>
      </c>
      <c r="F145" s="37">
        <v>97.083333333333329</v>
      </c>
      <c r="G145" s="37">
        <v>95.816666666666663</v>
      </c>
      <c r="H145" s="37">
        <v>102.31666666666666</v>
      </c>
      <c r="I145" s="37">
        <v>103.58333333333334</v>
      </c>
      <c r="J145" s="37">
        <v>105.56666666666666</v>
      </c>
      <c r="K145" s="28">
        <v>101.6</v>
      </c>
      <c r="L145" s="28">
        <v>98.35</v>
      </c>
      <c r="M145" s="28">
        <v>43.002090000000003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495.6</v>
      </c>
      <c r="D146" s="37">
        <v>498.01666666666665</v>
      </c>
      <c r="E146" s="37">
        <v>490.0333333333333</v>
      </c>
      <c r="F146" s="37">
        <v>484.46666666666664</v>
      </c>
      <c r="G146" s="37">
        <v>476.48333333333329</v>
      </c>
      <c r="H146" s="37">
        <v>503.58333333333331</v>
      </c>
      <c r="I146" s="37">
        <v>511.56666666666666</v>
      </c>
      <c r="J146" s="37">
        <v>517.13333333333333</v>
      </c>
      <c r="K146" s="28">
        <v>506</v>
      </c>
      <c r="L146" s="28">
        <v>492.45</v>
      </c>
      <c r="M146" s="28">
        <v>11.59224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7247.6</v>
      </c>
      <c r="D147" s="37">
        <v>7234.3166666666666</v>
      </c>
      <c r="E147" s="37">
        <v>7163.2833333333328</v>
      </c>
      <c r="F147" s="37">
        <v>7078.9666666666662</v>
      </c>
      <c r="G147" s="37">
        <v>7007.9333333333325</v>
      </c>
      <c r="H147" s="37">
        <v>7318.6333333333332</v>
      </c>
      <c r="I147" s="37">
        <v>7389.6666666666679</v>
      </c>
      <c r="J147" s="37">
        <v>7473.9833333333336</v>
      </c>
      <c r="K147" s="28">
        <v>7305.35</v>
      </c>
      <c r="L147" s="28">
        <v>7150</v>
      </c>
      <c r="M147" s="28">
        <v>3.6954500000000001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721.4</v>
      </c>
      <c r="D148" s="37">
        <v>719.54999999999984</v>
      </c>
      <c r="E148" s="37">
        <v>709.14999999999964</v>
      </c>
      <c r="F148" s="37">
        <v>696.89999999999975</v>
      </c>
      <c r="G148" s="37">
        <v>686.49999999999955</v>
      </c>
      <c r="H148" s="37">
        <v>731.79999999999973</v>
      </c>
      <c r="I148" s="37">
        <v>742.2</v>
      </c>
      <c r="J148" s="37">
        <v>754.44999999999982</v>
      </c>
      <c r="K148" s="28">
        <v>729.95</v>
      </c>
      <c r="L148" s="28">
        <v>707.3</v>
      </c>
      <c r="M148" s="28">
        <v>4.16465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2938.75</v>
      </c>
      <c r="D149" s="37">
        <v>2954.2333333333336</v>
      </c>
      <c r="E149" s="37">
        <v>2889.5166666666673</v>
      </c>
      <c r="F149" s="37">
        <v>2840.2833333333338</v>
      </c>
      <c r="G149" s="37">
        <v>2775.5666666666675</v>
      </c>
      <c r="H149" s="37">
        <v>3003.4666666666672</v>
      </c>
      <c r="I149" s="37">
        <v>3068.1833333333334</v>
      </c>
      <c r="J149" s="37">
        <v>3117.416666666667</v>
      </c>
      <c r="K149" s="28">
        <v>3018.95</v>
      </c>
      <c r="L149" s="28">
        <v>2905</v>
      </c>
      <c r="M149" s="28">
        <v>6.17469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2477.9</v>
      </c>
      <c r="D150" s="37">
        <v>2461.3000000000002</v>
      </c>
      <c r="E150" s="37">
        <v>2426.6500000000005</v>
      </c>
      <c r="F150" s="37">
        <v>2375.4000000000005</v>
      </c>
      <c r="G150" s="37">
        <v>2340.7500000000009</v>
      </c>
      <c r="H150" s="37">
        <v>2512.5500000000002</v>
      </c>
      <c r="I150" s="37">
        <v>2547.1999999999998</v>
      </c>
      <c r="J150" s="37">
        <v>2598.4499999999998</v>
      </c>
      <c r="K150" s="28">
        <v>2495.9499999999998</v>
      </c>
      <c r="L150" s="28">
        <v>2410.0500000000002</v>
      </c>
      <c r="M150" s="28">
        <v>4.3164400000000001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1138.8</v>
      </c>
      <c r="D151" s="37">
        <v>1132.4833333333333</v>
      </c>
      <c r="E151" s="37">
        <v>1116.3166666666666</v>
      </c>
      <c r="F151" s="37">
        <v>1093.8333333333333</v>
      </c>
      <c r="G151" s="37">
        <v>1077.6666666666665</v>
      </c>
      <c r="H151" s="37">
        <v>1154.9666666666667</v>
      </c>
      <c r="I151" s="37">
        <v>1171.1333333333332</v>
      </c>
      <c r="J151" s="37">
        <v>1193.6166666666668</v>
      </c>
      <c r="K151" s="28">
        <v>1148.6500000000001</v>
      </c>
      <c r="L151" s="28">
        <v>1110</v>
      </c>
      <c r="M151" s="28">
        <v>2.9001800000000002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700.05</v>
      </c>
      <c r="D152" s="37">
        <v>697.51666666666677</v>
      </c>
      <c r="E152" s="37">
        <v>687.03333333333353</v>
      </c>
      <c r="F152" s="37">
        <v>674.01666666666677</v>
      </c>
      <c r="G152" s="37">
        <v>663.53333333333353</v>
      </c>
      <c r="H152" s="37">
        <v>710.53333333333353</v>
      </c>
      <c r="I152" s="37">
        <v>721.01666666666688</v>
      </c>
      <c r="J152" s="37">
        <v>734.03333333333353</v>
      </c>
      <c r="K152" s="28">
        <v>708</v>
      </c>
      <c r="L152" s="28">
        <v>684.5</v>
      </c>
      <c r="M152" s="28">
        <v>2.32077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137.85</v>
      </c>
      <c r="D153" s="37">
        <v>137.75</v>
      </c>
      <c r="E153" s="37">
        <v>136.1</v>
      </c>
      <c r="F153" s="37">
        <v>134.35</v>
      </c>
      <c r="G153" s="37">
        <v>132.69999999999999</v>
      </c>
      <c r="H153" s="37">
        <v>139.5</v>
      </c>
      <c r="I153" s="37">
        <v>141.14999999999998</v>
      </c>
      <c r="J153" s="37">
        <v>142.9</v>
      </c>
      <c r="K153" s="28">
        <v>139.4</v>
      </c>
      <c r="L153" s="28">
        <v>136</v>
      </c>
      <c r="M153" s="28">
        <v>41.440730000000002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148.25</v>
      </c>
      <c r="D154" s="37">
        <v>146.26666666666665</v>
      </c>
      <c r="E154" s="37">
        <v>143.6333333333333</v>
      </c>
      <c r="F154" s="37">
        <v>139.01666666666665</v>
      </c>
      <c r="G154" s="37">
        <v>136.3833333333333</v>
      </c>
      <c r="H154" s="37">
        <v>150.8833333333333</v>
      </c>
      <c r="I154" s="37">
        <v>153.51666666666662</v>
      </c>
      <c r="J154" s="37">
        <v>158.1333333333333</v>
      </c>
      <c r="K154" s="28">
        <v>148.9</v>
      </c>
      <c r="L154" s="28">
        <v>141.65</v>
      </c>
      <c r="M154" s="28">
        <v>162.86681999999999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90.9</v>
      </c>
      <c r="D155" s="37">
        <v>90.533333333333346</v>
      </c>
      <c r="E155" s="37">
        <v>89.416666666666686</v>
      </c>
      <c r="F155" s="37">
        <v>87.933333333333337</v>
      </c>
      <c r="G155" s="37">
        <v>86.816666666666677</v>
      </c>
      <c r="H155" s="37">
        <v>92.016666666666694</v>
      </c>
      <c r="I155" s="37">
        <v>93.13333333333334</v>
      </c>
      <c r="J155" s="37">
        <v>94.616666666666703</v>
      </c>
      <c r="K155" s="28">
        <v>91.65</v>
      </c>
      <c r="L155" s="28">
        <v>89.05</v>
      </c>
      <c r="M155" s="28">
        <v>100.37669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3880.9</v>
      </c>
      <c r="D156" s="37">
        <v>3899.3000000000006</v>
      </c>
      <c r="E156" s="37">
        <v>3823.6500000000015</v>
      </c>
      <c r="F156" s="37">
        <v>3766.400000000001</v>
      </c>
      <c r="G156" s="37">
        <v>3690.7500000000018</v>
      </c>
      <c r="H156" s="37">
        <v>3956.5500000000011</v>
      </c>
      <c r="I156" s="37">
        <v>4032.2</v>
      </c>
      <c r="J156" s="37">
        <v>4089.4500000000007</v>
      </c>
      <c r="K156" s="28">
        <v>3974.95</v>
      </c>
      <c r="L156" s="28">
        <v>3842.05</v>
      </c>
      <c r="M156" s="28">
        <v>0.70957000000000003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16218.85</v>
      </c>
      <c r="D157" s="37">
        <v>16291.1</v>
      </c>
      <c r="E157" s="37">
        <v>16062.2</v>
      </c>
      <c r="F157" s="37">
        <v>15905.550000000001</v>
      </c>
      <c r="G157" s="37">
        <v>15676.650000000001</v>
      </c>
      <c r="H157" s="37">
        <v>16447.75</v>
      </c>
      <c r="I157" s="37">
        <v>16676.649999999998</v>
      </c>
      <c r="J157" s="37">
        <v>16833.3</v>
      </c>
      <c r="K157" s="28">
        <v>16520</v>
      </c>
      <c r="L157" s="28">
        <v>16134.45</v>
      </c>
      <c r="M157" s="28">
        <v>0.52483000000000002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265.05</v>
      </c>
      <c r="D158" s="37">
        <v>268.9666666666667</v>
      </c>
      <c r="E158" s="37">
        <v>258.28333333333342</v>
      </c>
      <c r="F158" s="37">
        <v>251.51666666666671</v>
      </c>
      <c r="G158" s="37">
        <v>240.83333333333343</v>
      </c>
      <c r="H158" s="37">
        <v>275.73333333333341</v>
      </c>
      <c r="I158" s="37">
        <v>286.41666666666669</v>
      </c>
      <c r="J158" s="37">
        <v>293.18333333333339</v>
      </c>
      <c r="K158" s="28">
        <v>279.64999999999998</v>
      </c>
      <c r="L158" s="28">
        <v>262.2</v>
      </c>
      <c r="M158" s="28">
        <v>13.02134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811.4</v>
      </c>
      <c r="D159" s="37">
        <v>820.18333333333339</v>
      </c>
      <c r="E159" s="37">
        <v>795.21666666666681</v>
      </c>
      <c r="F159" s="37">
        <v>779.03333333333342</v>
      </c>
      <c r="G159" s="37">
        <v>754.06666666666683</v>
      </c>
      <c r="H159" s="37">
        <v>836.36666666666679</v>
      </c>
      <c r="I159" s="37">
        <v>861.33333333333348</v>
      </c>
      <c r="J159" s="37">
        <v>877.51666666666677</v>
      </c>
      <c r="K159" s="28">
        <v>845.15</v>
      </c>
      <c r="L159" s="28">
        <v>804</v>
      </c>
      <c r="M159" s="28">
        <v>7.5385999999999997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153.5</v>
      </c>
      <c r="D160" s="37">
        <v>153.85</v>
      </c>
      <c r="E160" s="37">
        <v>151.44999999999999</v>
      </c>
      <c r="F160" s="37">
        <v>149.4</v>
      </c>
      <c r="G160" s="37">
        <v>147</v>
      </c>
      <c r="H160" s="37">
        <v>155.89999999999998</v>
      </c>
      <c r="I160" s="37">
        <v>158.30000000000001</v>
      </c>
      <c r="J160" s="37">
        <v>160.34999999999997</v>
      </c>
      <c r="K160" s="28">
        <v>156.25</v>
      </c>
      <c r="L160" s="28">
        <v>151.80000000000001</v>
      </c>
      <c r="M160" s="28">
        <v>132.05775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222.7</v>
      </c>
      <c r="D161" s="37">
        <v>222.53333333333333</v>
      </c>
      <c r="E161" s="37">
        <v>220.26666666666665</v>
      </c>
      <c r="F161" s="37">
        <v>217.83333333333331</v>
      </c>
      <c r="G161" s="37">
        <v>215.56666666666663</v>
      </c>
      <c r="H161" s="37">
        <v>224.96666666666667</v>
      </c>
      <c r="I161" s="37">
        <v>227.23333333333338</v>
      </c>
      <c r="J161" s="37">
        <v>229.66666666666669</v>
      </c>
      <c r="K161" s="28">
        <v>224.8</v>
      </c>
      <c r="L161" s="28">
        <v>220.1</v>
      </c>
      <c r="M161" s="28">
        <v>6.14323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2401.8000000000002</v>
      </c>
      <c r="D162" s="37">
        <v>2407.1166666666668</v>
      </c>
      <c r="E162" s="37">
        <v>2359.2333333333336</v>
      </c>
      <c r="F162" s="37">
        <v>2316.666666666667</v>
      </c>
      <c r="G162" s="37">
        <v>2268.7833333333338</v>
      </c>
      <c r="H162" s="37">
        <v>2449.6833333333334</v>
      </c>
      <c r="I162" s="37">
        <v>2497.5666666666666</v>
      </c>
      <c r="J162" s="37">
        <v>2540.1333333333332</v>
      </c>
      <c r="K162" s="28">
        <v>2455</v>
      </c>
      <c r="L162" s="28">
        <v>2364.5500000000002</v>
      </c>
      <c r="M162" s="28">
        <v>2.1205500000000002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42394</v>
      </c>
      <c r="D163" s="37">
        <v>42245.9</v>
      </c>
      <c r="E163" s="37">
        <v>41891.800000000003</v>
      </c>
      <c r="F163" s="37">
        <v>41389.599999999999</v>
      </c>
      <c r="G163" s="37">
        <v>41035.5</v>
      </c>
      <c r="H163" s="37">
        <v>42748.100000000006</v>
      </c>
      <c r="I163" s="37">
        <v>43102.2</v>
      </c>
      <c r="J163" s="37">
        <v>43604.400000000009</v>
      </c>
      <c r="K163" s="28">
        <v>42600</v>
      </c>
      <c r="L163" s="28">
        <v>41743.699999999997</v>
      </c>
      <c r="M163" s="28">
        <v>0.129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209.95</v>
      </c>
      <c r="D164" s="37">
        <v>209.1</v>
      </c>
      <c r="E164" s="37">
        <v>206.75</v>
      </c>
      <c r="F164" s="37">
        <v>203.55</v>
      </c>
      <c r="G164" s="37">
        <v>201.20000000000002</v>
      </c>
      <c r="H164" s="37">
        <v>212.29999999999998</v>
      </c>
      <c r="I164" s="37">
        <v>214.64999999999995</v>
      </c>
      <c r="J164" s="37">
        <v>217.84999999999997</v>
      </c>
      <c r="K164" s="28">
        <v>211.45</v>
      </c>
      <c r="L164" s="28">
        <v>205.9</v>
      </c>
      <c r="M164" s="28">
        <v>14.51702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4204.8999999999996</v>
      </c>
      <c r="D165" s="37">
        <v>4246.6833333333334</v>
      </c>
      <c r="E165" s="37">
        <v>4140.2166666666672</v>
      </c>
      <c r="F165" s="37">
        <v>4075.5333333333338</v>
      </c>
      <c r="G165" s="37">
        <v>3969.0666666666675</v>
      </c>
      <c r="H165" s="37">
        <v>4311.3666666666668</v>
      </c>
      <c r="I165" s="37">
        <v>4417.8333333333321</v>
      </c>
      <c r="J165" s="37">
        <v>4482.5166666666664</v>
      </c>
      <c r="K165" s="28">
        <v>4353.1499999999996</v>
      </c>
      <c r="L165" s="28">
        <v>4182</v>
      </c>
      <c r="M165" s="28">
        <v>0.12706999999999999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2114.65</v>
      </c>
      <c r="D166" s="37">
        <v>2113.8166666666666</v>
      </c>
      <c r="E166" s="37">
        <v>2088.6333333333332</v>
      </c>
      <c r="F166" s="37">
        <v>2062.6166666666668</v>
      </c>
      <c r="G166" s="37">
        <v>2037.4333333333334</v>
      </c>
      <c r="H166" s="37">
        <v>2139.833333333333</v>
      </c>
      <c r="I166" s="37">
        <v>2165.0166666666664</v>
      </c>
      <c r="J166" s="37">
        <v>2191.0333333333328</v>
      </c>
      <c r="K166" s="28">
        <v>2139</v>
      </c>
      <c r="L166" s="28">
        <v>2087.8000000000002</v>
      </c>
      <c r="M166" s="28">
        <v>3.2025800000000002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1874.75</v>
      </c>
      <c r="D167" s="37">
        <v>1859.3499999999997</v>
      </c>
      <c r="E167" s="37">
        <v>1828.7499999999993</v>
      </c>
      <c r="F167" s="37">
        <v>1782.7499999999995</v>
      </c>
      <c r="G167" s="37">
        <v>1752.1499999999992</v>
      </c>
      <c r="H167" s="37">
        <v>1905.3499999999995</v>
      </c>
      <c r="I167" s="37">
        <v>1935.9499999999998</v>
      </c>
      <c r="J167" s="37">
        <v>1981.9499999999996</v>
      </c>
      <c r="K167" s="28">
        <v>1889.95</v>
      </c>
      <c r="L167" s="28">
        <v>1813.35</v>
      </c>
      <c r="M167" s="28">
        <v>3.98597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2572.4</v>
      </c>
      <c r="D168" s="37">
        <v>2563.7999999999997</v>
      </c>
      <c r="E168" s="37">
        <v>2533.5999999999995</v>
      </c>
      <c r="F168" s="37">
        <v>2494.7999999999997</v>
      </c>
      <c r="G168" s="37">
        <v>2464.5999999999995</v>
      </c>
      <c r="H168" s="37">
        <v>2602.5999999999995</v>
      </c>
      <c r="I168" s="37">
        <v>2632.7999999999993</v>
      </c>
      <c r="J168" s="37">
        <v>2671.5999999999995</v>
      </c>
      <c r="K168" s="28">
        <v>2594</v>
      </c>
      <c r="L168" s="28">
        <v>2525</v>
      </c>
      <c r="M168" s="28">
        <v>3.2688299999999999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105.7</v>
      </c>
      <c r="D169" s="37">
        <v>105.64999999999999</v>
      </c>
      <c r="E169" s="37">
        <v>104.29999999999998</v>
      </c>
      <c r="F169" s="37">
        <v>102.89999999999999</v>
      </c>
      <c r="G169" s="37">
        <v>101.54999999999998</v>
      </c>
      <c r="H169" s="37">
        <v>107.04999999999998</v>
      </c>
      <c r="I169" s="37">
        <v>108.39999999999998</v>
      </c>
      <c r="J169" s="37">
        <v>109.79999999999998</v>
      </c>
      <c r="K169" s="28">
        <v>107</v>
      </c>
      <c r="L169" s="28">
        <v>104.25</v>
      </c>
      <c r="M169" s="28">
        <v>41.820250000000001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235.2</v>
      </c>
      <c r="D170" s="37">
        <v>235.36666666666667</v>
      </c>
      <c r="E170" s="37">
        <v>232.83333333333334</v>
      </c>
      <c r="F170" s="37">
        <v>230.46666666666667</v>
      </c>
      <c r="G170" s="37">
        <v>227.93333333333334</v>
      </c>
      <c r="H170" s="37">
        <v>237.73333333333335</v>
      </c>
      <c r="I170" s="37">
        <v>240.26666666666665</v>
      </c>
      <c r="J170" s="37">
        <v>242.63333333333335</v>
      </c>
      <c r="K170" s="28">
        <v>237.9</v>
      </c>
      <c r="L170" s="28">
        <v>233</v>
      </c>
      <c r="M170" s="28">
        <v>59.703969999999998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438.3</v>
      </c>
      <c r="D171" s="37">
        <v>443.65000000000003</v>
      </c>
      <c r="E171" s="37">
        <v>428.15000000000009</v>
      </c>
      <c r="F171" s="37">
        <v>418.00000000000006</v>
      </c>
      <c r="G171" s="37">
        <v>402.50000000000011</v>
      </c>
      <c r="H171" s="37">
        <v>453.80000000000007</v>
      </c>
      <c r="I171" s="37">
        <v>469.29999999999995</v>
      </c>
      <c r="J171" s="37">
        <v>479.45000000000005</v>
      </c>
      <c r="K171" s="28">
        <v>459.15</v>
      </c>
      <c r="L171" s="28">
        <v>433.5</v>
      </c>
      <c r="M171" s="28">
        <v>3.5464500000000001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13280.55</v>
      </c>
      <c r="D172" s="37">
        <v>13315.449999999999</v>
      </c>
      <c r="E172" s="37">
        <v>13200.099999999999</v>
      </c>
      <c r="F172" s="37">
        <v>13119.65</v>
      </c>
      <c r="G172" s="37">
        <v>13004.3</v>
      </c>
      <c r="H172" s="37">
        <v>13395.899999999998</v>
      </c>
      <c r="I172" s="37">
        <v>13511.25</v>
      </c>
      <c r="J172" s="37">
        <v>13591.699999999997</v>
      </c>
      <c r="K172" s="28">
        <v>13430.8</v>
      </c>
      <c r="L172" s="28">
        <v>13235</v>
      </c>
      <c r="M172" s="28">
        <v>1.0619999999999999E-2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29.55</v>
      </c>
      <c r="D173" s="37">
        <v>29.516666666666666</v>
      </c>
      <c r="E173" s="37">
        <v>29.233333333333331</v>
      </c>
      <c r="F173" s="37">
        <v>28.916666666666664</v>
      </c>
      <c r="G173" s="37">
        <v>28.633333333333329</v>
      </c>
      <c r="H173" s="37">
        <v>29.833333333333332</v>
      </c>
      <c r="I173" s="37">
        <v>30.116666666666664</v>
      </c>
      <c r="J173" s="37">
        <v>30.433333333333334</v>
      </c>
      <c r="K173" s="28">
        <v>29.8</v>
      </c>
      <c r="L173" s="28">
        <v>29.2</v>
      </c>
      <c r="M173" s="28">
        <v>344.45098000000002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116.55</v>
      </c>
      <c r="D174" s="37">
        <v>114.46666666666665</v>
      </c>
      <c r="E174" s="37">
        <v>111.38333333333331</v>
      </c>
      <c r="F174" s="37">
        <v>106.21666666666665</v>
      </c>
      <c r="G174" s="37">
        <v>103.13333333333331</v>
      </c>
      <c r="H174" s="37">
        <v>119.63333333333331</v>
      </c>
      <c r="I174" s="37">
        <v>122.71666666666665</v>
      </c>
      <c r="J174" s="37">
        <v>127.88333333333331</v>
      </c>
      <c r="K174" s="28">
        <v>117.55</v>
      </c>
      <c r="L174" s="28">
        <v>109.3</v>
      </c>
      <c r="M174" s="28">
        <v>282.17047000000002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115.55</v>
      </c>
      <c r="D175" s="37">
        <v>115.08333333333333</v>
      </c>
      <c r="E175" s="37">
        <v>113.71666666666665</v>
      </c>
      <c r="F175" s="37">
        <v>111.88333333333333</v>
      </c>
      <c r="G175" s="37">
        <v>110.51666666666665</v>
      </c>
      <c r="H175" s="37">
        <v>116.91666666666666</v>
      </c>
      <c r="I175" s="37">
        <v>118.28333333333333</v>
      </c>
      <c r="J175" s="37">
        <v>120.11666666666666</v>
      </c>
      <c r="K175" s="28">
        <v>116.45</v>
      </c>
      <c r="L175" s="28">
        <v>113.25</v>
      </c>
      <c r="M175" s="28">
        <v>37.01858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2427.1999999999998</v>
      </c>
      <c r="D176" s="37">
        <v>2441.6166666666668</v>
      </c>
      <c r="E176" s="37">
        <v>2402.2333333333336</v>
      </c>
      <c r="F176" s="37">
        <v>2377.2666666666669</v>
      </c>
      <c r="G176" s="37">
        <v>2337.8833333333337</v>
      </c>
      <c r="H176" s="37">
        <v>2466.5833333333335</v>
      </c>
      <c r="I176" s="37">
        <v>2505.9666666666667</v>
      </c>
      <c r="J176" s="37">
        <v>2530.9333333333334</v>
      </c>
      <c r="K176" s="28">
        <v>2481</v>
      </c>
      <c r="L176" s="28">
        <v>2416.65</v>
      </c>
      <c r="M176" s="28">
        <v>62.015940000000001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722.85</v>
      </c>
      <c r="D177" s="37">
        <v>720.08333333333337</v>
      </c>
      <c r="E177" s="37">
        <v>713.76666666666677</v>
      </c>
      <c r="F177" s="37">
        <v>704.68333333333339</v>
      </c>
      <c r="G177" s="37">
        <v>698.36666666666679</v>
      </c>
      <c r="H177" s="37">
        <v>729.16666666666674</v>
      </c>
      <c r="I177" s="37">
        <v>735.48333333333335</v>
      </c>
      <c r="J177" s="37">
        <v>744.56666666666672</v>
      </c>
      <c r="K177" s="28">
        <v>726.4</v>
      </c>
      <c r="L177" s="28">
        <v>711</v>
      </c>
      <c r="M177" s="28">
        <v>8.9035899999999994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1044.6500000000001</v>
      </c>
      <c r="D178" s="37">
        <v>1044.2666666666667</v>
      </c>
      <c r="E178" s="37">
        <v>1034.5333333333333</v>
      </c>
      <c r="F178" s="37">
        <v>1024.4166666666667</v>
      </c>
      <c r="G178" s="37">
        <v>1014.6833333333334</v>
      </c>
      <c r="H178" s="37">
        <v>1054.3833333333332</v>
      </c>
      <c r="I178" s="37">
        <v>1064.1166666666663</v>
      </c>
      <c r="J178" s="37">
        <v>1074.2333333333331</v>
      </c>
      <c r="K178" s="28">
        <v>1054</v>
      </c>
      <c r="L178" s="28">
        <v>1034.1500000000001</v>
      </c>
      <c r="M178" s="28">
        <v>5.90395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2243.4</v>
      </c>
      <c r="D179" s="37">
        <v>2236.25</v>
      </c>
      <c r="E179" s="37">
        <v>2207.15</v>
      </c>
      <c r="F179" s="37">
        <v>2170.9</v>
      </c>
      <c r="G179" s="37">
        <v>2141.8000000000002</v>
      </c>
      <c r="H179" s="37">
        <v>2272.5</v>
      </c>
      <c r="I179" s="37">
        <v>2301.6000000000004</v>
      </c>
      <c r="J179" s="37">
        <v>2337.85</v>
      </c>
      <c r="K179" s="28">
        <v>2265.35</v>
      </c>
      <c r="L179" s="28">
        <v>2200</v>
      </c>
      <c r="M179" s="28">
        <v>7.0438299999999998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6602.8</v>
      </c>
      <c r="D180" s="37">
        <v>6593.2000000000007</v>
      </c>
      <c r="E180" s="37">
        <v>6392.8000000000011</v>
      </c>
      <c r="F180" s="37">
        <v>6182.8</v>
      </c>
      <c r="G180" s="37">
        <v>5982.4000000000005</v>
      </c>
      <c r="H180" s="37">
        <v>6803.2000000000016</v>
      </c>
      <c r="I180" s="37">
        <v>7003.6000000000013</v>
      </c>
      <c r="J180" s="37">
        <v>7213.6000000000022</v>
      </c>
      <c r="K180" s="28">
        <v>6793.6</v>
      </c>
      <c r="L180" s="28">
        <v>6383.2</v>
      </c>
      <c r="M180" s="28">
        <v>0.11985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21980.85</v>
      </c>
      <c r="D181" s="37">
        <v>22171.95</v>
      </c>
      <c r="E181" s="37">
        <v>21498.9</v>
      </c>
      <c r="F181" s="37">
        <v>21016.95</v>
      </c>
      <c r="G181" s="37">
        <v>20343.900000000001</v>
      </c>
      <c r="H181" s="37">
        <v>22653.9</v>
      </c>
      <c r="I181" s="37">
        <v>23326.949999999997</v>
      </c>
      <c r="J181" s="37">
        <v>23808.9</v>
      </c>
      <c r="K181" s="28">
        <v>22845</v>
      </c>
      <c r="L181" s="28">
        <v>21690</v>
      </c>
      <c r="M181" s="28">
        <v>0.51382000000000005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1090.55</v>
      </c>
      <c r="D182" s="37">
        <v>1079.95</v>
      </c>
      <c r="E182" s="37">
        <v>1062.4000000000001</v>
      </c>
      <c r="F182" s="37">
        <v>1034.25</v>
      </c>
      <c r="G182" s="37">
        <v>1016.7</v>
      </c>
      <c r="H182" s="37">
        <v>1108.1000000000001</v>
      </c>
      <c r="I182" s="37">
        <v>1125.6499999999999</v>
      </c>
      <c r="J182" s="37">
        <v>1153.8000000000002</v>
      </c>
      <c r="K182" s="28">
        <v>1097.5</v>
      </c>
      <c r="L182" s="28">
        <v>1051.8</v>
      </c>
      <c r="M182" s="28">
        <v>13.666779999999999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2299.85</v>
      </c>
      <c r="D183" s="37">
        <v>2299.2833333333333</v>
      </c>
      <c r="E183" s="37">
        <v>2273.5666666666666</v>
      </c>
      <c r="F183" s="37">
        <v>2247.2833333333333</v>
      </c>
      <c r="G183" s="37">
        <v>2221.5666666666666</v>
      </c>
      <c r="H183" s="37">
        <v>2325.5666666666666</v>
      </c>
      <c r="I183" s="37">
        <v>2351.2833333333328</v>
      </c>
      <c r="J183" s="37">
        <v>2377.5666666666666</v>
      </c>
      <c r="K183" s="28">
        <v>2325</v>
      </c>
      <c r="L183" s="28">
        <v>2273</v>
      </c>
      <c r="M183" s="28">
        <v>2.4813000000000001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455</v>
      </c>
      <c r="D184" s="37">
        <v>451.7833333333333</v>
      </c>
      <c r="E184" s="37">
        <v>442.06666666666661</v>
      </c>
      <c r="F184" s="37">
        <v>429.13333333333333</v>
      </c>
      <c r="G184" s="37">
        <v>419.41666666666663</v>
      </c>
      <c r="H184" s="37">
        <v>464.71666666666658</v>
      </c>
      <c r="I184" s="37">
        <v>474.43333333333328</v>
      </c>
      <c r="J184" s="37">
        <v>487.36666666666656</v>
      </c>
      <c r="K184" s="28">
        <v>461.5</v>
      </c>
      <c r="L184" s="28">
        <v>438.85</v>
      </c>
      <c r="M184" s="28">
        <v>279.40958000000001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81.55</v>
      </c>
      <c r="D185" s="37">
        <v>80.88333333333334</v>
      </c>
      <c r="E185" s="37">
        <v>79.51666666666668</v>
      </c>
      <c r="F185" s="37">
        <v>77.483333333333334</v>
      </c>
      <c r="G185" s="37">
        <v>76.116666666666674</v>
      </c>
      <c r="H185" s="37">
        <v>82.916666666666686</v>
      </c>
      <c r="I185" s="37">
        <v>84.283333333333331</v>
      </c>
      <c r="J185" s="37">
        <v>86.316666666666691</v>
      </c>
      <c r="K185" s="28">
        <v>82.25</v>
      </c>
      <c r="L185" s="28">
        <v>78.849999999999994</v>
      </c>
      <c r="M185" s="28">
        <v>267.72935999999999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885.6</v>
      </c>
      <c r="D186" s="37">
        <v>885.13333333333321</v>
      </c>
      <c r="E186" s="37">
        <v>875.51666666666642</v>
      </c>
      <c r="F186" s="37">
        <v>865.43333333333317</v>
      </c>
      <c r="G186" s="37">
        <v>855.81666666666638</v>
      </c>
      <c r="H186" s="37">
        <v>895.21666666666647</v>
      </c>
      <c r="I186" s="37">
        <v>904.83333333333326</v>
      </c>
      <c r="J186" s="37">
        <v>914.91666666666652</v>
      </c>
      <c r="K186" s="28">
        <v>894.75</v>
      </c>
      <c r="L186" s="28">
        <v>875.05</v>
      </c>
      <c r="M186" s="28">
        <v>27.3902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411.15</v>
      </c>
      <c r="D187" s="37">
        <v>410.36666666666662</v>
      </c>
      <c r="E187" s="37">
        <v>404.48333333333323</v>
      </c>
      <c r="F187" s="37">
        <v>397.81666666666661</v>
      </c>
      <c r="G187" s="37">
        <v>391.93333333333322</v>
      </c>
      <c r="H187" s="37">
        <v>417.03333333333325</v>
      </c>
      <c r="I187" s="37">
        <v>422.91666666666657</v>
      </c>
      <c r="J187" s="37">
        <v>429.58333333333326</v>
      </c>
      <c r="K187" s="28">
        <v>416.25</v>
      </c>
      <c r="L187" s="28">
        <v>403.7</v>
      </c>
      <c r="M187" s="28">
        <v>6.93649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533.54999999999995</v>
      </c>
      <c r="D188" s="37">
        <v>534.49999999999989</v>
      </c>
      <c r="E188" s="37">
        <v>524.0999999999998</v>
      </c>
      <c r="F188" s="37">
        <v>514.64999999999986</v>
      </c>
      <c r="G188" s="37">
        <v>504.24999999999977</v>
      </c>
      <c r="H188" s="37">
        <v>543.94999999999982</v>
      </c>
      <c r="I188" s="37">
        <v>554.34999999999991</v>
      </c>
      <c r="J188" s="37">
        <v>563.79999999999984</v>
      </c>
      <c r="K188" s="28">
        <v>544.9</v>
      </c>
      <c r="L188" s="28">
        <v>525.04999999999995</v>
      </c>
      <c r="M188" s="28">
        <v>1.8523400000000001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653.5</v>
      </c>
      <c r="D189" s="37">
        <v>647.15</v>
      </c>
      <c r="E189" s="37">
        <v>638.75</v>
      </c>
      <c r="F189" s="37">
        <v>624</v>
      </c>
      <c r="G189" s="37">
        <v>615.6</v>
      </c>
      <c r="H189" s="37">
        <v>661.9</v>
      </c>
      <c r="I189" s="37">
        <v>670.29999999999984</v>
      </c>
      <c r="J189" s="37">
        <v>685.05</v>
      </c>
      <c r="K189" s="28">
        <v>655.55</v>
      </c>
      <c r="L189" s="28">
        <v>632.4</v>
      </c>
      <c r="M189" s="28">
        <v>12.4735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921.6</v>
      </c>
      <c r="D190" s="37">
        <v>922.06666666666661</v>
      </c>
      <c r="E190" s="37">
        <v>911.58333333333326</v>
      </c>
      <c r="F190" s="37">
        <v>901.56666666666661</v>
      </c>
      <c r="G190" s="37">
        <v>891.08333333333326</v>
      </c>
      <c r="H190" s="37">
        <v>932.08333333333326</v>
      </c>
      <c r="I190" s="37">
        <v>942.56666666666661</v>
      </c>
      <c r="J190" s="37">
        <v>952.58333333333326</v>
      </c>
      <c r="K190" s="28">
        <v>932.55</v>
      </c>
      <c r="L190" s="28">
        <v>912.05</v>
      </c>
      <c r="M190" s="28">
        <v>10.10872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970.1</v>
      </c>
      <c r="D191" s="37">
        <v>969.70000000000016</v>
      </c>
      <c r="E191" s="37">
        <v>956.20000000000027</v>
      </c>
      <c r="F191" s="37">
        <v>942.30000000000007</v>
      </c>
      <c r="G191" s="37">
        <v>928.80000000000018</v>
      </c>
      <c r="H191" s="37">
        <v>983.60000000000036</v>
      </c>
      <c r="I191" s="37">
        <v>997.10000000000014</v>
      </c>
      <c r="J191" s="37">
        <v>1011.0000000000005</v>
      </c>
      <c r="K191" s="28">
        <v>983.2</v>
      </c>
      <c r="L191" s="28">
        <v>955.8</v>
      </c>
      <c r="M191" s="28">
        <v>3.1665399999999999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3376.8</v>
      </c>
      <c r="D192" s="37">
        <v>3391.1333333333332</v>
      </c>
      <c r="E192" s="37">
        <v>3352.2666666666664</v>
      </c>
      <c r="F192" s="37">
        <v>3327.7333333333331</v>
      </c>
      <c r="G192" s="37">
        <v>3288.8666666666663</v>
      </c>
      <c r="H192" s="37">
        <v>3415.6666666666665</v>
      </c>
      <c r="I192" s="37">
        <v>3454.5333333333333</v>
      </c>
      <c r="J192" s="37">
        <v>3479.0666666666666</v>
      </c>
      <c r="K192" s="28">
        <v>3430</v>
      </c>
      <c r="L192" s="28">
        <v>3366.6</v>
      </c>
      <c r="M192" s="28">
        <v>11.958130000000001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735.5</v>
      </c>
      <c r="D193" s="37">
        <v>736.65</v>
      </c>
      <c r="E193" s="37">
        <v>728.84999999999991</v>
      </c>
      <c r="F193" s="37">
        <v>722.19999999999993</v>
      </c>
      <c r="G193" s="37">
        <v>714.39999999999986</v>
      </c>
      <c r="H193" s="37">
        <v>743.3</v>
      </c>
      <c r="I193" s="37">
        <v>751.09999999999991</v>
      </c>
      <c r="J193" s="37">
        <v>757.75</v>
      </c>
      <c r="K193" s="28">
        <v>744.45</v>
      </c>
      <c r="L193" s="28">
        <v>730</v>
      </c>
      <c r="M193" s="28">
        <v>8.2908500000000007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8121.15</v>
      </c>
      <c r="D194" s="37">
        <v>8098.5333333333328</v>
      </c>
      <c r="E194" s="37">
        <v>7936.0666666666657</v>
      </c>
      <c r="F194" s="37">
        <v>7750.9833333333327</v>
      </c>
      <c r="G194" s="37">
        <v>7588.5166666666655</v>
      </c>
      <c r="H194" s="37">
        <v>8283.616666666665</v>
      </c>
      <c r="I194" s="37">
        <v>8446.0833333333321</v>
      </c>
      <c r="J194" s="37">
        <v>8631.1666666666661</v>
      </c>
      <c r="K194" s="28">
        <v>8261</v>
      </c>
      <c r="L194" s="28">
        <v>7913.45</v>
      </c>
      <c r="M194" s="28">
        <v>14.83361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405.35</v>
      </c>
      <c r="D195" s="37">
        <v>404.5</v>
      </c>
      <c r="E195" s="37">
        <v>397.1</v>
      </c>
      <c r="F195" s="37">
        <v>388.85</v>
      </c>
      <c r="G195" s="37">
        <v>381.45000000000005</v>
      </c>
      <c r="H195" s="37">
        <v>412.75</v>
      </c>
      <c r="I195" s="37">
        <v>420.15</v>
      </c>
      <c r="J195" s="37">
        <v>428.4</v>
      </c>
      <c r="K195" s="28">
        <v>411.9</v>
      </c>
      <c r="L195" s="28">
        <v>396.25</v>
      </c>
      <c r="M195" s="28">
        <v>249.38704000000001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226.6</v>
      </c>
      <c r="D196" s="37">
        <v>224.91666666666666</v>
      </c>
      <c r="E196" s="37">
        <v>222.18333333333331</v>
      </c>
      <c r="F196" s="37">
        <v>217.76666666666665</v>
      </c>
      <c r="G196" s="37">
        <v>215.0333333333333</v>
      </c>
      <c r="H196" s="37">
        <v>229.33333333333331</v>
      </c>
      <c r="I196" s="37">
        <v>232.06666666666666</v>
      </c>
      <c r="J196" s="37">
        <v>236.48333333333332</v>
      </c>
      <c r="K196" s="28">
        <v>227.65</v>
      </c>
      <c r="L196" s="28">
        <v>220.5</v>
      </c>
      <c r="M196" s="28">
        <v>221.92985999999999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1103.5</v>
      </c>
      <c r="D197" s="37">
        <v>1110.7666666666667</v>
      </c>
      <c r="E197" s="37">
        <v>1086.7333333333333</v>
      </c>
      <c r="F197" s="37">
        <v>1069.9666666666667</v>
      </c>
      <c r="G197" s="37">
        <v>1045.9333333333334</v>
      </c>
      <c r="H197" s="37">
        <v>1127.5333333333333</v>
      </c>
      <c r="I197" s="37">
        <v>1151.5666666666666</v>
      </c>
      <c r="J197" s="37">
        <v>1168.3333333333333</v>
      </c>
      <c r="K197" s="28">
        <v>1134.8</v>
      </c>
      <c r="L197" s="28">
        <v>1094</v>
      </c>
      <c r="M197" s="28">
        <v>62.66527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1189.05</v>
      </c>
      <c r="D198" s="37">
        <v>1189</v>
      </c>
      <c r="E198" s="37">
        <v>1157</v>
      </c>
      <c r="F198" s="37">
        <v>1124.95</v>
      </c>
      <c r="G198" s="37">
        <v>1092.95</v>
      </c>
      <c r="H198" s="37">
        <v>1221.05</v>
      </c>
      <c r="I198" s="37">
        <v>1253.05</v>
      </c>
      <c r="J198" s="37">
        <v>1285.0999999999999</v>
      </c>
      <c r="K198" s="28">
        <v>1221</v>
      </c>
      <c r="L198" s="28">
        <v>1156.95</v>
      </c>
      <c r="M198" s="28">
        <v>34.744799999999998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690.15</v>
      </c>
      <c r="D199" s="37">
        <v>686.54999999999984</v>
      </c>
      <c r="E199" s="37">
        <v>674.64999999999964</v>
      </c>
      <c r="F199" s="37">
        <v>659.14999999999975</v>
      </c>
      <c r="G199" s="37">
        <v>647.24999999999955</v>
      </c>
      <c r="H199" s="37">
        <v>702.04999999999973</v>
      </c>
      <c r="I199" s="37">
        <v>713.95</v>
      </c>
      <c r="J199" s="37">
        <v>729.44999999999982</v>
      </c>
      <c r="K199" s="28">
        <v>698.45</v>
      </c>
      <c r="L199" s="28">
        <v>671.05</v>
      </c>
      <c r="M199" s="28">
        <v>2.1065399999999999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2109.6</v>
      </c>
      <c r="D200" s="37">
        <v>2119.4333333333334</v>
      </c>
      <c r="E200" s="37">
        <v>2086.8666666666668</v>
      </c>
      <c r="F200" s="37">
        <v>2064.1333333333332</v>
      </c>
      <c r="G200" s="37">
        <v>2031.5666666666666</v>
      </c>
      <c r="H200" s="37">
        <v>2142.166666666667</v>
      </c>
      <c r="I200" s="37">
        <v>2174.7333333333336</v>
      </c>
      <c r="J200" s="37">
        <v>2197.4666666666672</v>
      </c>
      <c r="K200" s="28">
        <v>2152</v>
      </c>
      <c r="L200" s="28">
        <v>2096.6999999999998</v>
      </c>
      <c r="M200" s="28">
        <v>13.701510000000001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2581.25</v>
      </c>
      <c r="D201" s="37">
        <v>2582.8166666666666</v>
      </c>
      <c r="E201" s="37">
        <v>2554.4833333333331</v>
      </c>
      <c r="F201" s="37">
        <v>2527.7166666666667</v>
      </c>
      <c r="G201" s="37">
        <v>2499.3833333333332</v>
      </c>
      <c r="H201" s="37">
        <v>2609.583333333333</v>
      </c>
      <c r="I201" s="37">
        <v>2637.916666666667</v>
      </c>
      <c r="J201" s="37">
        <v>2664.6833333333329</v>
      </c>
      <c r="K201" s="28">
        <v>2611.15</v>
      </c>
      <c r="L201" s="28">
        <v>2556.0500000000002</v>
      </c>
      <c r="M201" s="28">
        <v>0.87517999999999996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429.85</v>
      </c>
      <c r="D202" s="37">
        <v>429.18333333333334</v>
      </c>
      <c r="E202" s="37">
        <v>423.91666666666669</v>
      </c>
      <c r="F202" s="37">
        <v>417.98333333333335</v>
      </c>
      <c r="G202" s="37">
        <v>412.7166666666667</v>
      </c>
      <c r="H202" s="37">
        <v>435.11666666666667</v>
      </c>
      <c r="I202" s="37">
        <v>440.38333333333333</v>
      </c>
      <c r="J202" s="37">
        <v>446.31666666666666</v>
      </c>
      <c r="K202" s="28">
        <v>434.45</v>
      </c>
      <c r="L202" s="28">
        <v>423.25</v>
      </c>
      <c r="M202" s="28">
        <v>5.2747200000000003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1039.1500000000001</v>
      </c>
      <c r="D203" s="37">
        <v>1029.7666666666667</v>
      </c>
      <c r="E203" s="37">
        <v>1014.4833333333333</v>
      </c>
      <c r="F203" s="37">
        <v>989.81666666666672</v>
      </c>
      <c r="G203" s="37">
        <v>974.53333333333342</v>
      </c>
      <c r="H203" s="37">
        <v>1054.4333333333334</v>
      </c>
      <c r="I203" s="37">
        <v>1069.7166666666667</v>
      </c>
      <c r="J203" s="37">
        <v>1094.3833333333332</v>
      </c>
      <c r="K203" s="28">
        <v>1045.05</v>
      </c>
      <c r="L203" s="28">
        <v>1005.1</v>
      </c>
      <c r="M203" s="28">
        <v>5.3642399999999997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802.25</v>
      </c>
      <c r="D204" s="37">
        <v>794.6</v>
      </c>
      <c r="E204" s="37">
        <v>782.7</v>
      </c>
      <c r="F204" s="37">
        <v>763.15</v>
      </c>
      <c r="G204" s="37">
        <v>751.25</v>
      </c>
      <c r="H204" s="37">
        <v>814.15000000000009</v>
      </c>
      <c r="I204" s="37">
        <v>826.05</v>
      </c>
      <c r="J204" s="37">
        <v>845.60000000000014</v>
      </c>
      <c r="K204" s="28">
        <v>806.5</v>
      </c>
      <c r="L204" s="28">
        <v>775.05</v>
      </c>
      <c r="M204" s="28">
        <v>32.679000000000002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6012.8</v>
      </c>
      <c r="D205" s="37">
        <v>6009.5</v>
      </c>
      <c r="E205" s="37">
        <v>5824.3</v>
      </c>
      <c r="F205" s="37">
        <v>5635.8</v>
      </c>
      <c r="G205" s="37">
        <v>5450.6</v>
      </c>
      <c r="H205" s="37">
        <v>6198</v>
      </c>
      <c r="I205" s="37">
        <v>6383.2000000000007</v>
      </c>
      <c r="J205" s="37">
        <v>6571.7</v>
      </c>
      <c r="K205" s="28">
        <v>6194.7</v>
      </c>
      <c r="L205" s="28">
        <v>5821</v>
      </c>
      <c r="M205" s="28">
        <v>6.8565699999999996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36.950000000000003</v>
      </c>
      <c r="D206" s="37">
        <v>36.833333333333336</v>
      </c>
      <c r="E206" s="37">
        <v>36.416666666666671</v>
      </c>
      <c r="F206" s="37">
        <v>35.883333333333333</v>
      </c>
      <c r="G206" s="37">
        <v>35.466666666666669</v>
      </c>
      <c r="H206" s="37">
        <v>37.366666666666674</v>
      </c>
      <c r="I206" s="37">
        <v>37.783333333333346</v>
      </c>
      <c r="J206" s="37">
        <v>38.316666666666677</v>
      </c>
      <c r="K206" s="28">
        <v>37.25</v>
      </c>
      <c r="L206" s="28">
        <v>36.299999999999997</v>
      </c>
      <c r="M206" s="28">
        <v>80.743570000000005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1435.45</v>
      </c>
      <c r="D207" s="37">
        <v>1446.6333333333334</v>
      </c>
      <c r="E207" s="37">
        <v>1417.3666666666668</v>
      </c>
      <c r="F207" s="37">
        <v>1399.2833333333333</v>
      </c>
      <c r="G207" s="37">
        <v>1370.0166666666667</v>
      </c>
      <c r="H207" s="37">
        <v>1464.7166666666669</v>
      </c>
      <c r="I207" s="37">
        <v>1493.9833333333338</v>
      </c>
      <c r="J207" s="37">
        <v>1512.0666666666671</v>
      </c>
      <c r="K207" s="28">
        <v>1475.9</v>
      </c>
      <c r="L207" s="28">
        <v>1428.55</v>
      </c>
      <c r="M207" s="28">
        <v>1.3773500000000001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810.9</v>
      </c>
      <c r="D208" s="37">
        <v>809.68333333333339</v>
      </c>
      <c r="E208" s="37">
        <v>799.41666666666674</v>
      </c>
      <c r="F208" s="37">
        <v>787.93333333333339</v>
      </c>
      <c r="G208" s="37">
        <v>777.66666666666674</v>
      </c>
      <c r="H208" s="37">
        <v>821.16666666666674</v>
      </c>
      <c r="I208" s="37">
        <v>831.43333333333339</v>
      </c>
      <c r="J208" s="37">
        <v>842.91666666666674</v>
      </c>
      <c r="K208" s="28">
        <v>819.95</v>
      </c>
      <c r="L208" s="28">
        <v>798.2</v>
      </c>
      <c r="M208" s="28">
        <v>11.4739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1104.4000000000001</v>
      </c>
      <c r="D209" s="37">
        <v>1104.8666666666668</v>
      </c>
      <c r="E209" s="37">
        <v>1089.7333333333336</v>
      </c>
      <c r="F209" s="37">
        <v>1075.0666666666668</v>
      </c>
      <c r="G209" s="37">
        <v>1059.9333333333336</v>
      </c>
      <c r="H209" s="37">
        <v>1119.5333333333335</v>
      </c>
      <c r="I209" s="37">
        <v>1134.6666666666667</v>
      </c>
      <c r="J209" s="37">
        <v>1149.3333333333335</v>
      </c>
      <c r="K209" s="28">
        <v>1120</v>
      </c>
      <c r="L209" s="28">
        <v>1090.2</v>
      </c>
      <c r="M209" s="28">
        <v>4.1558400000000004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287.14999999999998</v>
      </c>
      <c r="D210" s="37">
        <v>289.71666666666664</v>
      </c>
      <c r="E210" s="37">
        <v>276.98333333333329</v>
      </c>
      <c r="F210" s="37">
        <v>266.81666666666666</v>
      </c>
      <c r="G210" s="37">
        <v>254.08333333333331</v>
      </c>
      <c r="H210" s="37">
        <v>299.88333333333327</v>
      </c>
      <c r="I210" s="37">
        <v>312.61666666666662</v>
      </c>
      <c r="J210" s="37">
        <v>322.78333333333325</v>
      </c>
      <c r="K210" s="28">
        <v>302.45</v>
      </c>
      <c r="L210" s="28">
        <v>279.55</v>
      </c>
      <c r="M210" s="28">
        <v>183.65763000000001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9.4</v>
      </c>
      <c r="D211" s="37">
        <v>9.2333333333333343</v>
      </c>
      <c r="E211" s="37">
        <v>8.8166666666666682</v>
      </c>
      <c r="F211" s="37">
        <v>8.2333333333333343</v>
      </c>
      <c r="G211" s="37">
        <v>7.8166666666666682</v>
      </c>
      <c r="H211" s="37">
        <v>9.8166666666666682</v>
      </c>
      <c r="I211" s="37">
        <v>10.233333333333333</v>
      </c>
      <c r="J211" s="37">
        <v>10.816666666666668</v>
      </c>
      <c r="K211" s="28">
        <v>9.65</v>
      </c>
      <c r="L211" s="28">
        <v>8.65</v>
      </c>
      <c r="M211" s="28">
        <v>3130.7798600000001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951.5</v>
      </c>
      <c r="D212" s="37">
        <v>944.21666666666658</v>
      </c>
      <c r="E212" s="37">
        <v>929.83333333333314</v>
      </c>
      <c r="F212" s="37">
        <v>908.16666666666652</v>
      </c>
      <c r="G212" s="37">
        <v>893.78333333333308</v>
      </c>
      <c r="H212" s="37">
        <v>965.88333333333321</v>
      </c>
      <c r="I212" s="37">
        <v>980.26666666666665</v>
      </c>
      <c r="J212" s="37">
        <v>1001.9333333333333</v>
      </c>
      <c r="K212" s="28">
        <v>958.6</v>
      </c>
      <c r="L212" s="28">
        <v>922.55</v>
      </c>
      <c r="M212" s="28">
        <v>7.5434299999999999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1546.6</v>
      </c>
      <c r="D213" s="37">
        <v>1545.75</v>
      </c>
      <c r="E213" s="37">
        <v>1528.75</v>
      </c>
      <c r="F213" s="37">
        <v>1510.9</v>
      </c>
      <c r="G213" s="37">
        <v>1493.9</v>
      </c>
      <c r="H213" s="37">
        <v>1563.6</v>
      </c>
      <c r="I213" s="37">
        <v>1580.6</v>
      </c>
      <c r="J213" s="37">
        <v>1598.4499999999998</v>
      </c>
      <c r="K213" s="28">
        <v>1562.75</v>
      </c>
      <c r="L213" s="28">
        <v>1527.9</v>
      </c>
      <c r="M213" s="28">
        <v>0.55640999999999996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468</v>
      </c>
      <c r="D214" s="37">
        <v>469.11666666666662</v>
      </c>
      <c r="E214" s="37">
        <v>463.88333333333321</v>
      </c>
      <c r="F214" s="37">
        <v>459.76666666666659</v>
      </c>
      <c r="G214" s="37">
        <v>454.53333333333319</v>
      </c>
      <c r="H214" s="37">
        <v>473.23333333333323</v>
      </c>
      <c r="I214" s="37">
        <v>478.4666666666667</v>
      </c>
      <c r="J214" s="37">
        <v>482.58333333333326</v>
      </c>
      <c r="K214" s="37">
        <v>474.35</v>
      </c>
      <c r="L214" s="37">
        <v>465</v>
      </c>
      <c r="M214" s="37">
        <v>36.570329999999998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12.7</v>
      </c>
      <c r="D215" s="37">
        <v>12.666666666666666</v>
      </c>
      <c r="E215" s="37">
        <v>12.533333333333331</v>
      </c>
      <c r="F215" s="37">
        <v>12.366666666666665</v>
      </c>
      <c r="G215" s="37">
        <v>12.233333333333331</v>
      </c>
      <c r="H215" s="37">
        <v>12.833333333333332</v>
      </c>
      <c r="I215" s="37">
        <v>12.966666666666669</v>
      </c>
      <c r="J215" s="37">
        <v>13.133333333333333</v>
      </c>
      <c r="K215" s="37">
        <v>12.8</v>
      </c>
      <c r="L215" s="37">
        <v>12.5</v>
      </c>
      <c r="M215" s="37">
        <v>465.21622000000002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239.7</v>
      </c>
      <c r="D216" s="37">
        <v>239.0333333333333</v>
      </c>
      <c r="E216" s="37">
        <v>236.21666666666661</v>
      </c>
      <c r="F216" s="37">
        <v>232.73333333333332</v>
      </c>
      <c r="G216" s="37">
        <v>229.91666666666663</v>
      </c>
      <c r="H216" s="37">
        <v>242.51666666666659</v>
      </c>
      <c r="I216" s="37">
        <v>245.33333333333331</v>
      </c>
      <c r="J216" s="37">
        <v>248.81666666666658</v>
      </c>
      <c r="K216" s="37">
        <v>241.85</v>
      </c>
      <c r="L216" s="37">
        <v>235.55</v>
      </c>
      <c r="M216" s="37">
        <v>58.141970000000001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6"/>
      <c r="B1" s="45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44698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9" t="s">
        <v>16</v>
      </c>
      <c r="B9" s="451" t="s">
        <v>18</v>
      </c>
      <c r="C9" s="455" t="s">
        <v>20</v>
      </c>
      <c r="D9" s="455" t="s">
        <v>21</v>
      </c>
      <c r="E9" s="446" t="s">
        <v>22</v>
      </c>
      <c r="F9" s="447"/>
      <c r="G9" s="448"/>
      <c r="H9" s="446" t="s">
        <v>23</v>
      </c>
      <c r="I9" s="447"/>
      <c r="J9" s="448"/>
      <c r="K9" s="23"/>
      <c r="L9" s="24"/>
      <c r="M9" s="50"/>
      <c r="N9" s="1"/>
      <c r="O9" s="1"/>
    </row>
    <row r="10" spans="1:15" ht="42.75" customHeight="1">
      <c r="A10" s="453"/>
      <c r="B10" s="454"/>
      <c r="C10" s="454"/>
      <c r="D10" s="45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17975.099999999999</v>
      </c>
      <c r="D11" s="317">
        <v>18008.100000000002</v>
      </c>
      <c r="E11" s="317">
        <v>17867.200000000004</v>
      </c>
      <c r="F11" s="317">
        <v>17759.300000000003</v>
      </c>
      <c r="G11" s="317">
        <v>17618.400000000005</v>
      </c>
      <c r="H11" s="317">
        <v>18116.000000000004</v>
      </c>
      <c r="I11" s="317">
        <v>18256.900000000005</v>
      </c>
      <c r="J11" s="317">
        <v>18364.800000000003</v>
      </c>
      <c r="K11" s="316">
        <v>18149</v>
      </c>
      <c r="L11" s="316">
        <v>17900.2</v>
      </c>
      <c r="M11" s="316">
        <v>8.4499999999999992E-3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419.1</v>
      </c>
      <c r="D12" s="317">
        <v>421.83333333333331</v>
      </c>
      <c r="E12" s="317">
        <v>411.71666666666664</v>
      </c>
      <c r="F12" s="317">
        <v>404.33333333333331</v>
      </c>
      <c r="G12" s="317">
        <v>394.21666666666664</v>
      </c>
      <c r="H12" s="317">
        <v>429.21666666666664</v>
      </c>
      <c r="I12" s="317">
        <v>439.33333333333331</v>
      </c>
      <c r="J12" s="317">
        <v>446.71666666666664</v>
      </c>
      <c r="K12" s="316">
        <v>431.95</v>
      </c>
      <c r="L12" s="316">
        <v>414.45</v>
      </c>
      <c r="M12" s="316">
        <v>0.72713000000000005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758.4</v>
      </c>
      <c r="D13" s="317">
        <v>757.7833333333333</v>
      </c>
      <c r="E13" s="317">
        <v>750.66666666666663</v>
      </c>
      <c r="F13" s="317">
        <v>742.93333333333328</v>
      </c>
      <c r="G13" s="317">
        <v>735.81666666666661</v>
      </c>
      <c r="H13" s="317">
        <v>765.51666666666665</v>
      </c>
      <c r="I13" s="317">
        <v>772.63333333333344</v>
      </c>
      <c r="J13" s="317">
        <v>780.36666666666667</v>
      </c>
      <c r="K13" s="316">
        <v>764.9</v>
      </c>
      <c r="L13" s="316">
        <v>750.05</v>
      </c>
      <c r="M13" s="316">
        <v>3.7936700000000001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2193</v>
      </c>
      <c r="D14" s="317">
        <v>2151.4666666666667</v>
      </c>
      <c r="E14" s="317">
        <v>2086.5833333333335</v>
      </c>
      <c r="F14" s="317">
        <v>1980.1666666666667</v>
      </c>
      <c r="G14" s="317">
        <v>1915.2833333333335</v>
      </c>
      <c r="H14" s="317">
        <v>2257.8833333333332</v>
      </c>
      <c r="I14" s="317">
        <v>2322.7666666666664</v>
      </c>
      <c r="J14" s="317">
        <v>2429.1833333333334</v>
      </c>
      <c r="K14" s="316">
        <v>2216.35</v>
      </c>
      <c r="L14" s="316">
        <v>2045.05</v>
      </c>
      <c r="M14" s="316">
        <v>0.60967000000000005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2251.8000000000002</v>
      </c>
      <c r="D15" s="317">
        <v>2275.1333333333332</v>
      </c>
      <c r="E15" s="317">
        <v>2201.2666666666664</v>
      </c>
      <c r="F15" s="317">
        <v>2150.7333333333331</v>
      </c>
      <c r="G15" s="317">
        <v>2076.8666666666663</v>
      </c>
      <c r="H15" s="317">
        <v>2325.6666666666665</v>
      </c>
      <c r="I15" s="317">
        <v>2399.5333333333333</v>
      </c>
      <c r="J15" s="317">
        <v>2450.0666666666666</v>
      </c>
      <c r="K15" s="316">
        <v>2349</v>
      </c>
      <c r="L15" s="316">
        <v>2224.6</v>
      </c>
      <c r="M15" s="316">
        <v>1.54711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16500.25</v>
      </c>
      <c r="D16" s="317">
        <v>16538.75</v>
      </c>
      <c r="E16" s="317">
        <v>16277.5</v>
      </c>
      <c r="F16" s="317">
        <v>16054.75</v>
      </c>
      <c r="G16" s="317">
        <v>15793.5</v>
      </c>
      <c r="H16" s="317">
        <v>16761.5</v>
      </c>
      <c r="I16" s="317">
        <v>17022.75</v>
      </c>
      <c r="J16" s="317">
        <v>17245.5</v>
      </c>
      <c r="K16" s="316">
        <v>16800</v>
      </c>
      <c r="L16" s="316">
        <v>16316</v>
      </c>
      <c r="M16" s="316">
        <v>8.6400000000000005E-2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95.05</v>
      </c>
      <c r="D17" s="317">
        <v>95.633333333333326</v>
      </c>
      <c r="E17" s="317">
        <v>89.466666666666654</v>
      </c>
      <c r="F17" s="317">
        <v>83.883333333333326</v>
      </c>
      <c r="G17" s="317">
        <v>77.716666666666654</v>
      </c>
      <c r="H17" s="317">
        <v>101.21666666666665</v>
      </c>
      <c r="I17" s="317">
        <v>107.38333333333334</v>
      </c>
      <c r="J17" s="317">
        <v>112.96666666666665</v>
      </c>
      <c r="K17" s="316">
        <v>101.8</v>
      </c>
      <c r="L17" s="316">
        <v>90.05</v>
      </c>
      <c r="M17" s="316">
        <v>227.6797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271.7</v>
      </c>
      <c r="D18" s="317">
        <v>270.95</v>
      </c>
      <c r="E18" s="317">
        <v>265.2</v>
      </c>
      <c r="F18" s="317">
        <v>258.7</v>
      </c>
      <c r="G18" s="317">
        <v>252.95</v>
      </c>
      <c r="H18" s="317">
        <v>277.45</v>
      </c>
      <c r="I18" s="317">
        <v>283.2</v>
      </c>
      <c r="J18" s="317">
        <v>289.7</v>
      </c>
      <c r="K18" s="316">
        <v>276.7</v>
      </c>
      <c r="L18" s="316">
        <v>264.45</v>
      </c>
      <c r="M18" s="316">
        <v>34.742229999999999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2196.1999999999998</v>
      </c>
      <c r="D19" s="317">
        <v>2207.9666666666667</v>
      </c>
      <c r="E19" s="317">
        <v>2128.2333333333336</v>
      </c>
      <c r="F19" s="317">
        <v>2060.2666666666669</v>
      </c>
      <c r="G19" s="317">
        <v>1980.5333333333338</v>
      </c>
      <c r="H19" s="317">
        <v>2275.9333333333334</v>
      </c>
      <c r="I19" s="317">
        <v>2355.6666666666661</v>
      </c>
      <c r="J19" s="317">
        <v>2423.6333333333332</v>
      </c>
      <c r="K19" s="316">
        <v>2287.6999999999998</v>
      </c>
      <c r="L19" s="316">
        <v>2140</v>
      </c>
      <c r="M19" s="316">
        <v>33.042450000000002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2105.9</v>
      </c>
      <c r="D20" s="317">
        <v>2101.8333333333335</v>
      </c>
      <c r="E20" s="317">
        <v>2061.7166666666672</v>
      </c>
      <c r="F20" s="317">
        <v>2017.5333333333338</v>
      </c>
      <c r="G20" s="317">
        <v>1977.4166666666674</v>
      </c>
      <c r="H20" s="317">
        <v>2146.0166666666669</v>
      </c>
      <c r="I20" s="317">
        <v>2186.1333333333328</v>
      </c>
      <c r="J20" s="317">
        <v>2230.3166666666666</v>
      </c>
      <c r="K20" s="316">
        <v>2141.9499999999998</v>
      </c>
      <c r="L20" s="316">
        <v>2057.65</v>
      </c>
      <c r="M20" s="316">
        <v>17.425519999999999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2281.6999999999998</v>
      </c>
      <c r="D21" s="317">
        <v>2283.8666666666668</v>
      </c>
      <c r="E21" s="317">
        <v>2217.8333333333335</v>
      </c>
      <c r="F21" s="317">
        <v>2153.9666666666667</v>
      </c>
      <c r="G21" s="317">
        <v>2087.9333333333334</v>
      </c>
      <c r="H21" s="317">
        <v>2347.7333333333336</v>
      </c>
      <c r="I21" s="317">
        <v>2413.7666666666664</v>
      </c>
      <c r="J21" s="317">
        <v>2477.6333333333337</v>
      </c>
      <c r="K21" s="316">
        <v>2349.9</v>
      </c>
      <c r="L21" s="316">
        <v>2220</v>
      </c>
      <c r="M21" s="316">
        <v>10.85417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712.5</v>
      </c>
      <c r="D22" s="317">
        <v>714.88333333333333</v>
      </c>
      <c r="E22" s="317">
        <v>701.61666666666667</v>
      </c>
      <c r="F22" s="317">
        <v>690.73333333333335</v>
      </c>
      <c r="G22" s="317">
        <v>677.4666666666667</v>
      </c>
      <c r="H22" s="317">
        <v>725.76666666666665</v>
      </c>
      <c r="I22" s="317">
        <v>739.0333333333333</v>
      </c>
      <c r="J22" s="317">
        <v>749.91666666666663</v>
      </c>
      <c r="K22" s="316">
        <v>728.15</v>
      </c>
      <c r="L22" s="316">
        <v>704</v>
      </c>
      <c r="M22" s="316">
        <v>56.06071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2249.9</v>
      </c>
      <c r="D23" s="317">
        <v>2213.3666666666668</v>
      </c>
      <c r="E23" s="317">
        <v>2152.7833333333338</v>
      </c>
      <c r="F23" s="317">
        <v>2055.666666666667</v>
      </c>
      <c r="G23" s="317">
        <v>1995.0833333333339</v>
      </c>
      <c r="H23" s="317">
        <v>2310.4833333333336</v>
      </c>
      <c r="I23" s="317">
        <v>2371.0666666666666</v>
      </c>
      <c r="J23" s="317">
        <v>2468.1833333333334</v>
      </c>
      <c r="K23" s="316">
        <v>2273.9499999999998</v>
      </c>
      <c r="L23" s="316">
        <v>2116.25</v>
      </c>
      <c r="M23" s="316">
        <v>3.1704300000000001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273.14999999999998</v>
      </c>
      <c r="D24" s="317">
        <v>274.09999999999997</v>
      </c>
      <c r="E24" s="317">
        <v>270.04999999999995</v>
      </c>
      <c r="F24" s="317">
        <v>266.95</v>
      </c>
      <c r="G24" s="317">
        <v>262.89999999999998</v>
      </c>
      <c r="H24" s="317">
        <v>277.19999999999993</v>
      </c>
      <c r="I24" s="317">
        <v>281.25</v>
      </c>
      <c r="J24" s="317">
        <v>284.34999999999991</v>
      </c>
      <c r="K24" s="316">
        <v>278.14999999999998</v>
      </c>
      <c r="L24" s="316">
        <v>271</v>
      </c>
      <c r="M24" s="316">
        <v>0.42048000000000002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194.55</v>
      </c>
      <c r="D25" s="317">
        <v>193.96666666666667</v>
      </c>
      <c r="E25" s="317">
        <v>191.48333333333335</v>
      </c>
      <c r="F25" s="317">
        <v>188.41666666666669</v>
      </c>
      <c r="G25" s="317">
        <v>185.93333333333337</v>
      </c>
      <c r="H25" s="317">
        <v>197.03333333333333</v>
      </c>
      <c r="I25" s="317">
        <v>199.51666666666662</v>
      </c>
      <c r="J25" s="317">
        <v>202.58333333333331</v>
      </c>
      <c r="K25" s="316">
        <v>196.45</v>
      </c>
      <c r="L25" s="316">
        <v>190.9</v>
      </c>
      <c r="M25" s="316">
        <v>2.01152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966.9</v>
      </c>
      <c r="D26" s="317">
        <v>990.63333333333333</v>
      </c>
      <c r="E26" s="317">
        <v>936.26666666666665</v>
      </c>
      <c r="F26" s="317">
        <v>905.63333333333333</v>
      </c>
      <c r="G26" s="317">
        <v>851.26666666666665</v>
      </c>
      <c r="H26" s="317">
        <v>1021.2666666666667</v>
      </c>
      <c r="I26" s="317">
        <v>1075.6333333333332</v>
      </c>
      <c r="J26" s="317">
        <v>1106.2666666666667</v>
      </c>
      <c r="K26" s="316">
        <v>1045</v>
      </c>
      <c r="L26" s="316">
        <v>960</v>
      </c>
      <c r="M26" s="316">
        <v>9.6150199999999995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1769.9</v>
      </c>
      <c r="D27" s="317">
        <v>1792.1333333333332</v>
      </c>
      <c r="E27" s="317">
        <v>1735.2666666666664</v>
      </c>
      <c r="F27" s="317">
        <v>1700.6333333333332</v>
      </c>
      <c r="G27" s="317">
        <v>1643.7666666666664</v>
      </c>
      <c r="H27" s="317">
        <v>1826.7666666666664</v>
      </c>
      <c r="I27" s="317">
        <v>1883.6333333333332</v>
      </c>
      <c r="J27" s="317">
        <v>1918.2666666666664</v>
      </c>
      <c r="K27" s="316">
        <v>1849</v>
      </c>
      <c r="L27" s="316">
        <v>1757.5</v>
      </c>
      <c r="M27" s="316">
        <v>0.14235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1683.4</v>
      </c>
      <c r="D28" s="317">
        <v>1689.3166666666666</v>
      </c>
      <c r="E28" s="317">
        <v>1655.6333333333332</v>
      </c>
      <c r="F28" s="317">
        <v>1627.8666666666666</v>
      </c>
      <c r="G28" s="317">
        <v>1594.1833333333332</v>
      </c>
      <c r="H28" s="317">
        <v>1717.0833333333333</v>
      </c>
      <c r="I28" s="317">
        <v>1750.7666666666667</v>
      </c>
      <c r="J28" s="317">
        <v>1778.5333333333333</v>
      </c>
      <c r="K28" s="316">
        <v>1723</v>
      </c>
      <c r="L28" s="316">
        <v>1661.55</v>
      </c>
      <c r="M28" s="316">
        <v>0.36264000000000002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68.3</v>
      </c>
      <c r="D29" s="317">
        <v>68.05</v>
      </c>
      <c r="E29" s="317">
        <v>66.899999999999991</v>
      </c>
      <c r="F29" s="317">
        <v>65.5</v>
      </c>
      <c r="G29" s="317">
        <v>64.349999999999994</v>
      </c>
      <c r="H29" s="317">
        <v>69.449999999999989</v>
      </c>
      <c r="I29" s="317">
        <v>70.599999999999994</v>
      </c>
      <c r="J29" s="317">
        <v>71.999999999999986</v>
      </c>
      <c r="K29" s="316">
        <v>69.2</v>
      </c>
      <c r="L29" s="316">
        <v>66.650000000000006</v>
      </c>
      <c r="M29" s="316">
        <v>1.7298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2906.4</v>
      </c>
      <c r="D30" s="317">
        <v>2889.4666666666667</v>
      </c>
      <c r="E30" s="317">
        <v>2844.9333333333334</v>
      </c>
      <c r="F30" s="317">
        <v>2783.4666666666667</v>
      </c>
      <c r="G30" s="317">
        <v>2738.9333333333334</v>
      </c>
      <c r="H30" s="317">
        <v>2950.9333333333334</v>
      </c>
      <c r="I30" s="317">
        <v>2995.4666666666672</v>
      </c>
      <c r="J30" s="317">
        <v>3056.9333333333334</v>
      </c>
      <c r="K30" s="316">
        <v>2934</v>
      </c>
      <c r="L30" s="316">
        <v>2828</v>
      </c>
      <c r="M30" s="316">
        <v>1.58897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3027.95</v>
      </c>
      <c r="D31" s="317">
        <v>3034.4833333333336</v>
      </c>
      <c r="E31" s="317">
        <v>2988.9666666666672</v>
      </c>
      <c r="F31" s="317">
        <v>2949.9833333333336</v>
      </c>
      <c r="G31" s="317">
        <v>2904.4666666666672</v>
      </c>
      <c r="H31" s="317">
        <v>3073.4666666666672</v>
      </c>
      <c r="I31" s="317">
        <v>3118.9833333333336</v>
      </c>
      <c r="J31" s="317">
        <v>3157.9666666666672</v>
      </c>
      <c r="K31" s="316">
        <v>3080</v>
      </c>
      <c r="L31" s="316">
        <v>2995.5</v>
      </c>
      <c r="M31" s="316">
        <v>0.26097999999999999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22.85</v>
      </c>
      <c r="D32" s="317">
        <v>22.733333333333334</v>
      </c>
      <c r="E32" s="317">
        <v>22.466666666666669</v>
      </c>
      <c r="F32" s="317">
        <v>22.083333333333336</v>
      </c>
      <c r="G32" s="317">
        <v>21.81666666666667</v>
      </c>
      <c r="H32" s="317">
        <v>23.116666666666667</v>
      </c>
      <c r="I32" s="317">
        <v>23.383333333333333</v>
      </c>
      <c r="J32" s="317">
        <v>23.766666666666666</v>
      </c>
      <c r="K32" s="316">
        <v>23</v>
      </c>
      <c r="L32" s="316">
        <v>22.35</v>
      </c>
      <c r="M32" s="316">
        <v>84.879750000000001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515.95000000000005</v>
      </c>
      <c r="D33" s="317">
        <v>513.11666666666667</v>
      </c>
      <c r="E33" s="317">
        <v>508.83333333333337</v>
      </c>
      <c r="F33" s="317">
        <v>501.7166666666667</v>
      </c>
      <c r="G33" s="317">
        <v>497.43333333333339</v>
      </c>
      <c r="H33" s="317">
        <v>520.23333333333335</v>
      </c>
      <c r="I33" s="317">
        <v>524.51666666666665</v>
      </c>
      <c r="J33" s="317">
        <v>531.63333333333333</v>
      </c>
      <c r="K33" s="316">
        <v>517.4</v>
      </c>
      <c r="L33" s="316">
        <v>506</v>
      </c>
      <c r="M33" s="316">
        <v>2.37764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2703.6</v>
      </c>
      <c r="D34" s="317">
        <v>2867.4</v>
      </c>
      <c r="E34" s="317">
        <v>2539.8000000000002</v>
      </c>
      <c r="F34" s="317">
        <v>2376</v>
      </c>
      <c r="G34" s="317">
        <v>2048.4</v>
      </c>
      <c r="H34" s="317">
        <v>3031.2000000000003</v>
      </c>
      <c r="I34" s="317">
        <v>3358.7999999999997</v>
      </c>
      <c r="J34" s="317">
        <v>3522.6000000000004</v>
      </c>
      <c r="K34" s="316">
        <v>3195</v>
      </c>
      <c r="L34" s="316">
        <v>2703.6</v>
      </c>
      <c r="M34" s="316">
        <v>8.0337300000000003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368</v>
      </c>
      <c r="D35" s="317">
        <v>368.68333333333339</v>
      </c>
      <c r="E35" s="317">
        <v>359.6666666666668</v>
      </c>
      <c r="F35" s="317">
        <v>351.33333333333343</v>
      </c>
      <c r="G35" s="317">
        <v>342.31666666666683</v>
      </c>
      <c r="H35" s="317">
        <v>377.01666666666677</v>
      </c>
      <c r="I35" s="317">
        <v>386.03333333333342</v>
      </c>
      <c r="J35" s="317">
        <v>394.36666666666673</v>
      </c>
      <c r="K35" s="316">
        <v>377.7</v>
      </c>
      <c r="L35" s="316">
        <v>360.35</v>
      </c>
      <c r="M35" s="316">
        <v>504.59751999999997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1329.9</v>
      </c>
      <c r="D36" s="317">
        <v>1320.9833333333333</v>
      </c>
      <c r="E36" s="317">
        <v>1292.1666666666667</v>
      </c>
      <c r="F36" s="317">
        <v>1254.4333333333334</v>
      </c>
      <c r="G36" s="317">
        <v>1225.6166666666668</v>
      </c>
      <c r="H36" s="317">
        <v>1358.7166666666667</v>
      </c>
      <c r="I36" s="317">
        <v>1387.5333333333333</v>
      </c>
      <c r="J36" s="317">
        <v>1425.2666666666667</v>
      </c>
      <c r="K36" s="316">
        <v>1349.8</v>
      </c>
      <c r="L36" s="316">
        <v>1283.25</v>
      </c>
      <c r="M36" s="316">
        <v>6.5423299999999998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790.2</v>
      </c>
      <c r="D37" s="317">
        <v>791.06666666666661</v>
      </c>
      <c r="E37" s="317">
        <v>777.73333333333323</v>
      </c>
      <c r="F37" s="317">
        <v>765.26666666666665</v>
      </c>
      <c r="G37" s="317">
        <v>751.93333333333328</v>
      </c>
      <c r="H37" s="317">
        <v>803.53333333333319</v>
      </c>
      <c r="I37" s="317">
        <v>816.86666666666667</v>
      </c>
      <c r="J37" s="317">
        <v>829.33333333333314</v>
      </c>
      <c r="K37" s="316">
        <v>804.4</v>
      </c>
      <c r="L37" s="316">
        <v>778.6</v>
      </c>
      <c r="M37" s="316">
        <v>0.49647999999999998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888.65</v>
      </c>
      <c r="D38" s="317">
        <v>886.20000000000016</v>
      </c>
      <c r="E38" s="317">
        <v>868.40000000000032</v>
      </c>
      <c r="F38" s="317">
        <v>848.1500000000002</v>
      </c>
      <c r="G38" s="317">
        <v>830.35000000000036</v>
      </c>
      <c r="H38" s="317">
        <v>906.45000000000027</v>
      </c>
      <c r="I38" s="317">
        <v>924.25000000000023</v>
      </c>
      <c r="J38" s="317">
        <v>944.50000000000023</v>
      </c>
      <c r="K38" s="316">
        <v>904</v>
      </c>
      <c r="L38" s="316">
        <v>865.95</v>
      </c>
      <c r="M38" s="316">
        <v>3.75312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739.15</v>
      </c>
      <c r="D39" s="317">
        <v>740.56666666666661</v>
      </c>
      <c r="E39" s="317">
        <v>732.63333333333321</v>
      </c>
      <c r="F39" s="317">
        <v>726.11666666666656</v>
      </c>
      <c r="G39" s="317">
        <v>718.18333333333317</v>
      </c>
      <c r="H39" s="317">
        <v>747.08333333333326</v>
      </c>
      <c r="I39" s="317">
        <v>755.01666666666665</v>
      </c>
      <c r="J39" s="317">
        <v>761.5333333333333</v>
      </c>
      <c r="K39" s="316">
        <v>748.5</v>
      </c>
      <c r="L39" s="316">
        <v>734.05</v>
      </c>
      <c r="M39" s="316">
        <v>1.4885600000000001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3686.75</v>
      </c>
      <c r="D40" s="317">
        <v>3649.2333333333336</v>
      </c>
      <c r="E40" s="317">
        <v>3590.5666666666671</v>
      </c>
      <c r="F40" s="317">
        <v>3494.3833333333337</v>
      </c>
      <c r="G40" s="317">
        <v>3435.7166666666672</v>
      </c>
      <c r="H40" s="317">
        <v>3745.416666666667</v>
      </c>
      <c r="I40" s="317">
        <v>3804.083333333333</v>
      </c>
      <c r="J40" s="317">
        <v>3900.2666666666669</v>
      </c>
      <c r="K40" s="316">
        <v>3707.9</v>
      </c>
      <c r="L40" s="316">
        <v>3553.05</v>
      </c>
      <c r="M40" s="316">
        <v>6.0062199999999999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210.35</v>
      </c>
      <c r="D41" s="317">
        <v>206.83333333333334</v>
      </c>
      <c r="E41" s="317">
        <v>202.26666666666668</v>
      </c>
      <c r="F41" s="317">
        <v>194.18333333333334</v>
      </c>
      <c r="G41" s="317">
        <v>189.61666666666667</v>
      </c>
      <c r="H41" s="317">
        <v>214.91666666666669</v>
      </c>
      <c r="I41" s="317">
        <v>219.48333333333335</v>
      </c>
      <c r="J41" s="317">
        <v>227.56666666666669</v>
      </c>
      <c r="K41" s="316">
        <v>211.4</v>
      </c>
      <c r="L41" s="316">
        <v>198.75</v>
      </c>
      <c r="M41" s="316">
        <v>86.732320000000001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411.25</v>
      </c>
      <c r="D42" s="317">
        <v>407.93333333333339</v>
      </c>
      <c r="E42" s="317">
        <v>401.4166666666668</v>
      </c>
      <c r="F42" s="317">
        <v>391.58333333333343</v>
      </c>
      <c r="G42" s="317">
        <v>385.06666666666683</v>
      </c>
      <c r="H42" s="317">
        <v>417.76666666666677</v>
      </c>
      <c r="I42" s="317">
        <v>424.28333333333342</v>
      </c>
      <c r="J42" s="317">
        <v>434.11666666666673</v>
      </c>
      <c r="K42" s="316">
        <v>414.45</v>
      </c>
      <c r="L42" s="316">
        <v>398.1</v>
      </c>
      <c r="M42" s="316">
        <v>0.76571999999999996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74.349999999999994</v>
      </c>
      <c r="D43" s="317">
        <v>74.350000000000009</v>
      </c>
      <c r="E43" s="317">
        <v>73.700000000000017</v>
      </c>
      <c r="F43" s="317">
        <v>73.050000000000011</v>
      </c>
      <c r="G43" s="317">
        <v>72.40000000000002</v>
      </c>
      <c r="H43" s="317">
        <v>75.000000000000014</v>
      </c>
      <c r="I43" s="317">
        <v>75.65000000000002</v>
      </c>
      <c r="J43" s="317">
        <v>76.300000000000011</v>
      </c>
      <c r="K43" s="316">
        <v>75</v>
      </c>
      <c r="L43" s="316">
        <v>73.7</v>
      </c>
      <c r="M43" s="316">
        <v>2.4800499999999999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125.55</v>
      </c>
      <c r="D44" s="317">
        <v>124.28333333333335</v>
      </c>
      <c r="E44" s="317">
        <v>122.51666666666669</v>
      </c>
      <c r="F44" s="317">
        <v>119.48333333333335</v>
      </c>
      <c r="G44" s="317">
        <v>117.7166666666667</v>
      </c>
      <c r="H44" s="317">
        <v>127.31666666666669</v>
      </c>
      <c r="I44" s="317">
        <v>129.08333333333334</v>
      </c>
      <c r="J44" s="317">
        <v>132.11666666666667</v>
      </c>
      <c r="K44" s="316">
        <v>126.05</v>
      </c>
      <c r="L44" s="316">
        <v>121.25</v>
      </c>
      <c r="M44" s="316">
        <v>78.360389999999995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2999.9</v>
      </c>
      <c r="D45" s="317">
        <v>3025</v>
      </c>
      <c r="E45" s="317">
        <v>2960.1</v>
      </c>
      <c r="F45" s="317">
        <v>2920.2999999999997</v>
      </c>
      <c r="G45" s="317">
        <v>2855.3999999999996</v>
      </c>
      <c r="H45" s="317">
        <v>3064.8</v>
      </c>
      <c r="I45" s="317">
        <v>3129.7</v>
      </c>
      <c r="J45" s="317">
        <v>3169.5000000000005</v>
      </c>
      <c r="K45" s="316">
        <v>3089.9</v>
      </c>
      <c r="L45" s="316">
        <v>2985.2</v>
      </c>
      <c r="M45" s="316">
        <v>7.3304400000000003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169.6</v>
      </c>
      <c r="D46" s="317">
        <v>170.65</v>
      </c>
      <c r="E46" s="317">
        <v>166.95000000000002</v>
      </c>
      <c r="F46" s="317">
        <v>164.3</v>
      </c>
      <c r="G46" s="317">
        <v>160.60000000000002</v>
      </c>
      <c r="H46" s="317">
        <v>173.3</v>
      </c>
      <c r="I46" s="317">
        <v>177</v>
      </c>
      <c r="J46" s="317">
        <v>179.65</v>
      </c>
      <c r="K46" s="316">
        <v>174.35</v>
      </c>
      <c r="L46" s="316">
        <v>168</v>
      </c>
      <c r="M46" s="316">
        <v>1.5985799999999999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1712.75</v>
      </c>
      <c r="D47" s="317">
        <v>1716.8166666666666</v>
      </c>
      <c r="E47" s="317">
        <v>1684.6333333333332</v>
      </c>
      <c r="F47" s="317">
        <v>1656.5166666666667</v>
      </c>
      <c r="G47" s="317">
        <v>1624.3333333333333</v>
      </c>
      <c r="H47" s="317">
        <v>1744.9333333333332</v>
      </c>
      <c r="I47" s="317">
        <v>1777.1166666666666</v>
      </c>
      <c r="J47" s="317">
        <v>1805.2333333333331</v>
      </c>
      <c r="K47" s="316">
        <v>1749</v>
      </c>
      <c r="L47" s="316">
        <v>1688.7</v>
      </c>
      <c r="M47" s="316">
        <v>3.7657099999999999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2518.75</v>
      </c>
      <c r="D48" s="317">
        <v>2511.4833333333331</v>
      </c>
      <c r="E48" s="317">
        <v>2472.9666666666662</v>
      </c>
      <c r="F48" s="317">
        <v>2427.1833333333329</v>
      </c>
      <c r="G48" s="317">
        <v>2388.6666666666661</v>
      </c>
      <c r="H48" s="317">
        <v>2557.2666666666664</v>
      </c>
      <c r="I48" s="317">
        <v>2595.7833333333338</v>
      </c>
      <c r="J48" s="317">
        <v>2641.5666666666666</v>
      </c>
      <c r="K48" s="316">
        <v>2550</v>
      </c>
      <c r="L48" s="316">
        <v>2465.6999999999998</v>
      </c>
      <c r="M48" s="316">
        <v>6.3979999999999995E-2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2388.5500000000002</v>
      </c>
      <c r="D49" s="317">
        <v>2375.2333333333336</v>
      </c>
      <c r="E49" s="317">
        <v>2325.666666666667</v>
      </c>
      <c r="F49" s="317">
        <v>2262.7833333333333</v>
      </c>
      <c r="G49" s="317">
        <v>2213.2166666666667</v>
      </c>
      <c r="H49" s="317">
        <v>2438.1166666666672</v>
      </c>
      <c r="I49" s="317">
        <v>2487.6833333333338</v>
      </c>
      <c r="J49" s="317">
        <v>2550.5666666666675</v>
      </c>
      <c r="K49" s="316">
        <v>2424.8000000000002</v>
      </c>
      <c r="L49" s="316">
        <v>2312.35</v>
      </c>
      <c r="M49" s="316">
        <v>1.54088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8240.2999999999993</v>
      </c>
      <c r="D50" s="317">
        <v>8250.4833333333318</v>
      </c>
      <c r="E50" s="317">
        <v>8150.9666666666635</v>
      </c>
      <c r="F50" s="317">
        <v>8061.6333333333314</v>
      </c>
      <c r="G50" s="317">
        <v>7962.1166666666631</v>
      </c>
      <c r="H50" s="317">
        <v>8339.8166666666639</v>
      </c>
      <c r="I50" s="317">
        <v>8439.3333333333303</v>
      </c>
      <c r="J50" s="317">
        <v>8528.6666666666642</v>
      </c>
      <c r="K50" s="316">
        <v>8350</v>
      </c>
      <c r="L50" s="316">
        <v>8161.15</v>
      </c>
      <c r="M50" s="316">
        <v>0.30720999999999998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1306.2</v>
      </c>
      <c r="D51" s="317">
        <v>1304.0333333333335</v>
      </c>
      <c r="E51" s="317">
        <v>1287.4666666666672</v>
      </c>
      <c r="F51" s="317">
        <v>1268.7333333333336</v>
      </c>
      <c r="G51" s="317">
        <v>1252.1666666666672</v>
      </c>
      <c r="H51" s="317">
        <v>1322.7666666666671</v>
      </c>
      <c r="I51" s="317">
        <v>1339.3333333333333</v>
      </c>
      <c r="J51" s="317">
        <v>1358.0666666666671</v>
      </c>
      <c r="K51" s="316">
        <v>1320.6</v>
      </c>
      <c r="L51" s="316">
        <v>1285.3</v>
      </c>
      <c r="M51" s="316">
        <v>12.336220000000001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551.1</v>
      </c>
      <c r="D52" s="317">
        <v>553.1</v>
      </c>
      <c r="E52" s="317">
        <v>543.20000000000005</v>
      </c>
      <c r="F52" s="317">
        <v>535.30000000000007</v>
      </c>
      <c r="G52" s="317">
        <v>525.40000000000009</v>
      </c>
      <c r="H52" s="317">
        <v>561</v>
      </c>
      <c r="I52" s="317">
        <v>570.89999999999986</v>
      </c>
      <c r="J52" s="317">
        <v>578.79999999999995</v>
      </c>
      <c r="K52" s="316">
        <v>563</v>
      </c>
      <c r="L52" s="316">
        <v>545.20000000000005</v>
      </c>
      <c r="M52" s="316">
        <v>18.846640000000001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448.9</v>
      </c>
      <c r="D53" s="317">
        <v>456.43333333333334</v>
      </c>
      <c r="E53" s="317">
        <v>437.9666666666667</v>
      </c>
      <c r="F53" s="317">
        <v>427.03333333333336</v>
      </c>
      <c r="G53" s="317">
        <v>408.56666666666672</v>
      </c>
      <c r="H53" s="317">
        <v>467.36666666666667</v>
      </c>
      <c r="I53" s="317">
        <v>485.83333333333326</v>
      </c>
      <c r="J53" s="317">
        <v>496.76666666666665</v>
      </c>
      <c r="K53" s="316">
        <v>474.9</v>
      </c>
      <c r="L53" s="316">
        <v>445.5</v>
      </c>
      <c r="M53" s="316">
        <v>3.6000999999999999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638.95000000000005</v>
      </c>
      <c r="D54" s="317">
        <v>639.4</v>
      </c>
      <c r="E54" s="317">
        <v>629.59999999999991</v>
      </c>
      <c r="F54" s="317">
        <v>620.24999999999989</v>
      </c>
      <c r="G54" s="317">
        <v>610.44999999999982</v>
      </c>
      <c r="H54" s="317">
        <v>648.75</v>
      </c>
      <c r="I54" s="317">
        <v>658.55</v>
      </c>
      <c r="J54" s="317">
        <v>667.90000000000009</v>
      </c>
      <c r="K54" s="316">
        <v>649.20000000000005</v>
      </c>
      <c r="L54" s="316">
        <v>630.04999999999995</v>
      </c>
      <c r="M54" s="316">
        <v>61.59695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3715.85</v>
      </c>
      <c r="D55" s="317">
        <v>3696.9500000000003</v>
      </c>
      <c r="E55" s="317">
        <v>3668.9000000000005</v>
      </c>
      <c r="F55" s="317">
        <v>3621.9500000000003</v>
      </c>
      <c r="G55" s="317">
        <v>3593.9000000000005</v>
      </c>
      <c r="H55" s="317">
        <v>3743.9000000000005</v>
      </c>
      <c r="I55" s="317">
        <v>3771.9500000000007</v>
      </c>
      <c r="J55" s="317">
        <v>3818.9000000000005</v>
      </c>
      <c r="K55" s="316">
        <v>3725</v>
      </c>
      <c r="L55" s="316">
        <v>3650</v>
      </c>
      <c r="M55" s="316">
        <v>4.0180300000000004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146.94999999999999</v>
      </c>
      <c r="D56" s="317">
        <v>147.51666666666668</v>
      </c>
      <c r="E56" s="317">
        <v>144.63333333333335</v>
      </c>
      <c r="F56" s="317">
        <v>142.31666666666666</v>
      </c>
      <c r="G56" s="317">
        <v>139.43333333333334</v>
      </c>
      <c r="H56" s="317">
        <v>149.83333333333337</v>
      </c>
      <c r="I56" s="317">
        <v>152.7166666666667</v>
      </c>
      <c r="J56" s="317">
        <v>155.03333333333339</v>
      </c>
      <c r="K56" s="316">
        <v>150.4</v>
      </c>
      <c r="L56" s="316">
        <v>145.19999999999999</v>
      </c>
      <c r="M56" s="316">
        <v>3.3706100000000001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915.2</v>
      </c>
      <c r="D57" s="317">
        <v>916.23333333333323</v>
      </c>
      <c r="E57" s="317">
        <v>897.96666666666647</v>
      </c>
      <c r="F57" s="317">
        <v>880.73333333333323</v>
      </c>
      <c r="G57" s="317">
        <v>862.46666666666647</v>
      </c>
      <c r="H57" s="317">
        <v>933.46666666666647</v>
      </c>
      <c r="I57" s="317">
        <v>951.73333333333312</v>
      </c>
      <c r="J57" s="317">
        <v>968.96666666666647</v>
      </c>
      <c r="K57" s="316">
        <v>934.5</v>
      </c>
      <c r="L57" s="316">
        <v>899</v>
      </c>
      <c r="M57" s="316">
        <v>0.29804000000000003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12655.25</v>
      </c>
      <c r="D58" s="317">
        <v>12627.983333333332</v>
      </c>
      <c r="E58" s="317">
        <v>12477.266666666663</v>
      </c>
      <c r="F58" s="317">
        <v>12299.283333333331</v>
      </c>
      <c r="G58" s="317">
        <v>12148.566666666662</v>
      </c>
      <c r="H58" s="317">
        <v>12805.966666666664</v>
      </c>
      <c r="I58" s="317">
        <v>12956.683333333334</v>
      </c>
      <c r="J58" s="317">
        <v>13134.666666666664</v>
      </c>
      <c r="K58" s="316">
        <v>12778.7</v>
      </c>
      <c r="L58" s="316">
        <v>12450</v>
      </c>
      <c r="M58" s="316">
        <v>4.3400400000000001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4907.3999999999996</v>
      </c>
      <c r="D59" s="317">
        <v>4940.1833333333334</v>
      </c>
      <c r="E59" s="317">
        <v>4847.2166666666672</v>
      </c>
      <c r="F59" s="317">
        <v>4787.0333333333338</v>
      </c>
      <c r="G59" s="317">
        <v>4694.0666666666675</v>
      </c>
      <c r="H59" s="317">
        <v>5000.3666666666668</v>
      </c>
      <c r="I59" s="317">
        <v>5093.3333333333321</v>
      </c>
      <c r="J59" s="317">
        <v>5153.5166666666664</v>
      </c>
      <c r="K59" s="316">
        <v>5033.1499999999996</v>
      </c>
      <c r="L59" s="316">
        <v>4880</v>
      </c>
      <c r="M59" s="316">
        <v>0.23794999999999999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5645.4</v>
      </c>
      <c r="D60" s="317">
        <v>5615.1166666666659</v>
      </c>
      <c r="E60" s="317">
        <v>5518.2833333333319</v>
      </c>
      <c r="F60" s="317">
        <v>5391.1666666666661</v>
      </c>
      <c r="G60" s="317">
        <v>5294.3333333333321</v>
      </c>
      <c r="H60" s="317">
        <v>5742.2333333333318</v>
      </c>
      <c r="I60" s="317">
        <v>5839.0666666666657</v>
      </c>
      <c r="J60" s="317">
        <v>5966.1833333333316</v>
      </c>
      <c r="K60" s="316">
        <v>5711.95</v>
      </c>
      <c r="L60" s="316">
        <v>5488</v>
      </c>
      <c r="M60" s="316">
        <v>14.14955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2921.05</v>
      </c>
      <c r="D61" s="317">
        <v>2948.7000000000003</v>
      </c>
      <c r="E61" s="317">
        <v>2872.4000000000005</v>
      </c>
      <c r="F61" s="317">
        <v>2823.7500000000005</v>
      </c>
      <c r="G61" s="317">
        <v>2747.4500000000007</v>
      </c>
      <c r="H61" s="317">
        <v>2997.3500000000004</v>
      </c>
      <c r="I61" s="317">
        <v>3073.6500000000005</v>
      </c>
      <c r="J61" s="317">
        <v>3122.3</v>
      </c>
      <c r="K61" s="316">
        <v>3025</v>
      </c>
      <c r="L61" s="316">
        <v>2900.05</v>
      </c>
      <c r="M61" s="316">
        <v>0.69267999999999996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2050.4499999999998</v>
      </c>
      <c r="D62" s="317">
        <v>2004.8333333333333</v>
      </c>
      <c r="E62" s="317">
        <v>1933.6666666666665</v>
      </c>
      <c r="F62" s="317">
        <v>1816.8833333333332</v>
      </c>
      <c r="G62" s="317">
        <v>1745.7166666666665</v>
      </c>
      <c r="H62" s="317">
        <v>2121.6166666666668</v>
      </c>
      <c r="I62" s="317">
        <v>2192.7833333333328</v>
      </c>
      <c r="J62" s="317">
        <v>2309.5666666666666</v>
      </c>
      <c r="K62" s="316">
        <v>2076</v>
      </c>
      <c r="L62" s="316">
        <v>1888.05</v>
      </c>
      <c r="M62" s="316">
        <v>8.1284500000000008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411.1</v>
      </c>
      <c r="D63" s="317">
        <v>405.81666666666666</v>
      </c>
      <c r="E63" s="317">
        <v>397.58333333333331</v>
      </c>
      <c r="F63" s="317">
        <v>384.06666666666666</v>
      </c>
      <c r="G63" s="317">
        <v>375.83333333333331</v>
      </c>
      <c r="H63" s="317">
        <v>419.33333333333331</v>
      </c>
      <c r="I63" s="317">
        <v>427.56666666666666</v>
      </c>
      <c r="J63" s="317">
        <v>441.08333333333331</v>
      </c>
      <c r="K63" s="316">
        <v>414.05</v>
      </c>
      <c r="L63" s="316">
        <v>392.3</v>
      </c>
      <c r="M63" s="316">
        <v>37.435760000000002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338.45</v>
      </c>
      <c r="D64" s="317">
        <v>332.31666666666666</v>
      </c>
      <c r="E64" s="317">
        <v>321.83333333333331</v>
      </c>
      <c r="F64" s="317">
        <v>305.21666666666664</v>
      </c>
      <c r="G64" s="317">
        <v>294.73333333333329</v>
      </c>
      <c r="H64" s="317">
        <v>348.93333333333334</v>
      </c>
      <c r="I64" s="317">
        <v>359.41666666666669</v>
      </c>
      <c r="J64" s="317">
        <v>376.03333333333336</v>
      </c>
      <c r="K64" s="316">
        <v>342.8</v>
      </c>
      <c r="L64" s="316">
        <v>315.7</v>
      </c>
      <c r="M64" s="316">
        <v>210.78345999999999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99.85</v>
      </c>
      <c r="D65" s="317">
        <v>98.266666666666666</v>
      </c>
      <c r="E65" s="317">
        <v>96.083333333333329</v>
      </c>
      <c r="F65" s="317">
        <v>92.316666666666663</v>
      </c>
      <c r="G65" s="317">
        <v>90.133333333333326</v>
      </c>
      <c r="H65" s="317">
        <v>102.03333333333333</v>
      </c>
      <c r="I65" s="317">
        <v>104.21666666666667</v>
      </c>
      <c r="J65" s="317">
        <v>107.98333333333333</v>
      </c>
      <c r="K65" s="316">
        <v>100.45</v>
      </c>
      <c r="L65" s="316">
        <v>94.5</v>
      </c>
      <c r="M65" s="316">
        <v>385.07596000000001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43.35</v>
      </c>
      <c r="D66" s="317">
        <v>43.066666666666663</v>
      </c>
      <c r="E66" s="317">
        <v>42.533333333333324</v>
      </c>
      <c r="F66" s="317">
        <v>41.716666666666661</v>
      </c>
      <c r="G66" s="317">
        <v>41.183333333333323</v>
      </c>
      <c r="H66" s="317">
        <v>43.883333333333326</v>
      </c>
      <c r="I66" s="317">
        <v>44.416666666666657</v>
      </c>
      <c r="J66" s="317">
        <v>45.233333333333327</v>
      </c>
      <c r="K66" s="316">
        <v>43.6</v>
      </c>
      <c r="L66" s="316">
        <v>42.25</v>
      </c>
      <c r="M66" s="316">
        <v>20.176860000000001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2413.6</v>
      </c>
      <c r="D67" s="317">
        <v>2427.9666666666667</v>
      </c>
      <c r="E67" s="317">
        <v>2376.7333333333336</v>
      </c>
      <c r="F67" s="317">
        <v>2339.8666666666668</v>
      </c>
      <c r="G67" s="317">
        <v>2288.6333333333337</v>
      </c>
      <c r="H67" s="317">
        <v>2464.8333333333335</v>
      </c>
      <c r="I67" s="317">
        <v>2516.0666666666662</v>
      </c>
      <c r="J67" s="317">
        <v>2552.9333333333334</v>
      </c>
      <c r="K67" s="316">
        <v>2479.1999999999998</v>
      </c>
      <c r="L67" s="316">
        <v>2391.1</v>
      </c>
      <c r="M67" s="316">
        <v>0.31196000000000002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1690.9</v>
      </c>
      <c r="D68" s="317">
        <v>1698.2833333333335</v>
      </c>
      <c r="E68" s="317">
        <v>1672.5666666666671</v>
      </c>
      <c r="F68" s="317">
        <v>1654.2333333333336</v>
      </c>
      <c r="G68" s="317">
        <v>1628.5166666666671</v>
      </c>
      <c r="H68" s="317">
        <v>1716.616666666667</v>
      </c>
      <c r="I68" s="317">
        <v>1742.3333333333337</v>
      </c>
      <c r="J68" s="317">
        <v>1760.666666666667</v>
      </c>
      <c r="K68" s="316">
        <v>1724</v>
      </c>
      <c r="L68" s="316">
        <v>1679.95</v>
      </c>
      <c r="M68" s="316">
        <v>2.14472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4467.6499999999996</v>
      </c>
      <c r="D69" s="317">
        <v>4482.0999999999995</v>
      </c>
      <c r="E69" s="317">
        <v>4421.4999999999991</v>
      </c>
      <c r="F69" s="317">
        <v>4375.3499999999995</v>
      </c>
      <c r="G69" s="317">
        <v>4314.7499999999991</v>
      </c>
      <c r="H69" s="317">
        <v>4528.2499999999991</v>
      </c>
      <c r="I69" s="317">
        <v>4588.8499999999995</v>
      </c>
      <c r="J69" s="317">
        <v>4634.9999999999991</v>
      </c>
      <c r="K69" s="316">
        <v>4542.7</v>
      </c>
      <c r="L69" s="316">
        <v>4435.95</v>
      </c>
      <c r="M69" s="316">
        <v>2.8850000000000001E-2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926.3</v>
      </c>
      <c r="D70" s="317">
        <v>924.86666666666667</v>
      </c>
      <c r="E70" s="317">
        <v>911.73333333333335</v>
      </c>
      <c r="F70" s="317">
        <v>897.16666666666663</v>
      </c>
      <c r="G70" s="317">
        <v>884.0333333333333</v>
      </c>
      <c r="H70" s="317">
        <v>939.43333333333339</v>
      </c>
      <c r="I70" s="317">
        <v>952.56666666666683</v>
      </c>
      <c r="J70" s="317">
        <v>967.13333333333344</v>
      </c>
      <c r="K70" s="316">
        <v>938</v>
      </c>
      <c r="L70" s="316">
        <v>910.3</v>
      </c>
      <c r="M70" s="316">
        <v>0.51527999999999996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689</v>
      </c>
      <c r="D71" s="317">
        <v>681.26666666666677</v>
      </c>
      <c r="E71" s="317">
        <v>664.33333333333348</v>
      </c>
      <c r="F71" s="317">
        <v>639.66666666666674</v>
      </c>
      <c r="G71" s="317">
        <v>622.73333333333346</v>
      </c>
      <c r="H71" s="317">
        <v>705.93333333333351</v>
      </c>
      <c r="I71" s="317">
        <v>722.86666666666667</v>
      </c>
      <c r="J71" s="317">
        <v>747.53333333333353</v>
      </c>
      <c r="K71" s="316">
        <v>698.2</v>
      </c>
      <c r="L71" s="316">
        <v>656.6</v>
      </c>
      <c r="M71" s="316">
        <v>12.805809999999999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226.85</v>
      </c>
      <c r="D72" s="317">
        <v>223.56666666666669</v>
      </c>
      <c r="E72" s="317">
        <v>219.58333333333337</v>
      </c>
      <c r="F72" s="317">
        <v>212.31666666666669</v>
      </c>
      <c r="G72" s="317">
        <v>208.33333333333337</v>
      </c>
      <c r="H72" s="317">
        <v>230.83333333333337</v>
      </c>
      <c r="I72" s="317">
        <v>234.81666666666666</v>
      </c>
      <c r="J72" s="317">
        <v>242.08333333333337</v>
      </c>
      <c r="K72" s="316">
        <v>227.55</v>
      </c>
      <c r="L72" s="316">
        <v>216.3</v>
      </c>
      <c r="M72" s="316">
        <v>50.861789999999999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1393.6</v>
      </c>
      <c r="D73" s="317">
        <v>1383.95</v>
      </c>
      <c r="E73" s="317">
        <v>1355.3000000000002</v>
      </c>
      <c r="F73" s="317">
        <v>1317.0000000000002</v>
      </c>
      <c r="G73" s="317">
        <v>1288.3500000000004</v>
      </c>
      <c r="H73" s="317">
        <v>1422.25</v>
      </c>
      <c r="I73" s="317">
        <v>1450.9</v>
      </c>
      <c r="J73" s="317">
        <v>1489.1999999999998</v>
      </c>
      <c r="K73" s="316">
        <v>1412.6</v>
      </c>
      <c r="L73" s="316">
        <v>1345.65</v>
      </c>
      <c r="M73" s="316">
        <v>0.90703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633.70000000000005</v>
      </c>
      <c r="D74" s="317">
        <v>642.75</v>
      </c>
      <c r="E74" s="317">
        <v>621.95000000000005</v>
      </c>
      <c r="F74" s="317">
        <v>610.20000000000005</v>
      </c>
      <c r="G74" s="317">
        <v>589.40000000000009</v>
      </c>
      <c r="H74" s="317">
        <v>654.5</v>
      </c>
      <c r="I74" s="317">
        <v>675.3</v>
      </c>
      <c r="J74" s="317">
        <v>687.05</v>
      </c>
      <c r="K74" s="316">
        <v>663.55</v>
      </c>
      <c r="L74" s="316">
        <v>631</v>
      </c>
      <c r="M74" s="316">
        <v>7.39581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661.4</v>
      </c>
      <c r="D75" s="317">
        <v>651.83333333333337</v>
      </c>
      <c r="E75" s="317">
        <v>633.76666666666677</v>
      </c>
      <c r="F75" s="317">
        <v>606.13333333333344</v>
      </c>
      <c r="G75" s="317">
        <v>588.06666666666683</v>
      </c>
      <c r="H75" s="317">
        <v>679.4666666666667</v>
      </c>
      <c r="I75" s="317">
        <v>697.5333333333333</v>
      </c>
      <c r="J75" s="317">
        <v>725.16666666666663</v>
      </c>
      <c r="K75" s="316">
        <v>669.9</v>
      </c>
      <c r="L75" s="316">
        <v>624.20000000000005</v>
      </c>
      <c r="M75" s="316">
        <v>34.678489999999996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12419.1</v>
      </c>
      <c r="D76" s="317">
        <v>12496.683333333334</v>
      </c>
      <c r="E76" s="317">
        <v>12222.416666666668</v>
      </c>
      <c r="F76" s="317">
        <v>12025.733333333334</v>
      </c>
      <c r="G76" s="317">
        <v>11751.466666666667</v>
      </c>
      <c r="H76" s="317">
        <v>12693.366666666669</v>
      </c>
      <c r="I76" s="317">
        <v>12967.633333333335</v>
      </c>
      <c r="J76" s="317">
        <v>13164.316666666669</v>
      </c>
      <c r="K76" s="316">
        <v>12770.95</v>
      </c>
      <c r="L76" s="316">
        <v>12300</v>
      </c>
      <c r="M76" s="316">
        <v>2.8850000000000001E-2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693.2</v>
      </c>
      <c r="D77" s="317">
        <v>690.2833333333333</v>
      </c>
      <c r="E77" s="317">
        <v>682.56666666666661</v>
      </c>
      <c r="F77" s="317">
        <v>671.93333333333328</v>
      </c>
      <c r="G77" s="317">
        <v>664.21666666666658</v>
      </c>
      <c r="H77" s="317">
        <v>700.91666666666663</v>
      </c>
      <c r="I77" s="317">
        <v>708.63333333333333</v>
      </c>
      <c r="J77" s="317">
        <v>719.26666666666665</v>
      </c>
      <c r="K77" s="316">
        <v>698</v>
      </c>
      <c r="L77" s="316">
        <v>679.65</v>
      </c>
      <c r="M77" s="316">
        <v>54.122329999999998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48.65</v>
      </c>
      <c r="D78" s="317">
        <v>47.933333333333337</v>
      </c>
      <c r="E78" s="317">
        <v>46.766666666666673</v>
      </c>
      <c r="F78" s="317">
        <v>44.883333333333333</v>
      </c>
      <c r="G78" s="317">
        <v>43.716666666666669</v>
      </c>
      <c r="H78" s="317">
        <v>49.816666666666677</v>
      </c>
      <c r="I78" s="317">
        <v>50.983333333333334</v>
      </c>
      <c r="J78" s="317">
        <v>52.866666666666681</v>
      </c>
      <c r="K78" s="316">
        <v>49.1</v>
      </c>
      <c r="L78" s="316">
        <v>46.05</v>
      </c>
      <c r="M78" s="316">
        <v>275.93828000000002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319.89999999999998</v>
      </c>
      <c r="D79" s="317">
        <v>321.26666666666665</v>
      </c>
      <c r="E79" s="317">
        <v>315.68333333333328</v>
      </c>
      <c r="F79" s="317">
        <v>311.46666666666664</v>
      </c>
      <c r="G79" s="317">
        <v>305.88333333333327</v>
      </c>
      <c r="H79" s="317">
        <v>325.48333333333329</v>
      </c>
      <c r="I79" s="317">
        <v>331.06666666666666</v>
      </c>
      <c r="J79" s="317">
        <v>335.2833333333333</v>
      </c>
      <c r="K79" s="316">
        <v>326.85000000000002</v>
      </c>
      <c r="L79" s="316">
        <v>317.05</v>
      </c>
      <c r="M79" s="316">
        <v>14.37402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1014.25</v>
      </c>
      <c r="D80" s="317">
        <v>998.94999999999993</v>
      </c>
      <c r="E80" s="317">
        <v>968.05</v>
      </c>
      <c r="F80" s="317">
        <v>921.85</v>
      </c>
      <c r="G80" s="317">
        <v>890.95</v>
      </c>
      <c r="H80" s="317">
        <v>1045.1499999999999</v>
      </c>
      <c r="I80" s="317">
        <v>1076.0499999999997</v>
      </c>
      <c r="J80" s="317">
        <v>1122.2499999999998</v>
      </c>
      <c r="K80" s="316">
        <v>1029.8499999999999</v>
      </c>
      <c r="L80" s="316">
        <v>952.75</v>
      </c>
      <c r="M80" s="316">
        <v>1.6434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6847.2</v>
      </c>
      <c r="D81" s="317">
        <v>6912.4000000000005</v>
      </c>
      <c r="E81" s="317">
        <v>6724.8000000000011</v>
      </c>
      <c r="F81" s="317">
        <v>6602.4000000000005</v>
      </c>
      <c r="G81" s="317">
        <v>6414.8000000000011</v>
      </c>
      <c r="H81" s="317">
        <v>7034.8000000000011</v>
      </c>
      <c r="I81" s="317">
        <v>7222.4000000000015</v>
      </c>
      <c r="J81" s="317">
        <v>7344.8000000000011</v>
      </c>
      <c r="K81" s="316">
        <v>7100</v>
      </c>
      <c r="L81" s="316">
        <v>6790</v>
      </c>
      <c r="M81" s="316">
        <v>0.15678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1008.9</v>
      </c>
      <c r="D82" s="317">
        <v>1004.3000000000001</v>
      </c>
      <c r="E82" s="317">
        <v>979.60000000000014</v>
      </c>
      <c r="F82" s="317">
        <v>950.30000000000007</v>
      </c>
      <c r="G82" s="317">
        <v>925.60000000000014</v>
      </c>
      <c r="H82" s="317">
        <v>1033.6000000000001</v>
      </c>
      <c r="I82" s="317">
        <v>1058.3000000000002</v>
      </c>
      <c r="J82" s="317">
        <v>1087.6000000000001</v>
      </c>
      <c r="K82" s="316">
        <v>1029</v>
      </c>
      <c r="L82" s="316">
        <v>975</v>
      </c>
      <c r="M82" s="316">
        <v>0.67708999999999997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13209.55</v>
      </c>
      <c r="D83" s="317">
        <v>13204.983333333332</v>
      </c>
      <c r="E83" s="317">
        <v>13079.966666666664</v>
      </c>
      <c r="F83" s="317">
        <v>12950.383333333331</v>
      </c>
      <c r="G83" s="317">
        <v>12825.366666666663</v>
      </c>
      <c r="H83" s="317">
        <v>13334.566666666664</v>
      </c>
      <c r="I83" s="317">
        <v>13459.58333333333</v>
      </c>
      <c r="J83" s="317">
        <v>13589.166666666664</v>
      </c>
      <c r="K83" s="316">
        <v>13330</v>
      </c>
      <c r="L83" s="316">
        <v>13075.4</v>
      </c>
      <c r="M83" s="316">
        <v>0.1726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336.1</v>
      </c>
      <c r="D84" s="317">
        <v>336.48333333333335</v>
      </c>
      <c r="E84" s="317">
        <v>333.31666666666672</v>
      </c>
      <c r="F84" s="317">
        <v>330.53333333333336</v>
      </c>
      <c r="G84" s="317">
        <v>327.36666666666673</v>
      </c>
      <c r="H84" s="317">
        <v>339.26666666666671</v>
      </c>
      <c r="I84" s="317">
        <v>342.43333333333334</v>
      </c>
      <c r="J84" s="317">
        <v>345.2166666666667</v>
      </c>
      <c r="K84" s="316">
        <v>339.65</v>
      </c>
      <c r="L84" s="316">
        <v>333.7</v>
      </c>
      <c r="M84" s="316">
        <v>19.421520000000001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428.55</v>
      </c>
      <c r="D85" s="317">
        <v>424.06666666666661</v>
      </c>
      <c r="E85" s="317">
        <v>413.13333333333321</v>
      </c>
      <c r="F85" s="317">
        <v>397.71666666666658</v>
      </c>
      <c r="G85" s="317">
        <v>386.78333333333319</v>
      </c>
      <c r="H85" s="317">
        <v>439.48333333333323</v>
      </c>
      <c r="I85" s="317">
        <v>450.41666666666663</v>
      </c>
      <c r="J85" s="317">
        <v>465.83333333333326</v>
      </c>
      <c r="K85" s="316">
        <v>435</v>
      </c>
      <c r="L85" s="316">
        <v>408.65</v>
      </c>
      <c r="M85" s="316">
        <v>3.39601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3284.9</v>
      </c>
      <c r="D86" s="317">
        <v>3292.0833333333335</v>
      </c>
      <c r="E86" s="317">
        <v>3246.2166666666672</v>
      </c>
      <c r="F86" s="317">
        <v>3207.5333333333338</v>
      </c>
      <c r="G86" s="317">
        <v>3161.6666666666674</v>
      </c>
      <c r="H86" s="317">
        <v>3330.7666666666669</v>
      </c>
      <c r="I86" s="317">
        <v>3376.6333333333328</v>
      </c>
      <c r="J86" s="317">
        <v>3415.3166666666666</v>
      </c>
      <c r="K86" s="316">
        <v>3337.95</v>
      </c>
      <c r="L86" s="316">
        <v>3253.4</v>
      </c>
      <c r="M86" s="316">
        <v>2.7077200000000001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722.75</v>
      </c>
      <c r="D87" s="317">
        <v>714.25</v>
      </c>
      <c r="E87" s="317">
        <v>698.5</v>
      </c>
      <c r="F87" s="317">
        <v>674.25</v>
      </c>
      <c r="G87" s="317">
        <v>658.5</v>
      </c>
      <c r="H87" s="317">
        <v>738.5</v>
      </c>
      <c r="I87" s="317">
        <v>754.25</v>
      </c>
      <c r="J87" s="317">
        <v>778.5</v>
      </c>
      <c r="K87" s="316">
        <v>730</v>
      </c>
      <c r="L87" s="316">
        <v>690</v>
      </c>
      <c r="M87" s="316">
        <v>10.35839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362.15</v>
      </c>
      <c r="D88" s="317">
        <v>361.76666666666665</v>
      </c>
      <c r="E88" s="317">
        <v>355.63333333333333</v>
      </c>
      <c r="F88" s="317">
        <v>349.11666666666667</v>
      </c>
      <c r="G88" s="317">
        <v>342.98333333333335</v>
      </c>
      <c r="H88" s="317">
        <v>368.2833333333333</v>
      </c>
      <c r="I88" s="317">
        <v>374.41666666666663</v>
      </c>
      <c r="J88" s="317">
        <v>380.93333333333328</v>
      </c>
      <c r="K88" s="316">
        <v>367.9</v>
      </c>
      <c r="L88" s="316">
        <v>355.25</v>
      </c>
      <c r="M88" s="316">
        <v>9.8294200000000007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576.85</v>
      </c>
      <c r="D89" s="317">
        <v>577.19999999999993</v>
      </c>
      <c r="E89" s="317">
        <v>563.64999999999986</v>
      </c>
      <c r="F89" s="317">
        <v>550.44999999999993</v>
      </c>
      <c r="G89" s="317">
        <v>536.89999999999986</v>
      </c>
      <c r="H89" s="317">
        <v>590.39999999999986</v>
      </c>
      <c r="I89" s="317">
        <v>603.94999999999982</v>
      </c>
      <c r="J89" s="317">
        <v>617.14999999999986</v>
      </c>
      <c r="K89" s="316">
        <v>590.75</v>
      </c>
      <c r="L89" s="316">
        <v>564</v>
      </c>
      <c r="M89" s="316">
        <v>5.1248100000000001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2160.1</v>
      </c>
      <c r="D90" s="317">
        <v>2154.7166666666667</v>
      </c>
      <c r="E90" s="317">
        <v>2119.3833333333332</v>
      </c>
      <c r="F90" s="317">
        <v>2078.6666666666665</v>
      </c>
      <c r="G90" s="317">
        <v>2043.333333333333</v>
      </c>
      <c r="H90" s="317">
        <v>2195.4333333333334</v>
      </c>
      <c r="I90" s="317">
        <v>2230.7666666666664</v>
      </c>
      <c r="J90" s="317">
        <v>2271.4833333333336</v>
      </c>
      <c r="K90" s="316">
        <v>2190.0500000000002</v>
      </c>
      <c r="L90" s="316">
        <v>2114</v>
      </c>
      <c r="M90" s="316">
        <v>1.1588400000000001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197.75</v>
      </c>
      <c r="D91" s="317">
        <v>196.54999999999998</v>
      </c>
      <c r="E91" s="317">
        <v>193.69999999999996</v>
      </c>
      <c r="F91" s="317">
        <v>189.64999999999998</v>
      </c>
      <c r="G91" s="317">
        <v>186.79999999999995</v>
      </c>
      <c r="H91" s="317">
        <v>200.59999999999997</v>
      </c>
      <c r="I91" s="317">
        <v>203.45</v>
      </c>
      <c r="J91" s="317">
        <v>207.49999999999997</v>
      </c>
      <c r="K91" s="316">
        <v>199.4</v>
      </c>
      <c r="L91" s="316">
        <v>192.5</v>
      </c>
      <c r="M91" s="316">
        <v>94.006659999999997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485.75</v>
      </c>
      <c r="D92" s="317">
        <v>488.31666666666666</v>
      </c>
      <c r="E92" s="317">
        <v>474.63333333333333</v>
      </c>
      <c r="F92" s="317">
        <v>463.51666666666665</v>
      </c>
      <c r="G92" s="317">
        <v>449.83333333333331</v>
      </c>
      <c r="H92" s="317">
        <v>499.43333333333334</v>
      </c>
      <c r="I92" s="317">
        <v>513.11666666666656</v>
      </c>
      <c r="J92" s="317">
        <v>524.23333333333335</v>
      </c>
      <c r="K92" s="316">
        <v>502</v>
      </c>
      <c r="L92" s="316">
        <v>477.2</v>
      </c>
      <c r="M92" s="316">
        <v>6.5634499999999996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713.65</v>
      </c>
      <c r="D93" s="317">
        <v>713.2166666666667</v>
      </c>
      <c r="E93" s="317">
        <v>701.43333333333339</v>
      </c>
      <c r="F93" s="317">
        <v>689.2166666666667</v>
      </c>
      <c r="G93" s="317">
        <v>677.43333333333339</v>
      </c>
      <c r="H93" s="317">
        <v>725.43333333333339</v>
      </c>
      <c r="I93" s="317">
        <v>737.2166666666667</v>
      </c>
      <c r="J93" s="317">
        <v>749.43333333333339</v>
      </c>
      <c r="K93" s="316">
        <v>725</v>
      </c>
      <c r="L93" s="316">
        <v>701</v>
      </c>
      <c r="M93" s="316">
        <v>0.74836000000000003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726.2</v>
      </c>
      <c r="D94" s="317">
        <v>719.78333333333342</v>
      </c>
      <c r="E94" s="317">
        <v>710.46666666666681</v>
      </c>
      <c r="F94" s="317">
        <v>694.73333333333335</v>
      </c>
      <c r="G94" s="317">
        <v>685.41666666666674</v>
      </c>
      <c r="H94" s="317">
        <v>735.51666666666688</v>
      </c>
      <c r="I94" s="317">
        <v>744.83333333333348</v>
      </c>
      <c r="J94" s="317">
        <v>760.56666666666695</v>
      </c>
      <c r="K94" s="316">
        <v>729.1</v>
      </c>
      <c r="L94" s="316">
        <v>704.05</v>
      </c>
      <c r="M94" s="316">
        <v>1.5402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105.3</v>
      </c>
      <c r="D95" s="317">
        <v>104.58333333333333</v>
      </c>
      <c r="E95" s="317">
        <v>102.96666666666665</v>
      </c>
      <c r="F95" s="317">
        <v>100.63333333333333</v>
      </c>
      <c r="G95" s="317">
        <v>99.016666666666652</v>
      </c>
      <c r="H95" s="317">
        <v>106.91666666666666</v>
      </c>
      <c r="I95" s="317">
        <v>108.53333333333333</v>
      </c>
      <c r="J95" s="317">
        <v>110.86666666666666</v>
      </c>
      <c r="K95" s="316">
        <v>106.2</v>
      </c>
      <c r="L95" s="316">
        <v>102.25</v>
      </c>
      <c r="M95" s="316">
        <v>12.273429999999999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326.3</v>
      </c>
      <c r="D96" s="317">
        <v>328</v>
      </c>
      <c r="E96" s="317">
        <v>322.55</v>
      </c>
      <c r="F96" s="317">
        <v>318.8</v>
      </c>
      <c r="G96" s="317">
        <v>313.35000000000002</v>
      </c>
      <c r="H96" s="317">
        <v>331.75</v>
      </c>
      <c r="I96" s="317">
        <v>337.20000000000005</v>
      </c>
      <c r="J96" s="317">
        <v>340.95</v>
      </c>
      <c r="K96" s="316">
        <v>333.45</v>
      </c>
      <c r="L96" s="316">
        <v>324.25</v>
      </c>
      <c r="M96" s="316">
        <v>1.88785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1106.3499999999999</v>
      </c>
      <c r="D97" s="317">
        <v>1104.1666666666667</v>
      </c>
      <c r="E97" s="317">
        <v>1084.3333333333335</v>
      </c>
      <c r="F97" s="317">
        <v>1062.3166666666668</v>
      </c>
      <c r="G97" s="317">
        <v>1042.4833333333336</v>
      </c>
      <c r="H97" s="317">
        <v>1126.1833333333334</v>
      </c>
      <c r="I97" s="317">
        <v>1146.0166666666669</v>
      </c>
      <c r="J97" s="317">
        <v>1168.0333333333333</v>
      </c>
      <c r="K97" s="316">
        <v>1124</v>
      </c>
      <c r="L97" s="316">
        <v>1082.1500000000001</v>
      </c>
      <c r="M97" s="316">
        <v>4.2695299999999996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1027.05</v>
      </c>
      <c r="D98" s="317">
        <v>1030.2166666666667</v>
      </c>
      <c r="E98" s="317">
        <v>1009.4833333333333</v>
      </c>
      <c r="F98" s="317">
        <v>991.91666666666663</v>
      </c>
      <c r="G98" s="317">
        <v>971.18333333333328</v>
      </c>
      <c r="H98" s="317">
        <v>1047.7833333333333</v>
      </c>
      <c r="I98" s="317">
        <v>1068.5166666666669</v>
      </c>
      <c r="J98" s="317">
        <v>1086.0833333333335</v>
      </c>
      <c r="K98" s="316">
        <v>1050.95</v>
      </c>
      <c r="L98" s="316">
        <v>1012.65</v>
      </c>
      <c r="M98" s="316">
        <v>0.57723999999999998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17.5</v>
      </c>
      <c r="D99" s="317">
        <v>17.45</v>
      </c>
      <c r="E99" s="317">
        <v>17.2</v>
      </c>
      <c r="F99" s="317">
        <v>16.899999999999999</v>
      </c>
      <c r="G99" s="317">
        <v>16.649999999999999</v>
      </c>
      <c r="H99" s="317">
        <v>17.75</v>
      </c>
      <c r="I99" s="317">
        <v>18</v>
      </c>
      <c r="J99" s="317">
        <v>18.3</v>
      </c>
      <c r="K99" s="316">
        <v>17.7</v>
      </c>
      <c r="L99" s="316">
        <v>17.149999999999999</v>
      </c>
      <c r="M99" s="316">
        <v>15.946059999999999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532.35</v>
      </c>
      <c r="D100" s="317">
        <v>528.7833333333333</v>
      </c>
      <c r="E100" s="317">
        <v>507.56666666666661</v>
      </c>
      <c r="F100" s="317">
        <v>482.7833333333333</v>
      </c>
      <c r="G100" s="317">
        <v>461.56666666666661</v>
      </c>
      <c r="H100" s="317">
        <v>553.56666666666661</v>
      </c>
      <c r="I100" s="317">
        <v>574.7833333333333</v>
      </c>
      <c r="J100" s="317">
        <v>599.56666666666661</v>
      </c>
      <c r="K100" s="316">
        <v>550</v>
      </c>
      <c r="L100" s="316">
        <v>504</v>
      </c>
      <c r="M100" s="316">
        <v>5.5189399999999997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703.2</v>
      </c>
      <c r="D101" s="317">
        <v>699.1</v>
      </c>
      <c r="E101" s="317">
        <v>689.80000000000007</v>
      </c>
      <c r="F101" s="317">
        <v>676.40000000000009</v>
      </c>
      <c r="G101" s="317">
        <v>667.10000000000014</v>
      </c>
      <c r="H101" s="317">
        <v>712.5</v>
      </c>
      <c r="I101" s="317">
        <v>721.8</v>
      </c>
      <c r="J101" s="317">
        <v>735.19999999999993</v>
      </c>
      <c r="K101" s="316">
        <v>708.4</v>
      </c>
      <c r="L101" s="316">
        <v>685.7</v>
      </c>
      <c r="M101" s="316">
        <v>1.27085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4128.25</v>
      </c>
      <c r="D102" s="317">
        <v>4067.85</v>
      </c>
      <c r="E102" s="317">
        <v>3925.7</v>
      </c>
      <c r="F102" s="317">
        <v>3723.15</v>
      </c>
      <c r="G102" s="317">
        <v>3581</v>
      </c>
      <c r="H102" s="317">
        <v>4270.3999999999996</v>
      </c>
      <c r="I102" s="317">
        <v>4412.55</v>
      </c>
      <c r="J102" s="317">
        <v>4615.0999999999995</v>
      </c>
      <c r="K102" s="316">
        <v>4210</v>
      </c>
      <c r="L102" s="316">
        <v>3865.3</v>
      </c>
      <c r="M102" s="316">
        <v>0.14588000000000001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78.55</v>
      </c>
      <c r="D103" s="317">
        <v>78.650000000000006</v>
      </c>
      <c r="E103" s="317">
        <v>77.050000000000011</v>
      </c>
      <c r="F103" s="317">
        <v>75.550000000000011</v>
      </c>
      <c r="G103" s="317">
        <v>73.950000000000017</v>
      </c>
      <c r="H103" s="317">
        <v>80.150000000000006</v>
      </c>
      <c r="I103" s="317">
        <v>81.75</v>
      </c>
      <c r="J103" s="317">
        <v>83.25</v>
      </c>
      <c r="K103" s="316">
        <v>80.25</v>
      </c>
      <c r="L103" s="316">
        <v>77.150000000000006</v>
      </c>
      <c r="M103" s="316">
        <v>18.59722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630.9</v>
      </c>
      <c r="D104" s="317">
        <v>615.15</v>
      </c>
      <c r="E104" s="317">
        <v>555.4</v>
      </c>
      <c r="F104" s="317">
        <v>479.9</v>
      </c>
      <c r="G104" s="317">
        <v>420.15</v>
      </c>
      <c r="H104" s="317">
        <v>690.65</v>
      </c>
      <c r="I104" s="317">
        <v>750.4</v>
      </c>
      <c r="J104" s="317">
        <v>825.9</v>
      </c>
      <c r="K104" s="316">
        <v>674.9</v>
      </c>
      <c r="L104" s="316">
        <v>539.65</v>
      </c>
      <c r="M104" s="316">
        <v>4.2945099999999998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167.4</v>
      </c>
      <c r="D105" s="317">
        <v>167.63333333333335</v>
      </c>
      <c r="E105" s="317">
        <v>165.56666666666672</v>
      </c>
      <c r="F105" s="317">
        <v>163.73333333333338</v>
      </c>
      <c r="G105" s="317">
        <v>161.66666666666674</v>
      </c>
      <c r="H105" s="317">
        <v>169.4666666666667</v>
      </c>
      <c r="I105" s="317">
        <v>171.53333333333336</v>
      </c>
      <c r="J105" s="317">
        <v>173.36666666666667</v>
      </c>
      <c r="K105" s="316">
        <v>169.7</v>
      </c>
      <c r="L105" s="316">
        <v>165.8</v>
      </c>
      <c r="M105" s="316">
        <v>10.19136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299.75</v>
      </c>
      <c r="D106" s="317">
        <v>297.41666666666669</v>
      </c>
      <c r="E106" s="317">
        <v>290.83333333333337</v>
      </c>
      <c r="F106" s="317">
        <v>281.91666666666669</v>
      </c>
      <c r="G106" s="317">
        <v>275.33333333333337</v>
      </c>
      <c r="H106" s="317">
        <v>306.33333333333337</v>
      </c>
      <c r="I106" s="317">
        <v>312.91666666666674</v>
      </c>
      <c r="J106" s="317">
        <v>321.83333333333337</v>
      </c>
      <c r="K106" s="316">
        <v>304</v>
      </c>
      <c r="L106" s="316">
        <v>288.5</v>
      </c>
      <c r="M106" s="316">
        <v>1.91221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384.85</v>
      </c>
      <c r="D107" s="317">
        <v>388.91666666666669</v>
      </c>
      <c r="E107" s="317">
        <v>375.28333333333336</v>
      </c>
      <c r="F107" s="317">
        <v>365.7166666666667</v>
      </c>
      <c r="G107" s="317">
        <v>352.08333333333337</v>
      </c>
      <c r="H107" s="317">
        <v>398.48333333333335</v>
      </c>
      <c r="I107" s="317">
        <v>412.11666666666667</v>
      </c>
      <c r="J107" s="317">
        <v>421.68333333333334</v>
      </c>
      <c r="K107" s="316">
        <v>402.55</v>
      </c>
      <c r="L107" s="316">
        <v>379.35</v>
      </c>
      <c r="M107" s="316">
        <v>31.428899999999999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635.70000000000005</v>
      </c>
      <c r="D108" s="317">
        <v>638.36666666666667</v>
      </c>
      <c r="E108" s="317">
        <v>627.93333333333339</v>
      </c>
      <c r="F108" s="317">
        <v>620.16666666666674</v>
      </c>
      <c r="G108" s="317">
        <v>609.73333333333346</v>
      </c>
      <c r="H108" s="317">
        <v>646.13333333333333</v>
      </c>
      <c r="I108" s="317">
        <v>656.56666666666649</v>
      </c>
      <c r="J108" s="317">
        <v>664.33333333333326</v>
      </c>
      <c r="K108" s="316">
        <v>648.79999999999995</v>
      </c>
      <c r="L108" s="316">
        <v>630.6</v>
      </c>
      <c r="M108" s="316">
        <v>14.72809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620.29999999999995</v>
      </c>
      <c r="D109" s="317">
        <v>614.01666666666665</v>
      </c>
      <c r="E109" s="317">
        <v>605.0333333333333</v>
      </c>
      <c r="F109" s="317">
        <v>589.76666666666665</v>
      </c>
      <c r="G109" s="317">
        <v>580.7833333333333</v>
      </c>
      <c r="H109" s="317">
        <v>629.2833333333333</v>
      </c>
      <c r="I109" s="317">
        <v>638.26666666666665</v>
      </c>
      <c r="J109" s="317">
        <v>653.5333333333333</v>
      </c>
      <c r="K109" s="316">
        <v>623</v>
      </c>
      <c r="L109" s="316">
        <v>598.75</v>
      </c>
      <c r="M109" s="316">
        <v>9.5949999999999994E-2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933.4</v>
      </c>
      <c r="D110" s="317">
        <v>934.81666666666661</v>
      </c>
      <c r="E110" s="317">
        <v>924.63333333333321</v>
      </c>
      <c r="F110" s="317">
        <v>915.86666666666656</v>
      </c>
      <c r="G110" s="317">
        <v>905.68333333333317</v>
      </c>
      <c r="H110" s="317">
        <v>943.58333333333326</v>
      </c>
      <c r="I110" s="317">
        <v>953.76666666666665</v>
      </c>
      <c r="J110" s="317">
        <v>962.5333333333333</v>
      </c>
      <c r="K110" s="316">
        <v>945</v>
      </c>
      <c r="L110" s="316">
        <v>926.05</v>
      </c>
      <c r="M110" s="316">
        <v>14.56551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171.7</v>
      </c>
      <c r="D111" s="317">
        <v>170.78333333333333</v>
      </c>
      <c r="E111" s="317">
        <v>168.76666666666665</v>
      </c>
      <c r="F111" s="317">
        <v>165.83333333333331</v>
      </c>
      <c r="G111" s="317">
        <v>163.81666666666663</v>
      </c>
      <c r="H111" s="317">
        <v>173.71666666666667</v>
      </c>
      <c r="I111" s="317">
        <v>175.73333333333338</v>
      </c>
      <c r="J111" s="317">
        <v>178.66666666666669</v>
      </c>
      <c r="K111" s="316">
        <v>172.8</v>
      </c>
      <c r="L111" s="316">
        <v>167.85</v>
      </c>
      <c r="M111" s="316">
        <v>74.379369999999994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315.2</v>
      </c>
      <c r="D112" s="317">
        <v>316.01666666666665</v>
      </c>
      <c r="E112" s="317">
        <v>311.33333333333331</v>
      </c>
      <c r="F112" s="317">
        <v>307.46666666666664</v>
      </c>
      <c r="G112" s="317">
        <v>302.7833333333333</v>
      </c>
      <c r="H112" s="317">
        <v>319.88333333333333</v>
      </c>
      <c r="I112" s="317">
        <v>324.56666666666672</v>
      </c>
      <c r="J112" s="317">
        <v>328.43333333333334</v>
      </c>
      <c r="K112" s="316">
        <v>320.7</v>
      </c>
      <c r="L112" s="316">
        <v>312.14999999999998</v>
      </c>
      <c r="M112" s="316">
        <v>0.68383000000000005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3795.7</v>
      </c>
      <c r="D113" s="317">
        <v>3805.9166666666665</v>
      </c>
      <c r="E113" s="317">
        <v>3733.833333333333</v>
      </c>
      <c r="F113" s="317">
        <v>3671.9666666666667</v>
      </c>
      <c r="G113" s="317">
        <v>3599.8833333333332</v>
      </c>
      <c r="H113" s="317">
        <v>3867.7833333333328</v>
      </c>
      <c r="I113" s="317">
        <v>3939.8666666666659</v>
      </c>
      <c r="J113" s="317">
        <v>4001.7333333333327</v>
      </c>
      <c r="K113" s="316">
        <v>3878</v>
      </c>
      <c r="L113" s="316">
        <v>3744.05</v>
      </c>
      <c r="M113" s="316">
        <v>3.31975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1581.15</v>
      </c>
      <c r="D114" s="317">
        <v>1591.8999999999999</v>
      </c>
      <c r="E114" s="317">
        <v>1563.7999999999997</v>
      </c>
      <c r="F114" s="317">
        <v>1546.4499999999998</v>
      </c>
      <c r="G114" s="317">
        <v>1518.3499999999997</v>
      </c>
      <c r="H114" s="317">
        <v>1609.2499999999998</v>
      </c>
      <c r="I114" s="317">
        <v>1637.3499999999997</v>
      </c>
      <c r="J114" s="317">
        <v>1654.6999999999998</v>
      </c>
      <c r="K114" s="316">
        <v>1620</v>
      </c>
      <c r="L114" s="316">
        <v>1574.55</v>
      </c>
      <c r="M114" s="316">
        <v>1.9952399999999999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618.85</v>
      </c>
      <c r="D115" s="317">
        <v>614.65000000000009</v>
      </c>
      <c r="E115" s="317">
        <v>607.35000000000014</v>
      </c>
      <c r="F115" s="317">
        <v>595.85</v>
      </c>
      <c r="G115" s="317">
        <v>588.55000000000007</v>
      </c>
      <c r="H115" s="317">
        <v>626.1500000000002</v>
      </c>
      <c r="I115" s="317">
        <v>633.45000000000016</v>
      </c>
      <c r="J115" s="317">
        <v>644.95000000000027</v>
      </c>
      <c r="K115" s="316">
        <v>621.95000000000005</v>
      </c>
      <c r="L115" s="316">
        <v>603.15</v>
      </c>
      <c r="M115" s="316">
        <v>7.7691499999999998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889.55</v>
      </c>
      <c r="D116" s="317">
        <v>888.63333333333333</v>
      </c>
      <c r="E116" s="317">
        <v>877.91666666666663</v>
      </c>
      <c r="F116" s="317">
        <v>866.2833333333333</v>
      </c>
      <c r="G116" s="317">
        <v>855.56666666666661</v>
      </c>
      <c r="H116" s="317">
        <v>900.26666666666665</v>
      </c>
      <c r="I116" s="317">
        <v>910.98333333333335</v>
      </c>
      <c r="J116" s="317">
        <v>922.61666666666667</v>
      </c>
      <c r="K116" s="316">
        <v>899.35</v>
      </c>
      <c r="L116" s="316">
        <v>877</v>
      </c>
      <c r="M116" s="316">
        <v>2.3908900000000002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974.8</v>
      </c>
      <c r="D117" s="317">
        <v>963.23333333333323</v>
      </c>
      <c r="E117" s="317">
        <v>928.61666666666645</v>
      </c>
      <c r="F117" s="317">
        <v>882.43333333333317</v>
      </c>
      <c r="G117" s="317">
        <v>847.81666666666638</v>
      </c>
      <c r="H117" s="317">
        <v>1009.4166666666665</v>
      </c>
      <c r="I117" s="317">
        <v>1044.0333333333333</v>
      </c>
      <c r="J117" s="317">
        <v>1090.2166666666667</v>
      </c>
      <c r="K117" s="316">
        <v>997.85</v>
      </c>
      <c r="L117" s="316">
        <v>917.05</v>
      </c>
      <c r="M117" s="316">
        <v>2.1757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3673.3</v>
      </c>
      <c r="D118" s="317">
        <v>3595.5</v>
      </c>
      <c r="E118" s="317">
        <v>3391</v>
      </c>
      <c r="F118" s="317">
        <v>3108.7</v>
      </c>
      <c r="G118" s="317">
        <v>2904.2</v>
      </c>
      <c r="H118" s="317">
        <v>3877.8</v>
      </c>
      <c r="I118" s="317">
        <v>4082.3</v>
      </c>
      <c r="J118" s="317">
        <v>4364.6000000000004</v>
      </c>
      <c r="K118" s="316">
        <v>3800</v>
      </c>
      <c r="L118" s="316">
        <v>3313.2</v>
      </c>
      <c r="M118" s="316">
        <v>3.46949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351.85</v>
      </c>
      <c r="D119" s="317">
        <v>353.41666666666669</v>
      </c>
      <c r="E119" s="317">
        <v>345.73333333333335</v>
      </c>
      <c r="F119" s="317">
        <v>339.61666666666667</v>
      </c>
      <c r="G119" s="317">
        <v>331.93333333333334</v>
      </c>
      <c r="H119" s="317">
        <v>359.53333333333336</v>
      </c>
      <c r="I119" s="317">
        <v>367.21666666666664</v>
      </c>
      <c r="J119" s="317">
        <v>373.33333333333337</v>
      </c>
      <c r="K119" s="316">
        <v>361.1</v>
      </c>
      <c r="L119" s="316">
        <v>347.3</v>
      </c>
      <c r="M119" s="316">
        <v>5.75122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189.95</v>
      </c>
      <c r="D120" s="317">
        <v>191.56666666666669</v>
      </c>
      <c r="E120" s="317">
        <v>187.43333333333339</v>
      </c>
      <c r="F120" s="317">
        <v>184.91666666666671</v>
      </c>
      <c r="G120" s="317">
        <v>180.78333333333342</v>
      </c>
      <c r="H120" s="317">
        <v>194.08333333333337</v>
      </c>
      <c r="I120" s="317">
        <v>198.21666666666664</v>
      </c>
      <c r="J120" s="317">
        <v>200.73333333333335</v>
      </c>
      <c r="K120" s="316">
        <v>195.7</v>
      </c>
      <c r="L120" s="316">
        <v>189.05</v>
      </c>
      <c r="M120" s="316">
        <v>1.6325099999999999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122.1</v>
      </c>
      <c r="D121" s="317">
        <v>121.13333333333333</v>
      </c>
      <c r="E121" s="317">
        <v>119.36666666666665</v>
      </c>
      <c r="F121" s="317">
        <v>116.63333333333333</v>
      </c>
      <c r="G121" s="317">
        <v>114.86666666666665</v>
      </c>
      <c r="H121" s="317">
        <v>123.86666666666665</v>
      </c>
      <c r="I121" s="317">
        <v>125.63333333333333</v>
      </c>
      <c r="J121" s="317">
        <v>128.36666666666665</v>
      </c>
      <c r="K121" s="316">
        <v>122.9</v>
      </c>
      <c r="L121" s="316">
        <v>118.4</v>
      </c>
      <c r="M121" s="316">
        <v>13.11838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992.5</v>
      </c>
      <c r="D122" s="317">
        <v>991.56666666666661</v>
      </c>
      <c r="E122" s="317">
        <v>971.63333333333321</v>
      </c>
      <c r="F122" s="317">
        <v>950.76666666666665</v>
      </c>
      <c r="G122" s="317">
        <v>930.83333333333326</v>
      </c>
      <c r="H122" s="317">
        <v>1012.4333333333332</v>
      </c>
      <c r="I122" s="317">
        <v>1032.3666666666666</v>
      </c>
      <c r="J122" s="317">
        <v>1053.2333333333331</v>
      </c>
      <c r="K122" s="316">
        <v>1011.5</v>
      </c>
      <c r="L122" s="316">
        <v>970.7</v>
      </c>
      <c r="M122" s="316">
        <v>4.3752300000000002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776.5</v>
      </c>
      <c r="D123" s="317">
        <v>782.56666666666661</v>
      </c>
      <c r="E123" s="317">
        <v>765.13333333333321</v>
      </c>
      <c r="F123" s="317">
        <v>753.76666666666665</v>
      </c>
      <c r="G123" s="317">
        <v>736.33333333333326</v>
      </c>
      <c r="H123" s="317">
        <v>793.93333333333317</v>
      </c>
      <c r="I123" s="317">
        <v>811.36666666666656</v>
      </c>
      <c r="J123" s="317">
        <v>822.73333333333312</v>
      </c>
      <c r="K123" s="316">
        <v>800</v>
      </c>
      <c r="L123" s="316">
        <v>771.2</v>
      </c>
      <c r="M123" s="316">
        <v>1.65049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496.8</v>
      </c>
      <c r="D124" s="317">
        <v>499.38333333333338</v>
      </c>
      <c r="E124" s="317">
        <v>492.81666666666678</v>
      </c>
      <c r="F124" s="317">
        <v>488.83333333333337</v>
      </c>
      <c r="G124" s="317">
        <v>482.26666666666677</v>
      </c>
      <c r="H124" s="317">
        <v>503.36666666666679</v>
      </c>
      <c r="I124" s="317">
        <v>509.93333333333339</v>
      </c>
      <c r="J124" s="317">
        <v>513.91666666666674</v>
      </c>
      <c r="K124" s="316">
        <v>505.95</v>
      </c>
      <c r="L124" s="316">
        <v>495.4</v>
      </c>
      <c r="M124" s="316">
        <v>8.9551599999999993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1435</v>
      </c>
      <c r="D125" s="317">
        <v>1422.3333333333333</v>
      </c>
      <c r="E125" s="317">
        <v>1404.6666666666665</v>
      </c>
      <c r="F125" s="317">
        <v>1374.3333333333333</v>
      </c>
      <c r="G125" s="317">
        <v>1356.6666666666665</v>
      </c>
      <c r="H125" s="317">
        <v>1452.6666666666665</v>
      </c>
      <c r="I125" s="317">
        <v>1470.333333333333</v>
      </c>
      <c r="J125" s="317">
        <v>1500.6666666666665</v>
      </c>
      <c r="K125" s="316">
        <v>1440</v>
      </c>
      <c r="L125" s="316">
        <v>1392</v>
      </c>
      <c r="M125" s="316">
        <v>0.99951999999999996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223.5</v>
      </c>
      <c r="D126" s="317">
        <v>224.96666666666667</v>
      </c>
      <c r="E126" s="317">
        <v>219.78333333333333</v>
      </c>
      <c r="F126" s="317">
        <v>216.06666666666666</v>
      </c>
      <c r="G126" s="317">
        <v>210.88333333333333</v>
      </c>
      <c r="H126" s="317">
        <v>228.68333333333334</v>
      </c>
      <c r="I126" s="317">
        <v>233.86666666666667</v>
      </c>
      <c r="J126" s="317">
        <v>237.58333333333334</v>
      </c>
      <c r="K126" s="316">
        <v>230.15</v>
      </c>
      <c r="L126" s="316">
        <v>221.25</v>
      </c>
      <c r="M126" s="316">
        <v>2.8356300000000001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83.35</v>
      </c>
      <c r="D127" s="317">
        <v>82.75</v>
      </c>
      <c r="E127" s="317">
        <v>81.650000000000006</v>
      </c>
      <c r="F127" s="317">
        <v>79.95</v>
      </c>
      <c r="G127" s="317">
        <v>78.850000000000009</v>
      </c>
      <c r="H127" s="317">
        <v>84.45</v>
      </c>
      <c r="I127" s="317">
        <v>85.55</v>
      </c>
      <c r="J127" s="317">
        <v>87.25</v>
      </c>
      <c r="K127" s="316">
        <v>83.85</v>
      </c>
      <c r="L127" s="316">
        <v>81.05</v>
      </c>
      <c r="M127" s="316">
        <v>16.161529999999999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917.2</v>
      </c>
      <c r="D128" s="317">
        <v>941.20000000000016</v>
      </c>
      <c r="E128" s="317">
        <v>884.3000000000003</v>
      </c>
      <c r="F128" s="317">
        <v>851.40000000000009</v>
      </c>
      <c r="G128" s="317">
        <v>794.50000000000023</v>
      </c>
      <c r="H128" s="317">
        <v>974.10000000000036</v>
      </c>
      <c r="I128" s="317">
        <v>1031.0000000000002</v>
      </c>
      <c r="J128" s="317">
        <v>1063.9000000000005</v>
      </c>
      <c r="K128" s="316">
        <v>998.1</v>
      </c>
      <c r="L128" s="316">
        <v>908.3</v>
      </c>
      <c r="M128" s="316">
        <v>2.7740800000000001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1977.8</v>
      </c>
      <c r="D129" s="317">
        <v>1987.7333333333333</v>
      </c>
      <c r="E129" s="317">
        <v>1955.3666666666668</v>
      </c>
      <c r="F129" s="317">
        <v>1932.9333333333334</v>
      </c>
      <c r="G129" s="317">
        <v>1900.5666666666668</v>
      </c>
      <c r="H129" s="317">
        <v>2010.1666666666667</v>
      </c>
      <c r="I129" s="317">
        <v>2042.5333333333331</v>
      </c>
      <c r="J129" s="317">
        <v>2064.9666666666667</v>
      </c>
      <c r="K129" s="316">
        <v>2020.1</v>
      </c>
      <c r="L129" s="316">
        <v>1965.3</v>
      </c>
      <c r="M129" s="316">
        <v>5.3709199999999999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227.6</v>
      </c>
      <c r="D130" s="317">
        <v>227.75</v>
      </c>
      <c r="E130" s="317">
        <v>223.8</v>
      </c>
      <c r="F130" s="317">
        <v>220</v>
      </c>
      <c r="G130" s="317">
        <v>216.05</v>
      </c>
      <c r="H130" s="317">
        <v>231.55</v>
      </c>
      <c r="I130" s="317">
        <v>235.5</v>
      </c>
      <c r="J130" s="317">
        <v>239.3</v>
      </c>
      <c r="K130" s="316">
        <v>231.7</v>
      </c>
      <c r="L130" s="316">
        <v>223.95</v>
      </c>
      <c r="M130" s="316">
        <v>29.694890000000001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44.55</v>
      </c>
      <c r="D131" s="317">
        <v>44.216666666666661</v>
      </c>
      <c r="E131" s="317">
        <v>43.883333333333326</v>
      </c>
      <c r="F131" s="317">
        <v>43.216666666666661</v>
      </c>
      <c r="G131" s="317">
        <v>42.883333333333326</v>
      </c>
      <c r="H131" s="317">
        <v>44.883333333333326</v>
      </c>
      <c r="I131" s="317">
        <v>45.216666666666654</v>
      </c>
      <c r="J131" s="317">
        <v>45.883333333333326</v>
      </c>
      <c r="K131" s="316">
        <v>44.55</v>
      </c>
      <c r="L131" s="316">
        <v>43.55</v>
      </c>
      <c r="M131" s="316">
        <v>5.2835799999999997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706.05</v>
      </c>
      <c r="D132" s="317">
        <v>707.81666666666661</v>
      </c>
      <c r="E132" s="317">
        <v>695.48333333333323</v>
      </c>
      <c r="F132" s="317">
        <v>684.91666666666663</v>
      </c>
      <c r="G132" s="317">
        <v>672.58333333333326</v>
      </c>
      <c r="H132" s="317">
        <v>718.38333333333321</v>
      </c>
      <c r="I132" s="317">
        <v>730.7166666666667</v>
      </c>
      <c r="J132" s="317">
        <v>741.28333333333319</v>
      </c>
      <c r="K132" s="316">
        <v>720.15</v>
      </c>
      <c r="L132" s="316">
        <v>697.25</v>
      </c>
      <c r="M132" s="316">
        <v>0.24196000000000001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4218.1000000000004</v>
      </c>
      <c r="D133" s="317">
        <v>4245.95</v>
      </c>
      <c r="E133" s="317">
        <v>4182.1499999999996</v>
      </c>
      <c r="F133" s="317">
        <v>4146.2</v>
      </c>
      <c r="G133" s="317">
        <v>4082.3999999999996</v>
      </c>
      <c r="H133" s="317">
        <v>4281.8999999999996</v>
      </c>
      <c r="I133" s="317">
        <v>4345.7000000000007</v>
      </c>
      <c r="J133" s="317">
        <v>4381.6499999999996</v>
      </c>
      <c r="K133" s="316">
        <v>4309.75</v>
      </c>
      <c r="L133" s="316">
        <v>4210</v>
      </c>
      <c r="M133" s="316">
        <v>1.1636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3342.9</v>
      </c>
      <c r="D134" s="317">
        <v>3316.15</v>
      </c>
      <c r="E134" s="317">
        <v>3207.3</v>
      </c>
      <c r="F134" s="317">
        <v>3071.7000000000003</v>
      </c>
      <c r="G134" s="317">
        <v>2962.8500000000004</v>
      </c>
      <c r="H134" s="317">
        <v>3451.75</v>
      </c>
      <c r="I134" s="317">
        <v>3560.5999999999995</v>
      </c>
      <c r="J134" s="317">
        <v>3696.2</v>
      </c>
      <c r="K134" s="316">
        <v>3425</v>
      </c>
      <c r="L134" s="316">
        <v>3180.55</v>
      </c>
      <c r="M134" s="316">
        <v>7.0275800000000004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327.35000000000002</v>
      </c>
      <c r="D135" s="317">
        <v>325.4666666666667</v>
      </c>
      <c r="E135" s="317">
        <v>319.43333333333339</v>
      </c>
      <c r="F135" s="317">
        <v>311.51666666666671</v>
      </c>
      <c r="G135" s="317">
        <v>305.48333333333341</v>
      </c>
      <c r="H135" s="317">
        <v>333.38333333333338</v>
      </c>
      <c r="I135" s="317">
        <v>339.41666666666669</v>
      </c>
      <c r="J135" s="317">
        <v>347.33333333333337</v>
      </c>
      <c r="K135" s="316">
        <v>331.5</v>
      </c>
      <c r="L135" s="316">
        <v>317.55</v>
      </c>
      <c r="M135" s="316">
        <v>45.887180000000001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3561.1</v>
      </c>
      <c r="D136" s="317">
        <v>3455.7000000000003</v>
      </c>
      <c r="E136" s="317">
        <v>3291.4000000000005</v>
      </c>
      <c r="F136" s="317">
        <v>3021.7000000000003</v>
      </c>
      <c r="G136" s="317">
        <v>2857.4000000000005</v>
      </c>
      <c r="H136" s="317">
        <v>3725.4000000000005</v>
      </c>
      <c r="I136" s="317">
        <v>3889.7000000000007</v>
      </c>
      <c r="J136" s="317">
        <v>4159.4000000000005</v>
      </c>
      <c r="K136" s="316">
        <v>3620</v>
      </c>
      <c r="L136" s="316">
        <v>3186</v>
      </c>
      <c r="M136" s="316">
        <v>18.713840000000001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3888.4</v>
      </c>
      <c r="D137" s="317">
        <v>3901.4833333333336</v>
      </c>
      <c r="E137" s="317">
        <v>3847.9666666666672</v>
      </c>
      <c r="F137" s="317">
        <v>3807.5333333333338</v>
      </c>
      <c r="G137" s="317">
        <v>3754.0166666666673</v>
      </c>
      <c r="H137" s="317">
        <v>3941.916666666667</v>
      </c>
      <c r="I137" s="317">
        <v>3995.4333333333334</v>
      </c>
      <c r="J137" s="317">
        <v>4035.8666666666668</v>
      </c>
      <c r="K137" s="316">
        <v>3955</v>
      </c>
      <c r="L137" s="316">
        <v>3861.05</v>
      </c>
      <c r="M137" s="316">
        <v>2.1791499999999999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2188.1999999999998</v>
      </c>
      <c r="D138" s="317">
        <v>2171.1</v>
      </c>
      <c r="E138" s="317">
        <v>2142.1999999999998</v>
      </c>
      <c r="F138" s="317">
        <v>2096.1999999999998</v>
      </c>
      <c r="G138" s="317">
        <v>2067.2999999999997</v>
      </c>
      <c r="H138" s="317">
        <v>2217.1</v>
      </c>
      <c r="I138" s="317">
        <v>2246.0000000000005</v>
      </c>
      <c r="J138" s="317">
        <v>2292</v>
      </c>
      <c r="K138" s="316">
        <v>2200</v>
      </c>
      <c r="L138" s="316">
        <v>2125.1</v>
      </c>
      <c r="M138" s="316">
        <v>0.18870000000000001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56.05</v>
      </c>
      <c r="D139" s="317">
        <v>55.75</v>
      </c>
      <c r="E139" s="317">
        <v>54.8</v>
      </c>
      <c r="F139" s="317">
        <v>53.55</v>
      </c>
      <c r="G139" s="317">
        <v>52.599999999999994</v>
      </c>
      <c r="H139" s="317">
        <v>57</v>
      </c>
      <c r="I139" s="317">
        <v>57.95</v>
      </c>
      <c r="J139" s="317">
        <v>59.2</v>
      </c>
      <c r="K139" s="316">
        <v>56.7</v>
      </c>
      <c r="L139" s="316">
        <v>54.5</v>
      </c>
      <c r="M139" s="316">
        <v>9.2256900000000002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2617.9499999999998</v>
      </c>
      <c r="D140" s="317">
        <v>2580.3333333333335</v>
      </c>
      <c r="E140" s="317">
        <v>2532.2666666666669</v>
      </c>
      <c r="F140" s="317">
        <v>2446.5833333333335</v>
      </c>
      <c r="G140" s="317">
        <v>2398.5166666666669</v>
      </c>
      <c r="H140" s="317">
        <v>2666.0166666666669</v>
      </c>
      <c r="I140" s="317">
        <v>2714.0833333333335</v>
      </c>
      <c r="J140" s="317">
        <v>2799.7666666666669</v>
      </c>
      <c r="K140" s="316">
        <v>2628.4</v>
      </c>
      <c r="L140" s="316">
        <v>2494.65</v>
      </c>
      <c r="M140" s="316">
        <v>28.013680000000001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483.45</v>
      </c>
      <c r="D141" s="317">
        <v>483.88333333333338</v>
      </c>
      <c r="E141" s="317">
        <v>475.66666666666674</v>
      </c>
      <c r="F141" s="317">
        <v>467.88333333333338</v>
      </c>
      <c r="G141" s="317">
        <v>459.66666666666674</v>
      </c>
      <c r="H141" s="317">
        <v>491.66666666666674</v>
      </c>
      <c r="I141" s="317">
        <v>499.88333333333333</v>
      </c>
      <c r="J141" s="317">
        <v>507.66666666666674</v>
      </c>
      <c r="K141" s="316">
        <v>492.1</v>
      </c>
      <c r="L141" s="316">
        <v>476.1</v>
      </c>
      <c r="M141" s="316">
        <v>1.9278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137.25</v>
      </c>
      <c r="D142" s="317">
        <v>136</v>
      </c>
      <c r="E142" s="317">
        <v>134</v>
      </c>
      <c r="F142" s="317">
        <v>130.75</v>
      </c>
      <c r="G142" s="317">
        <v>128.75</v>
      </c>
      <c r="H142" s="317">
        <v>139.25</v>
      </c>
      <c r="I142" s="317">
        <v>141.25</v>
      </c>
      <c r="J142" s="317">
        <v>144.5</v>
      </c>
      <c r="K142" s="316">
        <v>138</v>
      </c>
      <c r="L142" s="316">
        <v>132.75</v>
      </c>
      <c r="M142" s="316">
        <v>1.9328700000000001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299</v>
      </c>
      <c r="D143" s="317">
        <v>293.46666666666664</v>
      </c>
      <c r="E143" s="317">
        <v>277.93333333333328</v>
      </c>
      <c r="F143" s="317">
        <v>256.86666666666662</v>
      </c>
      <c r="G143" s="317">
        <v>241.33333333333326</v>
      </c>
      <c r="H143" s="317">
        <v>314.5333333333333</v>
      </c>
      <c r="I143" s="317">
        <v>330.06666666666672</v>
      </c>
      <c r="J143" s="317">
        <v>351.13333333333333</v>
      </c>
      <c r="K143" s="316">
        <v>309</v>
      </c>
      <c r="L143" s="316">
        <v>272.39999999999998</v>
      </c>
      <c r="M143" s="316">
        <v>41.112929999999999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440.9</v>
      </c>
      <c r="D144" s="317">
        <v>435.34999999999997</v>
      </c>
      <c r="E144" s="317">
        <v>424.54999999999995</v>
      </c>
      <c r="F144" s="317">
        <v>408.2</v>
      </c>
      <c r="G144" s="317">
        <v>397.4</v>
      </c>
      <c r="H144" s="317">
        <v>451.69999999999993</v>
      </c>
      <c r="I144" s="317">
        <v>462.5</v>
      </c>
      <c r="J144" s="317">
        <v>478.84999999999991</v>
      </c>
      <c r="K144" s="316">
        <v>446.15</v>
      </c>
      <c r="L144" s="316">
        <v>419</v>
      </c>
      <c r="M144" s="316">
        <v>3.9630000000000001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1224.8</v>
      </c>
      <c r="D145" s="317">
        <v>1209.6833333333334</v>
      </c>
      <c r="E145" s="317">
        <v>1190.3666666666668</v>
      </c>
      <c r="F145" s="317">
        <v>1155.9333333333334</v>
      </c>
      <c r="G145" s="317">
        <v>1136.6166666666668</v>
      </c>
      <c r="H145" s="317">
        <v>1244.1166666666668</v>
      </c>
      <c r="I145" s="317">
        <v>1263.4333333333334</v>
      </c>
      <c r="J145" s="317">
        <v>1297.8666666666668</v>
      </c>
      <c r="K145" s="316">
        <v>1229</v>
      </c>
      <c r="L145" s="316">
        <v>1175.25</v>
      </c>
      <c r="M145" s="316">
        <v>0.67225999999999997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59.6</v>
      </c>
      <c r="D146" s="317">
        <v>59.366666666666667</v>
      </c>
      <c r="E146" s="317">
        <v>58.833333333333336</v>
      </c>
      <c r="F146" s="317">
        <v>58.06666666666667</v>
      </c>
      <c r="G146" s="317">
        <v>57.533333333333339</v>
      </c>
      <c r="H146" s="317">
        <v>60.133333333333333</v>
      </c>
      <c r="I146" s="317">
        <v>60.666666666666664</v>
      </c>
      <c r="J146" s="317">
        <v>61.43333333333333</v>
      </c>
      <c r="K146" s="316">
        <v>59.9</v>
      </c>
      <c r="L146" s="316">
        <v>58.6</v>
      </c>
      <c r="M146" s="316">
        <v>4.7859100000000003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152.15</v>
      </c>
      <c r="D147" s="317">
        <v>153.45000000000002</v>
      </c>
      <c r="E147" s="317">
        <v>149.30000000000004</v>
      </c>
      <c r="F147" s="317">
        <v>146.45000000000002</v>
      </c>
      <c r="G147" s="317">
        <v>142.30000000000004</v>
      </c>
      <c r="H147" s="317">
        <v>156.30000000000004</v>
      </c>
      <c r="I147" s="317">
        <v>160.45000000000002</v>
      </c>
      <c r="J147" s="317">
        <v>163.30000000000004</v>
      </c>
      <c r="K147" s="316">
        <v>157.6</v>
      </c>
      <c r="L147" s="316">
        <v>150.6</v>
      </c>
      <c r="M147" s="316">
        <v>1.2002999999999999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109.25</v>
      </c>
      <c r="D148" s="317">
        <v>107.93333333333334</v>
      </c>
      <c r="E148" s="317">
        <v>105.36666666666667</v>
      </c>
      <c r="F148" s="317">
        <v>101.48333333333333</v>
      </c>
      <c r="G148" s="317">
        <v>98.916666666666671</v>
      </c>
      <c r="H148" s="317">
        <v>111.81666666666668</v>
      </c>
      <c r="I148" s="317">
        <v>114.38333333333334</v>
      </c>
      <c r="J148" s="317">
        <v>118.26666666666668</v>
      </c>
      <c r="K148" s="316">
        <v>110.5</v>
      </c>
      <c r="L148" s="316">
        <v>104.05</v>
      </c>
      <c r="M148" s="316">
        <v>8.1575299999999995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56.25</v>
      </c>
      <c r="D149" s="317">
        <v>55.883333333333333</v>
      </c>
      <c r="E149" s="317">
        <v>54.566666666666663</v>
      </c>
      <c r="F149" s="317">
        <v>52.883333333333333</v>
      </c>
      <c r="G149" s="317">
        <v>51.566666666666663</v>
      </c>
      <c r="H149" s="317">
        <v>57.566666666666663</v>
      </c>
      <c r="I149" s="317">
        <v>58.88333333333334</v>
      </c>
      <c r="J149" s="317">
        <v>60.566666666666663</v>
      </c>
      <c r="K149" s="316">
        <v>57.2</v>
      </c>
      <c r="L149" s="316">
        <v>54.2</v>
      </c>
      <c r="M149" s="316">
        <v>20.51783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688.85</v>
      </c>
      <c r="D150" s="317">
        <v>685.18333333333339</v>
      </c>
      <c r="E150" s="317">
        <v>674.51666666666677</v>
      </c>
      <c r="F150" s="317">
        <v>660.18333333333339</v>
      </c>
      <c r="G150" s="317">
        <v>649.51666666666677</v>
      </c>
      <c r="H150" s="317">
        <v>699.51666666666677</v>
      </c>
      <c r="I150" s="317">
        <v>710.18333333333328</v>
      </c>
      <c r="J150" s="317">
        <v>724.51666666666677</v>
      </c>
      <c r="K150" s="316">
        <v>695.85</v>
      </c>
      <c r="L150" s="316">
        <v>670.85</v>
      </c>
      <c r="M150" s="316">
        <v>0.52295999999999998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1645.3</v>
      </c>
      <c r="D151" s="317">
        <v>1615.1000000000001</v>
      </c>
      <c r="E151" s="317">
        <v>1580.2000000000003</v>
      </c>
      <c r="F151" s="317">
        <v>1515.1000000000001</v>
      </c>
      <c r="G151" s="317">
        <v>1480.2000000000003</v>
      </c>
      <c r="H151" s="317">
        <v>1680.2000000000003</v>
      </c>
      <c r="I151" s="317">
        <v>1715.1000000000004</v>
      </c>
      <c r="J151" s="317">
        <v>1780.2000000000003</v>
      </c>
      <c r="K151" s="316">
        <v>1650</v>
      </c>
      <c r="L151" s="316">
        <v>1550</v>
      </c>
      <c r="M151" s="316">
        <v>10.19153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142.94999999999999</v>
      </c>
      <c r="D152" s="317">
        <v>142.88333333333333</v>
      </c>
      <c r="E152" s="317">
        <v>141.81666666666666</v>
      </c>
      <c r="F152" s="317">
        <v>140.68333333333334</v>
      </c>
      <c r="G152" s="317">
        <v>139.61666666666667</v>
      </c>
      <c r="H152" s="317">
        <v>144.01666666666665</v>
      </c>
      <c r="I152" s="317">
        <v>145.08333333333331</v>
      </c>
      <c r="J152" s="317">
        <v>146.21666666666664</v>
      </c>
      <c r="K152" s="316">
        <v>143.94999999999999</v>
      </c>
      <c r="L152" s="316">
        <v>141.75</v>
      </c>
      <c r="M152" s="316">
        <v>14.03248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115.5</v>
      </c>
      <c r="D153" s="317">
        <v>115.08333333333333</v>
      </c>
      <c r="E153" s="317">
        <v>112.46666666666665</v>
      </c>
      <c r="F153" s="317">
        <v>109.43333333333332</v>
      </c>
      <c r="G153" s="317">
        <v>106.81666666666665</v>
      </c>
      <c r="H153" s="317">
        <v>118.11666666666666</v>
      </c>
      <c r="I153" s="317">
        <v>120.73333333333333</v>
      </c>
      <c r="J153" s="317">
        <v>123.76666666666667</v>
      </c>
      <c r="K153" s="316">
        <v>117.7</v>
      </c>
      <c r="L153" s="316">
        <v>112.05</v>
      </c>
      <c r="M153" s="316">
        <v>1.73783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247.4</v>
      </c>
      <c r="D154" s="317">
        <v>247.79999999999998</v>
      </c>
      <c r="E154" s="317">
        <v>244.34999999999997</v>
      </c>
      <c r="F154" s="317">
        <v>241.29999999999998</v>
      </c>
      <c r="G154" s="317">
        <v>237.84999999999997</v>
      </c>
      <c r="H154" s="317">
        <v>250.84999999999997</v>
      </c>
      <c r="I154" s="317">
        <v>254.29999999999995</v>
      </c>
      <c r="J154" s="317">
        <v>257.34999999999997</v>
      </c>
      <c r="K154" s="316">
        <v>251.25</v>
      </c>
      <c r="L154" s="316">
        <v>244.75</v>
      </c>
      <c r="M154" s="316">
        <v>0.47111999999999998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85.3</v>
      </c>
      <c r="D155" s="317">
        <v>84.666666666666671</v>
      </c>
      <c r="E155" s="317">
        <v>83.433333333333337</v>
      </c>
      <c r="F155" s="317">
        <v>81.566666666666663</v>
      </c>
      <c r="G155" s="317">
        <v>80.333333333333329</v>
      </c>
      <c r="H155" s="317">
        <v>86.533333333333346</v>
      </c>
      <c r="I155" s="317">
        <v>87.766666666666666</v>
      </c>
      <c r="J155" s="317">
        <v>89.633333333333354</v>
      </c>
      <c r="K155" s="316">
        <v>85.9</v>
      </c>
      <c r="L155" s="316">
        <v>82.8</v>
      </c>
      <c r="M155" s="316">
        <v>149.16446999999999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360.2</v>
      </c>
      <c r="D156" s="317">
        <v>360.0333333333333</v>
      </c>
      <c r="E156" s="317">
        <v>354.81666666666661</v>
      </c>
      <c r="F156" s="317">
        <v>349.43333333333328</v>
      </c>
      <c r="G156" s="317">
        <v>344.21666666666658</v>
      </c>
      <c r="H156" s="317">
        <v>365.41666666666663</v>
      </c>
      <c r="I156" s="317">
        <v>370.63333333333333</v>
      </c>
      <c r="J156" s="317">
        <v>376.01666666666665</v>
      </c>
      <c r="K156" s="316">
        <v>365.25</v>
      </c>
      <c r="L156" s="316">
        <v>354.65</v>
      </c>
      <c r="M156" s="316">
        <v>0.69964999999999999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4094.3</v>
      </c>
      <c r="D157" s="317">
        <v>4156.6166666666659</v>
      </c>
      <c r="E157" s="317">
        <v>3993.2333333333318</v>
      </c>
      <c r="F157" s="317">
        <v>3892.1666666666661</v>
      </c>
      <c r="G157" s="317">
        <v>3728.7833333333319</v>
      </c>
      <c r="H157" s="317">
        <v>4257.6833333333316</v>
      </c>
      <c r="I157" s="317">
        <v>4421.0666666666648</v>
      </c>
      <c r="J157" s="317">
        <v>4522.1333333333314</v>
      </c>
      <c r="K157" s="316">
        <v>4320</v>
      </c>
      <c r="L157" s="316">
        <v>4055.55</v>
      </c>
      <c r="M157" s="316">
        <v>0.53127999999999997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137.25</v>
      </c>
      <c r="D158" s="317">
        <v>138.41666666666666</v>
      </c>
      <c r="E158" s="317">
        <v>134.83333333333331</v>
      </c>
      <c r="F158" s="317">
        <v>132.41666666666666</v>
      </c>
      <c r="G158" s="317">
        <v>128.83333333333331</v>
      </c>
      <c r="H158" s="317">
        <v>140.83333333333331</v>
      </c>
      <c r="I158" s="317">
        <v>144.41666666666663</v>
      </c>
      <c r="J158" s="317">
        <v>146.83333333333331</v>
      </c>
      <c r="K158" s="316">
        <v>142</v>
      </c>
      <c r="L158" s="316">
        <v>136</v>
      </c>
      <c r="M158" s="316">
        <v>3.1410200000000001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2495.15</v>
      </c>
      <c r="D159" s="317">
        <v>2463.4333333333334</v>
      </c>
      <c r="E159" s="317">
        <v>2431.7166666666667</v>
      </c>
      <c r="F159" s="317">
        <v>2368.2833333333333</v>
      </c>
      <c r="G159" s="317">
        <v>2336.5666666666666</v>
      </c>
      <c r="H159" s="317">
        <v>2526.8666666666668</v>
      </c>
      <c r="I159" s="317">
        <v>2558.5833333333339</v>
      </c>
      <c r="J159" s="317">
        <v>2622.0166666666669</v>
      </c>
      <c r="K159" s="316">
        <v>2495.15</v>
      </c>
      <c r="L159" s="316">
        <v>2400</v>
      </c>
      <c r="M159" s="316">
        <v>0.105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236.5</v>
      </c>
      <c r="D160" s="317">
        <v>238.43333333333331</v>
      </c>
      <c r="E160" s="317">
        <v>232.86666666666662</v>
      </c>
      <c r="F160" s="317">
        <v>229.23333333333332</v>
      </c>
      <c r="G160" s="317">
        <v>223.66666666666663</v>
      </c>
      <c r="H160" s="317">
        <v>242.06666666666661</v>
      </c>
      <c r="I160" s="317">
        <v>247.63333333333327</v>
      </c>
      <c r="J160" s="317">
        <v>251.26666666666659</v>
      </c>
      <c r="K160" s="316">
        <v>244</v>
      </c>
      <c r="L160" s="316">
        <v>234.8</v>
      </c>
      <c r="M160" s="316">
        <v>13.781650000000001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13.9</v>
      </c>
      <c r="D161" s="317">
        <v>13.9</v>
      </c>
      <c r="E161" s="317">
        <v>13.9</v>
      </c>
      <c r="F161" s="317">
        <v>13.9</v>
      </c>
      <c r="G161" s="317">
        <v>13.9</v>
      </c>
      <c r="H161" s="317">
        <v>13.9</v>
      </c>
      <c r="I161" s="317">
        <v>13.9</v>
      </c>
      <c r="J161" s="317">
        <v>13.9</v>
      </c>
      <c r="K161" s="316">
        <v>13.9</v>
      </c>
      <c r="L161" s="316">
        <v>13.9</v>
      </c>
      <c r="M161" s="316">
        <v>4.0910099999999998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110.75</v>
      </c>
      <c r="D162" s="317">
        <v>110.05</v>
      </c>
      <c r="E162" s="317">
        <v>108.75</v>
      </c>
      <c r="F162" s="317">
        <v>106.75</v>
      </c>
      <c r="G162" s="317">
        <v>105.45</v>
      </c>
      <c r="H162" s="317">
        <v>112.05</v>
      </c>
      <c r="I162" s="317">
        <v>113.34999999999998</v>
      </c>
      <c r="J162" s="317">
        <v>115.35</v>
      </c>
      <c r="K162" s="316">
        <v>111.35</v>
      </c>
      <c r="L162" s="316">
        <v>108.05</v>
      </c>
      <c r="M162" s="316">
        <v>16.99606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318.8</v>
      </c>
      <c r="D163" s="317">
        <v>313.53333333333336</v>
      </c>
      <c r="E163" s="317">
        <v>303.26666666666671</v>
      </c>
      <c r="F163" s="317">
        <v>287.73333333333335</v>
      </c>
      <c r="G163" s="317">
        <v>277.4666666666667</v>
      </c>
      <c r="H163" s="317">
        <v>329.06666666666672</v>
      </c>
      <c r="I163" s="317">
        <v>339.33333333333337</v>
      </c>
      <c r="J163" s="317">
        <v>354.86666666666673</v>
      </c>
      <c r="K163" s="316">
        <v>323.8</v>
      </c>
      <c r="L163" s="316">
        <v>298</v>
      </c>
      <c r="M163" s="316">
        <v>8.72058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150.69999999999999</v>
      </c>
      <c r="D164" s="317">
        <v>149.91666666666666</v>
      </c>
      <c r="E164" s="317">
        <v>148.68333333333331</v>
      </c>
      <c r="F164" s="317">
        <v>146.66666666666666</v>
      </c>
      <c r="G164" s="317">
        <v>145.43333333333331</v>
      </c>
      <c r="H164" s="317">
        <v>151.93333333333331</v>
      </c>
      <c r="I164" s="317">
        <v>153.16666666666666</v>
      </c>
      <c r="J164" s="317">
        <v>155.18333333333331</v>
      </c>
      <c r="K164" s="316">
        <v>151.15</v>
      </c>
      <c r="L164" s="316">
        <v>147.9</v>
      </c>
      <c r="M164" s="316">
        <v>40.214030000000001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2596.1999999999998</v>
      </c>
      <c r="D165" s="317">
        <v>2632.4</v>
      </c>
      <c r="E165" s="317">
        <v>2553.75</v>
      </c>
      <c r="F165" s="317">
        <v>2511.2999999999997</v>
      </c>
      <c r="G165" s="317">
        <v>2432.6499999999996</v>
      </c>
      <c r="H165" s="317">
        <v>2674.8500000000004</v>
      </c>
      <c r="I165" s="317">
        <v>2753.5000000000009</v>
      </c>
      <c r="J165" s="317">
        <v>2795.9500000000007</v>
      </c>
      <c r="K165" s="316">
        <v>2711.05</v>
      </c>
      <c r="L165" s="316">
        <v>2589.9499999999998</v>
      </c>
      <c r="M165" s="316">
        <v>0.21401999999999999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2953.7</v>
      </c>
      <c r="D166" s="317">
        <v>2945.9166666666665</v>
      </c>
      <c r="E166" s="317">
        <v>2883.833333333333</v>
      </c>
      <c r="F166" s="317">
        <v>2813.9666666666667</v>
      </c>
      <c r="G166" s="317">
        <v>2751.8833333333332</v>
      </c>
      <c r="H166" s="317">
        <v>3015.7833333333328</v>
      </c>
      <c r="I166" s="317">
        <v>3077.8666666666659</v>
      </c>
      <c r="J166" s="317">
        <v>3147.7333333333327</v>
      </c>
      <c r="K166" s="316">
        <v>3008</v>
      </c>
      <c r="L166" s="316">
        <v>2876.05</v>
      </c>
      <c r="M166" s="316">
        <v>0.12834000000000001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393.65</v>
      </c>
      <c r="D167" s="317">
        <v>391.18333333333334</v>
      </c>
      <c r="E167" s="317">
        <v>384.36666666666667</v>
      </c>
      <c r="F167" s="317">
        <v>375.08333333333331</v>
      </c>
      <c r="G167" s="317">
        <v>368.26666666666665</v>
      </c>
      <c r="H167" s="317">
        <v>400.4666666666667</v>
      </c>
      <c r="I167" s="317">
        <v>407.28333333333342</v>
      </c>
      <c r="J167" s="317">
        <v>416.56666666666672</v>
      </c>
      <c r="K167" s="316">
        <v>398</v>
      </c>
      <c r="L167" s="316">
        <v>381.9</v>
      </c>
      <c r="M167" s="316">
        <v>2.90673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114.95</v>
      </c>
      <c r="D168" s="317">
        <v>115.31666666666666</v>
      </c>
      <c r="E168" s="317">
        <v>113.63333333333333</v>
      </c>
      <c r="F168" s="317">
        <v>112.31666666666666</v>
      </c>
      <c r="G168" s="317">
        <v>110.63333333333333</v>
      </c>
      <c r="H168" s="317">
        <v>116.63333333333333</v>
      </c>
      <c r="I168" s="317">
        <v>118.31666666666666</v>
      </c>
      <c r="J168" s="317">
        <v>119.63333333333333</v>
      </c>
      <c r="K168" s="316">
        <v>117</v>
      </c>
      <c r="L168" s="316">
        <v>114</v>
      </c>
      <c r="M168" s="316">
        <v>2.91771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4876.25</v>
      </c>
      <c r="D169" s="317">
        <v>4868.7833333333338</v>
      </c>
      <c r="E169" s="317">
        <v>4823.5666666666675</v>
      </c>
      <c r="F169" s="317">
        <v>4770.8833333333341</v>
      </c>
      <c r="G169" s="317">
        <v>4725.6666666666679</v>
      </c>
      <c r="H169" s="317">
        <v>4921.4666666666672</v>
      </c>
      <c r="I169" s="317">
        <v>4966.6833333333325</v>
      </c>
      <c r="J169" s="317">
        <v>5019.3666666666668</v>
      </c>
      <c r="K169" s="316">
        <v>4914</v>
      </c>
      <c r="L169" s="316">
        <v>4816.1000000000004</v>
      </c>
      <c r="M169" s="316">
        <v>1.8880000000000001E-2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3109</v>
      </c>
      <c r="D170" s="317">
        <v>3081.5333333333333</v>
      </c>
      <c r="E170" s="317">
        <v>3029.5166666666664</v>
      </c>
      <c r="F170" s="317">
        <v>2950.0333333333333</v>
      </c>
      <c r="G170" s="317">
        <v>2898.0166666666664</v>
      </c>
      <c r="H170" s="317">
        <v>3161.0166666666664</v>
      </c>
      <c r="I170" s="317">
        <v>3213.0333333333338</v>
      </c>
      <c r="J170" s="317">
        <v>3292.5166666666664</v>
      </c>
      <c r="K170" s="316">
        <v>3133.55</v>
      </c>
      <c r="L170" s="316">
        <v>3002.05</v>
      </c>
      <c r="M170" s="316">
        <v>1.3003400000000001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1514.9</v>
      </c>
      <c r="D171" s="317">
        <v>1508.5333333333335</v>
      </c>
      <c r="E171" s="317">
        <v>1497.0666666666671</v>
      </c>
      <c r="F171" s="317">
        <v>1479.2333333333336</v>
      </c>
      <c r="G171" s="317">
        <v>1467.7666666666671</v>
      </c>
      <c r="H171" s="317">
        <v>1526.366666666667</v>
      </c>
      <c r="I171" s="317">
        <v>1537.8333333333337</v>
      </c>
      <c r="J171" s="317">
        <v>1555.666666666667</v>
      </c>
      <c r="K171" s="316">
        <v>1520</v>
      </c>
      <c r="L171" s="316">
        <v>1490.7</v>
      </c>
      <c r="M171" s="316">
        <v>0.10408000000000001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392.6</v>
      </c>
      <c r="D172" s="317">
        <v>393</v>
      </c>
      <c r="E172" s="317">
        <v>388.2</v>
      </c>
      <c r="F172" s="317">
        <v>383.8</v>
      </c>
      <c r="G172" s="317">
        <v>379</v>
      </c>
      <c r="H172" s="317">
        <v>397.4</v>
      </c>
      <c r="I172" s="317">
        <v>402.19999999999993</v>
      </c>
      <c r="J172" s="317">
        <v>406.59999999999997</v>
      </c>
      <c r="K172" s="316">
        <v>397.8</v>
      </c>
      <c r="L172" s="316">
        <v>388.6</v>
      </c>
      <c r="M172" s="316">
        <v>4.5346200000000003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4134.8500000000004</v>
      </c>
      <c r="D173" s="317">
        <v>4194.55</v>
      </c>
      <c r="E173" s="317">
        <v>4021.4500000000007</v>
      </c>
      <c r="F173" s="317">
        <v>3908.0500000000006</v>
      </c>
      <c r="G173" s="317">
        <v>3734.9500000000012</v>
      </c>
      <c r="H173" s="317">
        <v>4307.9500000000007</v>
      </c>
      <c r="I173" s="317">
        <v>4481.0500000000011</v>
      </c>
      <c r="J173" s="317">
        <v>4594.45</v>
      </c>
      <c r="K173" s="316">
        <v>4367.6499999999996</v>
      </c>
      <c r="L173" s="316">
        <v>4081.15</v>
      </c>
      <c r="M173" s="316">
        <v>0.40021000000000001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623.79999999999995</v>
      </c>
      <c r="D174" s="317">
        <v>621.78333333333342</v>
      </c>
      <c r="E174" s="317">
        <v>600.96666666666681</v>
      </c>
      <c r="F174" s="317">
        <v>578.13333333333344</v>
      </c>
      <c r="G174" s="317">
        <v>557.31666666666683</v>
      </c>
      <c r="H174" s="317">
        <v>644.61666666666679</v>
      </c>
      <c r="I174" s="317">
        <v>665.43333333333339</v>
      </c>
      <c r="J174" s="317">
        <v>688.26666666666677</v>
      </c>
      <c r="K174" s="316">
        <v>642.6</v>
      </c>
      <c r="L174" s="316">
        <v>598.95000000000005</v>
      </c>
      <c r="M174" s="316">
        <v>48.004689999999997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1130.5999999999999</v>
      </c>
      <c r="D175" s="317">
        <v>1135.7166666666665</v>
      </c>
      <c r="E175" s="317">
        <v>1107.9333333333329</v>
      </c>
      <c r="F175" s="317">
        <v>1085.2666666666664</v>
      </c>
      <c r="G175" s="317">
        <v>1057.4833333333329</v>
      </c>
      <c r="H175" s="317">
        <v>1158.383333333333</v>
      </c>
      <c r="I175" s="317">
        <v>1186.1666666666663</v>
      </c>
      <c r="J175" s="317">
        <v>1208.833333333333</v>
      </c>
      <c r="K175" s="316">
        <v>1163.5</v>
      </c>
      <c r="L175" s="316">
        <v>1113.05</v>
      </c>
      <c r="M175" s="316">
        <v>0.32454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496.15</v>
      </c>
      <c r="D176" s="317">
        <v>498.25</v>
      </c>
      <c r="E176" s="317">
        <v>490.25</v>
      </c>
      <c r="F176" s="317">
        <v>484.35</v>
      </c>
      <c r="G176" s="317">
        <v>476.35</v>
      </c>
      <c r="H176" s="317">
        <v>504.15</v>
      </c>
      <c r="I176" s="317">
        <v>512.15</v>
      </c>
      <c r="J176" s="317">
        <v>518.04999999999995</v>
      </c>
      <c r="K176" s="316">
        <v>506.25</v>
      </c>
      <c r="L176" s="316">
        <v>492.35</v>
      </c>
      <c r="M176" s="316">
        <v>1.6806700000000001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797.35</v>
      </c>
      <c r="D177" s="317">
        <v>792.78333333333342</v>
      </c>
      <c r="E177" s="317">
        <v>776.61666666666679</v>
      </c>
      <c r="F177" s="317">
        <v>755.88333333333333</v>
      </c>
      <c r="G177" s="317">
        <v>739.7166666666667</v>
      </c>
      <c r="H177" s="317">
        <v>813.51666666666688</v>
      </c>
      <c r="I177" s="317">
        <v>829.68333333333362</v>
      </c>
      <c r="J177" s="317">
        <v>850.41666666666697</v>
      </c>
      <c r="K177" s="316">
        <v>808.95</v>
      </c>
      <c r="L177" s="316">
        <v>772.05</v>
      </c>
      <c r="M177" s="316">
        <v>17.72749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450.95</v>
      </c>
      <c r="D178" s="317">
        <v>450.16666666666669</v>
      </c>
      <c r="E178" s="317">
        <v>444.28333333333336</v>
      </c>
      <c r="F178" s="317">
        <v>437.61666666666667</v>
      </c>
      <c r="G178" s="317">
        <v>431.73333333333335</v>
      </c>
      <c r="H178" s="317">
        <v>456.83333333333337</v>
      </c>
      <c r="I178" s="317">
        <v>462.7166666666667</v>
      </c>
      <c r="J178" s="317">
        <v>469.38333333333338</v>
      </c>
      <c r="K178" s="316">
        <v>456.05</v>
      </c>
      <c r="L178" s="316">
        <v>443.5</v>
      </c>
      <c r="M178" s="316">
        <v>0.62482000000000004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1381.15</v>
      </c>
      <c r="D179" s="317">
        <v>1370.7</v>
      </c>
      <c r="E179" s="317">
        <v>1348.1000000000001</v>
      </c>
      <c r="F179" s="317">
        <v>1315.0500000000002</v>
      </c>
      <c r="G179" s="317">
        <v>1292.4500000000003</v>
      </c>
      <c r="H179" s="317">
        <v>1403.75</v>
      </c>
      <c r="I179" s="317">
        <v>1426.35</v>
      </c>
      <c r="J179" s="317">
        <v>1459.3999999999999</v>
      </c>
      <c r="K179" s="316">
        <v>1393.3</v>
      </c>
      <c r="L179" s="316">
        <v>1337.65</v>
      </c>
      <c r="M179" s="316">
        <v>4.5920699999999997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82.8</v>
      </c>
      <c r="D180" s="317">
        <v>81.899999999999991</v>
      </c>
      <c r="E180" s="317">
        <v>80.399999999999977</v>
      </c>
      <c r="F180" s="317">
        <v>77.999999999999986</v>
      </c>
      <c r="G180" s="317">
        <v>76.499999999999972</v>
      </c>
      <c r="H180" s="317">
        <v>84.299999999999983</v>
      </c>
      <c r="I180" s="317">
        <v>85.800000000000011</v>
      </c>
      <c r="J180" s="317">
        <v>88.199999999999989</v>
      </c>
      <c r="K180" s="316">
        <v>83.4</v>
      </c>
      <c r="L180" s="316">
        <v>79.5</v>
      </c>
      <c r="M180" s="316">
        <v>8.2135300000000004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241.9</v>
      </c>
      <c r="D181" s="317">
        <v>242.11666666666667</v>
      </c>
      <c r="E181" s="317">
        <v>238.83333333333334</v>
      </c>
      <c r="F181" s="317">
        <v>235.76666666666668</v>
      </c>
      <c r="G181" s="317">
        <v>232.48333333333335</v>
      </c>
      <c r="H181" s="317">
        <v>245.18333333333334</v>
      </c>
      <c r="I181" s="317">
        <v>248.46666666666664</v>
      </c>
      <c r="J181" s="317">
        <v>251.53333333333333</v>
      </c>
      <c r="K181" s="316">
        <v>245.4</v>
      </c>
      <c r="L181" s="316">
        <v>239.05</v>
      </c>
      <c r="M181" s="316">
        <v>4.5530799999999996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449.4</v>
      </c>
      <c r="D182" s="317">
        <v>448.59999999999997</v>
      </c>
      <c r="E182" s="317">
        <v>441.24999999999994</v>
      </c>
      <c r="F182" s="317">
        <v>433.09999999999997</v>
      </c>
      <c r="G182" s="317">
        <v>425.74999999999994</v>
      </c>
      <c r="H182" s="317">
        <v>456.74999999999994</v>
      </c>
      <c r="I182" s="317">
        <v>464.09999999999997</v>
      </c>
      <c r="J182" s="317">
        <v>472.24999999999994</v>
      </c>
      <c r="K182" s="316">
        <v>455.95</v>
      </c>
      <c r="L182" s="316">
        <v>440.45</v>
      </c>
      <c r="M182" s="316">
        <v>2.5442499999999999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1452.25</v>
      </c>
      <c r="D183" s="317">
        <v>1462.25</v>
      </c>
      <c r="E183" s="317">
        <v>1427.6</v>
      </c>
      <c r="F183" s="317">
        <v>1402.9499999999998</v>
      </c>
      <c r="G183" s="317">
        <v>1368.2999999999997</v>
      </c>
      <c r="H183" s="317">
        <v>1486.9</v>
      </c>
      <c r="I183" s="317">
        <v>1521.5500000000002</v>
      </c>
      <c r="J183" s="317">
        <v>1546.2000000000003</v>
      </c>
      <c r="K183" s="316">
        <v>1496.9</v>
      </c>
      <c r="L183" s="316">
        <v>1437.6</v>
      </c>
      <c r="M183" s="316">
        <v>8.1112599999999997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148.35</v>
      </c>
      <c r="D184" s="317">
        <v>147.1</v>
      </c>
      <c r="E184" s="317">
        <v>144.29999999999998</v>
      </c>
      <c r="F184" s="317">
        <v>140.25</v>
      </c>
      <c r="G184" s="317">
        <v>137.44999999999999</v>
      </c>
      <c r="H184" s="317">
        <v>151.14999999999998</v>
      </c>
      <c r="I184" s="317">
        <v>153.94999999999999</v>
      </c>
      <c r="J184" s="317">
        <v>157.99999999999997</v>
      </c>
      <c r="K184" s="316">
        <v>149.9</v>
      </c>
      <c r="L184" s="316">
        <v>143.05000000000001</v>
      </c>
      <c r="M184" s="316">
        <v>22.020409999999998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1709.4</v>
      </c>
      <c r="D185" s="317">
        <v>1693.75</v>
      </c>
      <c r="E185" s="317">
        <v>1652.5</v>
      </c>
      <c r="F185" s="317">
        <v>1595.6</v>
      </c>
      <c r="G185" s="317">
        <v>1554.35</v>
      </c>
      <c r="H185" s="317">
        <v>1750.65</v>
      </c>
      <c r="I185" s="317">
        <v>1791.9</v>
      </c>
      <c r="J185" s="317">
        <v>1848.8000000000002</v>
      </c>
      <c r="K185" s="316">
        <v>1735</v>
      </c>
      <c r="L185" s="316">
        <v>1636.85</v>
      </c>
      <c r="M185" s="316">
        <v>0.22625000000000001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147.44999999999999</v>
      </c>
      <c r="D186" s="317">
        <v>145.45000000000002</v>
      </c>
      <c r="E186" s="317">
        <v>142.10000000000002</v>
      </c>
      <c r="F186" s="317">
        <v>136.75</v>
      </c>
      <c r="G186" s="317">
        <v>133.4</v>
      </c>
      <c r="H186" s="317">
        <v>150.80000000000004</v>
      </c>
      <c r="I186" s="317">
        <v>154.15</v>
      </c>
      <c r="J186" s="317">
        <v>159.50000000000006</v>
      </c>
      <c r="K186" s="316">
        <v>148.80000000000001</v>
      </c>
      <c r="L186" s="316">
        <v>140.1</v>
      </c>
      <c r="M186" s="316">
        <v>19.419989999999999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256.75</v>
      </c>
      <c r="D187" s="317">
        <v>254.25</v>
      </c>
      <c r="E187" s="317">
        <v>249.14999999999998</v>
      </c>
      <c r="F187" s="317">
        <v>241.54999999999998</v>
      </c>
      <c r="G187" s="317">
        <v>236.44999999999996</v>
      </c>
      <c r="H187" s="317">
        <v>261.85000000000002</v>
      </c>
      <c r="I187" s="317">
        <v>266.95000000000005</v>
      </c>
      <c r="J187" s="317">
        <v>274.55</v>
      </c>
      <c r="K187" s="316">
        <v>259.35000000000002</v>
      </c>
      <c r="L187" s="316">
        <v>246.65</v>
      </c>
      <c r="M187" s="316">
        <v>7.3343499999999997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776.75</v>
      </c>
      <c r="D188" s="317">
        <v>768.1</v>
      </c>
      <c r="E188" s="317">
        <v>747.2</v>
      </c>
      <c r="F188" s="317">
        <v>717.65</v>
      </c>
      <c r="G188" s="317">
        <v>696.75</v>
      </c>
      <c r="H188" s="317">
        <v>797.65000000000009</v>
      </c>
      <c r="I188" s="317">
        <v>818.55</v>
      </c>
      <c r="J188" s="317">
        <v>848.10000000000014</v>
      </c>
      <c r="K188" s="316">
        <v>789</v>
      </c>
      <c r="L188" s="316">
        <v>738.55</v>
      </c>
      <c r="M188" s="316">
        <v>6.3901399999999997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560.25</v>
      </c>
      <c r="D189" s="317">
        <v>565.5333333333333</v>
      </c>
      <c r="E189" s="317">
        <v>553.51666666666665</v>
      </c>
      <c r="F189" s="317">
        <v>546.7833333333333</v>
      </c>
      <c r="G189" s="317">
        <v>534.76666666666665</v>
      </c>
      <c r="H189" s="317">
        <v>572.26666666666665</v>
      </c>
      <c r="I189" s="317">
        <v>584.2833333333333</v>
      </c>
      <c r="J189" s="317">
        <v>591.01666666666665</v>
      </c>
      <c r="K189" s="316">
        <v>577.54999999999995</v>
      </c>
      <c r="L189" s="316">
        <v>558.79999999999995</v>
      </c>
      <c r="M189" s="316">
        <v>12.53303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1600.4</v>
      </c>
      <c r="D190" s="317">
        <v>1577.4166666666667</v>
      </c>
      <c r="E190" s="317">
        <v>1544.8333333333335</v>
      </c>
      <c r="F190" s="317">
        <v>1489.2666666666667</v>
      </c>
      <c r="G190" s="317">
        <v>1456.6833333333334</v>
      </c>
      <c r="H190" s="317">
        <v>1632.9833333333336</v>
      </c>
      <c r="I190" s="317">
        <v>1665.5666666666671</v>
      </c>
      <c r="J190" s="317">
        <v>1721.1333333333337</v>
      </c>
      <c r="K190" s="316">
        <v>1610</v>
      </c>
      <c r="L190" s="316">
        <v>1521.85</v>
      </c>
      <c r="M190" s="316">
        <v>10.6713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923.65</v>
      </c>
      <c r="D191" s="317">
        <v>921.55000000000007</v>
      </c>
      <c r="E191" s="317">
        <v>903.10000000000014</v>
      </c>
      <c r="F191" s="317">
        <v>882.55000000000007</v>
      </c>
      <c r="G191" s="317">
        <v>864.10000000000014</v>
      </c>
      <c r="H191" s="317">
        <v>942.10000000000014</v>
      </c>
      <c r="I191" s="317">
        <v>960.55000000000018</v>
      </c>
      <c r="J191" s="317">
        <v>981.10000000000014</v>
      </c>
      <c r="K191" s="316">
        <v>940</v>
      </c>
      <c r="L191" s="316">
        <v>901</v>
      </c>
      <c r="M191" s="316">
        <v>3.1840299999999999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17.600000000000001</v>
      </c>
      <c r="D192" s="317">
        <v>17.533333333333335</v>
      </c>
      <c r="E192" s="317">
        <v>17.31666666666667</v>
      </c>
      <c r="F192" s="317">
        <v>17.033333333333335</v>
      </c>
      <c r="G192" s="317">
        <v>16.81666666666667</v>
      </c>
      <c r="H192" s="317">
        <v>17.81666666666667</v>
      </c>
      <c r="I192" s="317">
        <v>18.033333333333331</v>
      </c>
      <c r="J192" s="317">
        <v>18.31666666666667</v>
      </c>
      <c r="K192" s="316">
        <v>17.75</v>
      </c>
      <c r="L192" s="316">
        <v>17.25</v>
      </c>
      <c r="M192" s="316">
        <v>17.67756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892.8</v>
      </c>
      <c r="D193" s="317">
        <v>903.6</v>
      </c>
      <c r="E193" s="317">
        <v>847.2</v>
      </c>
      <c r="F193" s="317">
        <v>801.6</v>
      </c>
      <c r="G193" s="317">
        <v>745.2</v>
      </c>
      <c r="H193" s="317">
        <v>949.2</v>
      </c>
      <c r="I193" s="317">
        <v>1005.5999999999999</v>
      </c>
      <c r="J193" s="317">
        <v>1051.2</v>
      </c>
      <c r="K193" s="316">
        <v>960</v>
      </c>
      <c r="L193" s="316">
        <v>858</v>
      </c>
      <c r="M193" s="316">
        <v>2.7803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1236</v>
      </c>
      <c r="D194" s="317">
        <v>1237.5833333333333</v>
      </c>
      <c r="E194" s="317">
        <v>1226.2166666666665</v>
      </c>
      <c r="F194" s="317">
        <v>1216.4333333333332</v>
      </c>
      <c r="G194" s="317">
        <v>1205.0666666666664</v>
      </c>
      <c r="H194" s="317">
        <v>1247.3666666666666</v>
      </c>
      <c r="I194" s="317">
        <v>1258.7333333333333</v>
      </c>
      <c r="J194" s="317">
        <v>1268.5166666666667</v>
      </c>
      <c r="K194" s="316">
        <v>1248.95</v>
      </c>
      <c r="L194" s="316">
        <v>1227.8</v>
      </c>
      <c r="M194" s="316">
        <v>3.3502700000000001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1044.55</v>
      </c>
      <c r="D195" s="317">
        <v>1050.5666666666666</v>
      </c>
      <c r="E195" s="317">
        <v>1034.1833333333332</v>
      </c>
      <c r="F195" s="317">
        <v>1023.8166666666666</v>
      </c>
      <c r="G195" s="317">
        <v>1007.4333333333332</v>
      </c>
      <c r="H195" s="317">
        <v>1060.9333333333332</v>
      </c>
      <c r="I195" s="317">
        <v>1077.3166666666664</v>
      </c>
      <c r="J195" s="317">
        <v>1087.6833333333332</v>
      </c>
      <c r="K195" s="316">
        <v>1066.95</v>
      </c>
      <c r="L195" s="316">
        <v>1040.2</v>
      </c>
      <c r="M195" s="316">
        <v>14.153700000000001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2172.1</v>
      </c>
      <c r="D196" s="317">
        <v>2161.7333333333331</v>
      </c>
      <c r="E196" s="317">
        <v>2140.9166666666661</v>
      </c>
      <c r="F196" s="317">
        <v>2109.7333333333331</v>
      </c>
      <c r="G196" s="317">
        <v>2088.9166666666661</v>
      </c>
      <c r="H196" s="317">
        <v>2192.9166666666661</v>
      </c>
      <c r="I196" s="317">
        <v>2213.7333333333327</v>
      </c>
      <c r="J196" s="317">
        <v>2244.9166666666661</v>
      </c>
      <c r="K196" s="316">
        <v>2182.5500000000002</v>
      </c>
      <c r="L196" s="316">
        <v>2130.5500000000002</v>
      </c>
      <c r="M196" s="316">
        <v>17.458770000000001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1761</v>
      </c>
      <c r="D197" s="317">
        <v>1773.4666666666665</v>
      </c>
      <c r="E197" s="317">
        <v>1740.2333333333329</v>
      </c>
      <c r="F197" s="317">
        <v>1719.4666666666665</v>
      </c>
      <c r="G197" s="317">
        <v>1686.2333333333329</v>
      </c>
      <c r="H197" s="317">
        <v>1794.2333333333329</v>
      </c>
      <c r="I197" s="317">
        <v>1827.4666666666665</v>
      </c>
      <c r="J197" s="317">
        <v>1848.2333333333329</v>
      </c>
      <c r="K197" s="316">
        <v>1806.7</v>
      </c>
      <c r="L197" s="316">
        <v>1752.7</v>
      </c>
      <c r="M197" s="316">
        <v>3.5530900000000001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1305.0999999999999</v>
      </c>
      <c r="D198" s="317">
        <v>1300.8</v>
      </c>
      <c r="E198" s="317">
        <v>1289.5999999999999</v>
      </c>
      <c r="F198" s="317">
        <v>1274.0999999999999</v>
      </c>
      <c r="G198" s="317">
        <v>1262.8999999999999</v>
      </c>
      <c r="H198" s="317">
        <v>1316.3</v>
      </c>
      <c r="I198" s="317">
        <v>1327.5000000000002</v>
      </c>
      <c r="J198" s="317">
        <v>1343</v>
      </c>
      <c r="K198" s="316">
        <v>1312</v>
      </c>
      <c r="L198" s="316">
        <v>1285.3</v>
      </c>
      <c r="M198" s="316">
        <v>49.02178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549.70000000000005</v>
      </c>
      <c r="D199" s="317">
        <v>550.55000000000007</v>
      </c>
      <c r="E199" s="317">
        <v>543.35000000000014</v>
      </c>
      <c r="F199" s="317">
        <v>537.00000000000011</v>
      </c>
      <c r="G199" s="317">
        <v>529.80000000000018</v>
      </c>
      <c r="H199" s="317">
        <v>556.90000000000009</v>
      </c>
      <c r="I199" s="317">
        <v>564.10000000000014</v>
      </c>
      <c r="J199" s="317">
        <v>570.45000000000005</v>
      </c>
      <c r="K199" s="316">
        <v>557.75</v>
      </c>
      <c r="L199" s="316">
        <v>544.20000000000005</v>
      </c>
      <c r="M199" s="316">
        <v>12.606619999999999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1041</v>
      </c>
      <c r="D200" s="317">
        <v>1038.6333333333332</v>
      </c>
      <c r="E200" s="317">
        <v>1023.3166666666664</v>
      </c>
      <c r="F200" s="317">
        <v>1005.6333333333332</v>
      </c>
      <c r="G200" s="317">
        <v>990.31666666666638</v>
      </c>
      <c r="H200" s="317">
        <v>1056.3166666666664</v>
      </c>
      <c r="I200" s="317">
        <v>1071.633333333333</v>
      </c>
      <c r="J200" s="317">
        <v>1089.3166666666664</v>
      </c>
      <c r="K200" s="316">
        <v>1053.95</v>
      </c>
      <c r="L200" s="316">
        <v>1020.95</v>
      </c>
      <c r="M200" s="316">
        <v>1.24936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186.8</v>
      </c>
      <c r="D201" s="317">
        <v>189.11666666666667</v>
      </c>
      <c r="E201" s="317">
        <v>183.28333333333336</v>
      </c>
      <c r="F201" s="317">
        <v>179.76666666666668</v>
      </c>
      <c r="G201" s="317">
        <v>173.93333333333337</v>
      </c>
      <c r="H201" s="317">
        <v>192.63333333333335</v>
      </c>
      <c r="I201" s="317">
        <v>198.46666666666667</v>
      </c>
      <c r="J201" s="317">
        <v>201.98333333333335</v>
      </c>
      <c r="K201" s="316">
        <v>194.95</v>
      </c>
      <c r="L201" s="316">
        <v>185.6</v>
      </c>
      <c r="M201" s="316">
        <v>1.23668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103.25</v>
      </c>
      <c r="D202" s="317">
        <v>103.84999999999998</v>
      </c>
      <c r="E202" s="317">
        <v>101.74999999999996</v>
      </c>
      <c r="F202" s="317">
        <v>100.24999999999997</v>
      </c>
      <c r="G202" s="317">
        <v>98.149999999999949</v>
      </c>
      <c r="H202" s="317">
        <v>105.34999999999997</v>
      </c>
      <c r="I202" s="317">
        <v>107.44999999999999</v>
      </c>
      <c r="J202" s="317">
        <v>108.94999999999997</v>
      </c>
      <c r="K202" s="316">
        <v>105.95</v>
      </c>
      <c r="L202" s="316">
        <v>102.35</v>
      </c>
      <c r="M202" s="316">
        <v>3.2515999999999998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2495.9</v>
      </c>
      <c r="D203" s="317">
        <v>2482.6166666666668</v>
      </c>
      <c r="E203" s="317">
        <v>2453.2833333333338</v>
      </c>
      <c r="F203" s="317">
        <v>2410.666666666667</v>
      </c>
      <c r="G203" s="317">
        <v>2381.3333333333339</v>
      </c>
      <c r="H203" s="317">
        <v>2525.2333333333336</v>
      </c>
      <c r="I203" s="317">
        <v>2554.5666666666666</v>
      </c>
      <c r="J203" s="317">
        <v>2597.1833333333334</v>
      </c>
      <c r="K203" s="316">
        <v>2511.9499999999998</v>
      </c>
      <c r="L203" s="316">
        <v>2440</v>
      </c>
      <c r="M203" s="316">
        <v>4.73407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64.650000000000006</v>
      </c>
      <c r="D204" s="317">
        <v>64.516666666666666</v>
      </c>
      <c r="E204" s="317">
        <v>63.683333333333337</v>
      </c>
      <c r="F204" s="317">
        <v>62.716666666666669</v>
      </c>
      <c r="G204" s="317">
        <v>61.88333333333334</v>
      </c>
      <c r="H204" s="317">
        <v>65.483333333333334</v>
      </c>
      <c r="I204" s="317">
        <v>66.316666666666677</v>
      </c>
      <c r="J204" s="317">
        <v>67.283333333333331</v>
      </c>
      <c r="K204" s="316">
        <v>65.349999999999994</v>
      </c>
      <c r="L204" s="316">
        <v>63.55</v>
      </c>
      <c r="M204" s="316">
        <v>43.975029999999997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859.25</v>
      </c>
      <c r="D205" s="317">
        <v>857.80000000000007</v>
      </c>
      <c r="E205" s="317">
        <v>850.80000000000018</v>
      </c>
      <c r="F205" s="317">
        <v>842.35000000000014</v>
      </c>
      <c r="G205" s="317">
        <v>835.35000000000025</v>
      </c>
      <c r="H205" s="317">
        <v>866.25000000000011</v>
      </c>
      <c r="I205" s="317">
        <v>873.24999999999989</v>
      </c>
      <c r="J205" s="317">
        <v>881.7</v>
      </c>
      <c r="K205" s="316">
        <v>864.8</v>
      </c>
      <c r="L205" s="316">
        <v>849.35</v>
      </c>
      <c r="M205" s="316">
        <v>0.59596000000000005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384.65</v>
      </c>
      <c r="D206" s="317">
        <v>388.11666666666662</v>
      </c>
      <c r="E206" s="317">
        <v>378.03333333333325</v>
      </c>
      <c r="F206" s="317">
        <v>371.41666666666663</v>
      </c>
      <c r="G206" s="317">
        <v>361.33333333333326</v>
      </c>
      <c r="H206" s="317">
        <v>394.73333333333323</v>
      </c>
      <c r="I206" s="317">
        <v>404.81666666666661</v>
      </c>
      <c r="J206" s="317">
        <v>411.43333333333322</v>
      </c>
      <c r="K206" s="316">
        <v>398.2</v>
      </c>
      <c r="L206" s="316">
        <v>381.5</v>
      </c>
      <c r="M206" s="316">
        <v>0.89617000000000002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390.95</v>
      </c>
      <c r="D207" s="317">
        <v>392.25</v>
      </c>
      <c r="E207" s="317">
        <v>383.7</v>
      </c>
      <c r="F207" s="317">
        <v>376.45</v>
      </c>
      <c r="G207" s="317">
        <v>367.9</v>
      </c>
      <c r="H207" s="317">
        <v>399.5</v>
      </c>
      <c r="I207" s="317">
        <v>408.04999999999995</v>
      </c>
      <c r="J207" s="317">
        <v>415.3</v>
      </c>
      <c r="K207" s="316">
        <v>400.8</v>
      </c>
      <c r="L207" s="316">
        <v>385</v>
      </c>
      <c r="M207" s="316">
        <v>139.00632999999999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91.3</v>
      </c>
      <c r="D208" s="317">
        <v>90.899999999999991</v>
      </c>
      <c r="E208" s="317">
        <v>89.09999999999998</v>
      </c>
      <c r="F208" s="317">
        <v>86.899999999999991</v>
      </c>
      <c r="G208" s="317">
        <v>85.09999999999998</v>
      </c>
      <c r="H208" s="317">
        <v>93.09999999999998</v>
      </c>
      <c r="I208" s="317">
        <v>94.899999999999991</v>
      </c>
      <c r="J208" s="317">
        <v>97.09999999999998</v>
      </c>
      <c r="K208" s="316">
        <v>92.7</v>
      </c>
      <c r="L208" s="316">
        <v>88.7</v>
      </c>
      <c r="M208" s="316">
        <v>62.698970000000003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254.35</v>
      </c>
      <c r="D209" s="317">
        <v>255.96666666666667</v>
      </c>
      <c r="E209" s="317">
        <v>251.78333333333336</v>
      </c>
      <c r="F209" s="317">
        <v>249.2166666666667</v>
      </c>
      <c r="G209" s="317">
        <v>245.03333333333339</v>
      </c>
      <c r="H209" s="317">
        <v>258.5333333333333</v>
      </c>
      <c r="I209" s="317">
        <v>262.7166666666667</v>
      </c>
      <c r="J209" s="317">
        <v>265.2833333333333</v>
      </c>
      <c r="K209" s="316">
        <v>260.14999999999998</v>
      </c>
      <c r="L209" s="316">
        <v>253.4</v>
      </c>
      <c r="M209" s="316">
        <v>17.570620000000002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2217.25</v>
      </c>
      <c r="D210" s="317">
        <v>2203.8333333333335</v>
      </c>
      <c r="E210" s="317">
        <v>2185.7166666666672</v>
      </c>
      <c r="F210" s="317">
        <v>2154.1833333333338</v>
      </c>
      <c r="G210" s="317">
        <v>2136.0666666666675</v>
      </c>
      <c r="H210" s="317">
        <v>2235.3666666666668</v>
      </c>
      <c r="I210" s="317">
        <v>2253.4833333333327</v>
      </c>
      <c r="J210" s="317">
        <v>2285.0166666666664</v>
      </c>
      <c r="K210" s="316">
        <v>2221.9499999999998</v>
      </c>
      <c r="L210" s="316">
        <v>2172.3000000000002</v>
      </c>
      <c r="M210" s="316">
        <v>13.96818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282.25</v>
      </c>
      <c r="D211" s="317">
        <v>283.16666666666669</v>
      </c>
      <c r="E211" s="317">
        <v>278.03333333333336</v>
      </c>
      <c r="F211" s="317">
        <v>273.81666666666666</v>
      </c>
      <c r="G211" s="317">
        <v>268.68333333333334</v>
      </c>
      <c r="H211" s="317">
        <v>287.38333333333338</v>
      </c>
      <c r="I211" s="317">
        <v>292.51666666666671</v>
      </c>
      <c r="J211" s="317">
        <v>296.73333333333341</v>
      </c>
      <c r="K211" s="316">
        <v>288.3</v>
      </c>
      <c r="L211" s="316">
        <v>278.95</v>
      </c>
      <c r="M211" s="316">
        <v>4.4890400000000001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755.7</v>
      </c>
      <c r="D212" s="317">
        <v>760.43333333333339</v>
      </c>
      <c r="E212" s="317">
        <v>745.86666666666679</v>
      </c>
      <c r="F212" s="317">
        <v>736.03333333333342</v>
      </c>
      <c r="G212" s="317">
        <v>721.46666666666681</v>
      </c>
      <c r="H212" s="317">
        <v>770.26666666666677</v>
      </c>
      <c r="I212" s="317">
        <v>784.83333333333337</v>
      </c>
      <c r="J212" s="317">
        <v>794.66666666666674</v>
      </c>
      <c r="K212" s="316">
        <v>775</v>
      </c>
      <c r="L212" s="316">
        <v>750.6</v>
      </c>
      <c r="M212" s="316">
        <v>0.44379999999999997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32377.05</v>
      </c>
      <c r="D213" s="317">
        <v>33018.35</v>
      </c>
      <c r="E213" s="317">
        <v>31408.699999999997</v>
      </c>
      <c r="F213" s="317">
        <v>30440.35</v>
      </c>
      <c r="G213" s="317">
        <v>28830.699999999997</v>
      </c>
      <c r="H213" s="317">
        <v>33986.699999999997</v>
      </c>
      <c r="I213" s="317">
        <v>35596.350000000006</v>
      </c>
      <c r="J213" s="317">
        <v>36564.699999999997</v>
      </c>
      <c r="K213" s="316">
        <v>34628</v>
      </c>
      <c r="L213" s="316">
        <v>32050</v>
      </c>
      <c r="M213" s="316">
        <v>0.1678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32.450000000000003</v>
      </c>
      <c r="D214" s="317">
        <v>32.15</v>
      </c>
      <c r="E214" s="317">
        <v>31.5</v>
      </c>
      <c r="F214" s="317">
        <v>30.55</v>
      </c>
      <c r="G214" s="317">
        <v>29.900000000000002</v>
      </c>
      <c r="H214" s="317">
        <v>33.099999999999994</v>
      </c>
      <c r="I214" s="317">
        <v>33.749999999999986</v>
      </c>
      <c r="J214" s="317">
        <v>34.699999999999996</v>
      </c>
      <c r="K214" s="316">
        <v>32.799999999999997</v>
      </c>
      <c r="L214" s="316">
        <v>31.2</v>
      </c>
      <c r="M214" s="316">
        <v>12.56129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73.05</v>
      </c>
      <c r="D215" s="317">
        <v>72.05</v>
      </c>
      <c r="E215" s="317">
        <v>70.3</v>
      </c>
      <c r="F215" s="317">
        <v>67.55</v>
      </c>
      <c r="G215" s="317">
        <v>65.8</v>
      </c>
      <c r="H215" s="317">
        <v>74.8</v>
      </c>
      <c r="I215" s="317">
        <v>76.55</v>
      </c>
      <c r="J215" s="317">
        <v>79.3</v>
      </c>
      <c r="K215" s="316">
        <v>73.8</v>
      </c>
      <c r="L215" s="316">
        <v>69.3</v>
      </c>
      <c r="M215" s="316">
        <v>101.84447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118.85</v>
      </c>
      <c r="D216" s="317">
        <v>118.06666666666668</v>
      </c>
      <c r="E216" s="317">
        <v>115.43333333333335</v>
      </c>
      <c r="F216" s="317">
        <v>112.01666666666668</v>
      </c>
      <c r="G216" s="317">
        <v>109.38333333333335</v>
      </c>
      <c r="H216" s="317">
        <v>121.48333333333335</v>
      </c>
      <c r="I216" s="317">
        <v>124.11666666666667</v>
      </c>
      <c r="J216" s="317">
        <v>127.53333333333335</v>
      </c>
      <c r="K216" s="316">
        <v>120.7</v>
      </c>
      <c r="L216" s="316">
        <v>114.65</v>
      </c>
      <c r="M216" s="316">
        <v>123.62922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683</v>
      </c>
      <c r="D217" s="317">
        <v>683.23333333333323</v>
      </c>
      <c r="E217" s="317">
        <v>675.51666666666642</v>
      </c>
      <c r="F217" s="317">
        <v>668.03333333333319</v>
      </c>
      <c r="G217" s="317">
        <v>660.31666666666638</v>
      </c>
      <c r="H217" s="317">
        <v>690.71666666666647</v>
      </c>
      <c r="I217" s="317">
        <v>698.43333333333339</v>
      </c>
      <c r="J217" s="317">
        <v>705.91666666666652</v>
      </c>
      <c r="K217" s="316">
        <v>690.95</v>
      </c>
      <c r="L217" s="316">
        <v>675.75</v>
      </c>
      <c r="M217" s="316">
        <v>90.256230000000002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1297.8499999999999</v>
      </c>
      <c r="D218" s="317">
        <v>1297.5666666666666</v>
      </c>
      <c r="E218" s="317">
        <v>1283.2333333333331</v>
      </c>
      <c r="F218" s="317">
        <v>1268.6166666666666</v>
      </c>
      <c r="G218" s="317">
        <v>1254.2833333333331</v>
      </c>
      <c r="H218" s="317">
        <v>1312.1833333333332</v>
      </c>
      <c r="I218" s="317">
        <v>1326.5166666666667</v>
      </c>
      <c r="J218" s="317">
        <v>1341.1333333333332</v>
      </c>
      <c r="K218" s="316">
        <v>1311.9</v>
      </c>
      <c r="L218" s="316">
        <v>1282.95</v>
      </c>
      <c r="M218" s="316">
        <v>4.7979399999999996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500.3</v>
      </c>
      <c r="D219" s="317">
        <v>498.2</v>
      </c>
      <c r="E219" s="317">
        <v>492.4</v>
      </c>
      <c r="F219" s="317">
        <v>484.5</v>
      </c>
      <c r="G219" s="317">
        <v>478.7</v>
      </c>
      <c r="H219" s="317">
        <v>506.09999999999997</v>
      </c>
      <c r="I219" s="317">
        <v>511.90000000000003</v>
      </c>
      <c r="J219" s="317">
        <v>519.79999999999995</v>
      </c>
      <c r="K219" s="316">
        <v>504</v>
      </c>
      <c r="L219" s="316">
        <v>490.3</v>
      </c>
      <c r="M219" s="316">
        <v>17.851659999999999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133.69999999999999</v>
      </c>
      <c r="D220" s="317">
        <v>136.91666666666666</v>
      </c>
      <c r="E220" s="317">
        <v>128.83333333333331</v>
      </c>
      <c r="F220" s="317">
        <v>123.96666666666667</v>
      </c>
      <c r="G220" s="317">
        <v>115.88333333333333</v>
      </c>
      <c r="H220" s="317">
        <v>141.7833333333333</v>
      </c>
      <c r="I220" s="317">
        <v>149.86666666666662</v>
      </c>
      <c r="J220" s="317">
        <v>154.73333333333329</v>
      </c>
      <c r="K220" s="316">
        <v>145</v>
      </c>
      <c r="L220" s="316">
        <v>132.05000000000001</v>
      </c>
      <c r="M220" s="316">
        <v>3.83684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37.25</v>
      </c>
      <c r="D221" s="317">
        <v>36.983333333333327</v>
      </c>
      <c r="E221" s="317">
        <v>36.416666666666657</v>
      </c>
      <c r="F221" s="317">
        <v>35.583333333333329</v>
      </c>
      <c r="G221" s="317">
        <v>35.016666666666659</v>
      </c>
      <c r="H221" s="317">
        <v>37.816666666666656</v>
      </c>
      <c r="I221" s="317">
        <v>38.383333333333333</v>
      </c>
      <c r="J221" s="317">
        <v>39.216666666666654</v>
      </c>
      <c r="K221" s="316">
        <v>37.549999999999997</v>
      </c>
      <c r="L221" s="316">
        <v>36.15</v>
      </c>
      <c r="M221" s="316">
        <v>45.673900000000003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9.4</v>
      </c>
      <c r="D222" s="317">
        <v>9.2333333333333343</v>
      </c>
      <c r="E222" s="317">
        <v>8.8166666666666682</v>
      </c>
      <c r="F222" s="317">
        <v>8.2333333333333343</v>
      </c>
      <c r="G222" s="317">
        <v>7.8166666666666682</v>
      </c>
      <c r="H222" s="317">
        <v>9.8166666666666682</v>
      </c>
      <c r="I222" s="317">
        <v>10.233333333333333</v>
      </c>
      <c r="J222" s="317">
        <v>10.816666666666668</v>
      </c>
      <c r="K222" s="316">
        <v>9.65</v>
      </c>
      <c r="L222" s="316">
        <v>8.65</v>
      </c>
      <c r="M222" s="316">
        <v>3130.7798600000001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51.35</v>
      </c>
      <c r="D223" s="317">
        <v>50.766666666666673</v>
      </c>
      <c r="E223" s="317">
        <v>49.933333333333344</v>
      </c>
      <c r="F223" s="317">
        <v>48.516666666666673</v>
      </c>
      <c r="G223" s="317">
        <v>47.683333333333344</v>
      </c>
      <c r="H223" s="317">
        <v>52.183333333333344</v>
      </c>
      <c r="I223" s="317">
        <v>53.016666666666673</v>
      </c>
      <c r="J223" s="317">
        <v>54.433333333333344</v>
      </c>
      <c r="K223" s="316">
        <v>51.6</v>
      </c>
      <c r="L223" s="316">
        <v>49.35</v>
      </c>
      <c r="M223" s="316">
        <v>51.133749999999999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35.799999999999997</v>
      </c>
      <c r="D224" s="317">
        <v>35.4</v>
      </c>
      <c r="E224" s="317">
        <v>34.799999999999997</v>
      </c>
      <c r="F224" s="317">
        <v>33.799999999999997</v>
      </c>
      <c r="G224" s="317">
        <v>33.199999999999996</v>
      </c>
      <c r="H224" s="317">
        <v>36.4</v>
      </c>
      <c r="I224" s="317">
        <v>37.000000000000007</v>
      </c>
      <c r="J224" s="317">
        <v>38</v>
      </c>
      <c r="K224" s="316">
        <v>36</v>
      </c>
      <c r="L224" s="316">
        <v>34.4</v>
      </c>
      <c r="M224" s="316">
        <v>319.16991000000002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187.6</v>
      </c>
      <c r="D225" s="317">
        <v>187.76666666666665</v>
      </c>
      <c r="E225" s="317">
        <v>185.08333333333331</v>
      </c>
      <c r="F225" s="317">
        <v>182.56666666666666</v>
      </c>
      <c r="G225" s="317">
        <v>179.88333333333333</v>
      </c>
      <c r="H225" s="317">
        <v>190.2833333333333</v>
      </c>
      <c r="I225" s="317">
        <v>192.96666666666664</v>
      </c>
      <c r="J225" s="317">
        <v>195.48333333333329</v>
      </c>
      <c r="K225" s="316">
        <v>190.45</v>
      </c>
      <c r="L225" s="316">
        <v>185.25</v>
      </c>
      <c r="M225" s="316">
        <v>48.724989999999998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887.95</v>
      </c>
      <c r="D226" s="317">
        <v>899.23333333333323</v>
      </c>
      <c r="E226" s="317">
        <v>863.71666666666647</v>
      </c>
      <c r="F226" s="317">
        <v>839.48333333333323</v>
      </c>
      <c r="G226" s="317">
        <v>803.96666666666647</v>
      </c>
      <c r="H226" s="317">
        <v>923.46666666666647</v>
      </c>
      <c r="I226" s="317">
        <v>958.98333333333312</v>
      </c>
      <c r="J226" s="317">
        <v>983.21666666666647</v>
      </c>
      <c r="K226" s="316">
        <v>934.75</v>
      </c>
      <c r="L226" s="316">
        <v>875</v>
      </c>
      <c r="M226" s="316">
        <v>0.60555999999999999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377.55</v>
      </c>
      <c r="D227" s="317">
        <v>374.45000000000005</v>
      </c>
      <c r="E227" s="317">
        <v>370.30000000000007</v>
      </c>
      <c r="F227" s="317">
        <v>363.05</v>
      </c>
      <c r="G227" s="317">
        <v>358.90000000000003</v>
      </c>
      <c r="H227" s="317">
        <v>381.7000000000001</v>
      </c>
      <c r="I227" s="317">
        <v>385.85000000000008</v>
      </c>
      <c r="J227" s="317">
        <v>393.10000000000014</v>
      </c>
      <c r="K227" s="316">
        <v>378.6</v>
      </c>
      <c r="L227" s="316">
        <v>367.2</v>
      </c>
      <c r="M227" s="316">
        <v>23.393809999999998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295.95</v>
      </c>
      <c r="D228" s="317">
        <v>292.78333333333336</v>
      </c>
      <c r="E228" s="317">
        <v>287.06666666666672</v>
      </c>
      <c r="F228" s="317">
        <v>278.18333333333334</v>
      </c>
      <c r="G228" s="317">
        <v>272.4666666666667</v>
      </c>
      <c r="H228" s="317">
        <v>301.66666666666674</v>
      </c>
      <c r="I228" s="317">
        <v>307.38333333333333</v>
      </c>
      <c r="J228" s="317">
        <v>316.26666666666677</v>
      </c>
      <c r="K228" s="316">
        <v>298.5</v>
      </c>
      <c r="L228" s="316">
        <v>283.89999999999998</v>
      </c>
      <c r="M228" s="316">
        <v>8.1246500000000008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1500.55</v>
      </c>
      <c r="D229" s="317">
        <v>1523.8833333333332</v>
      </c>
      <c r="E229" s="317">
        <v>1461.7166666666665</v>
      </c>
      <c r="F229" s="317">
        <v>1422.8833333333332</v>
      </c>
      <c r="G229" s="317">
        <v>1360.7166666666665</v>
      </c>
      <c r="H229" s="317">
        <v>1562.7166666666665</v>
      </c>
      <c r="I229" s="317">
        <v>1624.8833333333334</v>
      </c>
      <c r="J229" s="317">
        <v>1663.7166666666665</v>
      </c>
      <c r="K229" s="316">
        <v>1586.05</v>
      </c>
      <c r="L229" s="316">
        <v>1485.05</v>
      </c>
      <c r="M229" s="316">
        <v>0.37935000000000002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224.55</v>
      </c>
      <c r="D230" s="317">
        <v>223.68333333333337</v>
      </c>
      <c r="E230" s="317">
        <v>218.21666666666673</v>
      </c>
      <c r="F230" s="317">
        <v>211.88333333333335</v>
      </c>
      <c r="G230" s="317">
        <v>206.41666666666671</v>
      </c>
      <c r="H230" s="317">
        <v>230.01666666666674</v>
      </c>
      <c r="I230" s="317">
        <v>235.48333333333338</v>
      </c>
      <c r="J230" s="317">
        <v>241.81666666666675</v>
      </c>
      <c r="K230" s="316">
        <v>229.15</v>
      </c>
      <c r="L230" s="316">
        <v>217.35</v>
      </c>
      <c r="M230" s="316">
        <v>61.185749999999999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178.65</v>
      </c>
      <c r="D231" s="317">
        <v>177.29999999999998</v>
      </c>
      <c r="E231" s="317">
        <v>170.59999999999997</v>
      </c>
      <c r="F231" s="317">
        <v>162.54999999999998</v>
      </c>
      <c r="G231" s="317">
        <v>155.84999999999997</v>
      </c>
      <c r="H231" s="317">
        <v>185.34999999999997</v>
      </c>
      <c r="I231" s="317">
        <v>192.04999999999995</v>
      </c>
      <c r="J231" s="317">
        <v>200.09999999999997</v>
      </c>
      <c r="K231" s="316">
        <v>184</v>
      </c>
      <c r="L231" s="316">
        <v>169.25</v>
      </c>
      <c r="M231" s="316">
        <v>68.555149999999998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4200.05</v>
      </c>
      <c r="D232" s="317">
        <v>4210.2</v>
      </c>
      <c r="E232" s="317">
        <v>4120.3999999999996</v>
      </c>
      <c r="F232" s="317">
        <v>4040.75</v>
      </c>
      <c r="G232" s="317">
        <v>3950.95</v>
      </c>
      <c r="H232" s="317">
        <v>4289.8499999999995</v>
      </c>
      <c r="I232" s="317">
        <v>4379.6500000000005</v>
      </c>
      <c r="J232" s="317">
        <v>4459.2999999999993</v>
      </c>
      <c r="K232" s="316">
        <v>4300</v>
      </c>
      <c r="L232" s="316">
        <v>4130.55</v>
      </c>
      <c r="M232" s="316">
        <v>0.60963999999999996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154.65</v>
      </c>
      <c r="D233" s="317">
        <v>151.73333333333335</v>
      </c>
      <c r="E233" s="317">
        <v>148.06666666666669</v>
      </c>
      <c r="F233" s="317">
        <v>141.48333333333335</v>
      </c>
      <c r="G233" s="317">
        <v>137.81666666666669</v>
      </c>
      <c r="H233" s="317">
        <v>158.31666666666669</v>
      </c>
      <c r="I233" s="317">
        <v>161.98333333333332</v>
      </c>
      <c r="J233" s="317">
        <v>168.56666666666669</v>
      </c>
      <c r="K233" s="316">
        <v>155.4</v>
      </c>
      <c r="L233" s="316">
        <v>145.15</v>
      </c>
      <c r="M233" s="316">
        <v>22.916810000000002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1654.6</v>
      </c>
      <c r="D234" s="317">
        <v>1642.7333333333333</v>
      </c>
      <c r="E234" s="317">
        <v>1619.4666666666667</v>
      </c>
      <c r="F234" s="317">
        <v>1584.3333333333333</v>
      </c>
      <c r="G234" s="317">
        <v>1561.0666666666666</v>
      </c>
      <c r="H234" s="317">
        <v>1677.8666666666668</v>
      </c>
      <c r="I234" s="317">
        <v>1701.1333333333337</v>
      </c>
      <c r="J234" s="317">
        <v>1736.2666666666669</v>
      </c>
      <c r="K234" s="316">
        <v>1666</v>
      </c>
      <c r="L234" s="316">
        <v>1607.6</v>
      </c>
      <c r="M234" s="316">
        <v>4.9874200000000002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1496.2</v>
      </c>
      <c r="D235" s="317">
        <v>1483.7333333333333</v>
      </c>
      <c r="E235" s="317">
        <v>1452.4666666666667</v>
      </c>
      <c r="F235" s="317">
        <v>1408.7333333333333</v>
      </c>
      <c r="G235" s="317">
        <v>1377.4666666666667</v>
      </c>
      <c r="H235" s="317">
        <v>1527.4666666666667</v>
      </c>
      <c r="I235" s="317">
        <v>1558.7333333333336</v>
      </c>
      <c r="J235" s="317">
        <v>1602.4666666666667</v>
      </c>
      <c r="K235" s="316">
        <v>1515</v>
      </c>
      <c r="L235" s="316">
        <v>1440</v>
      </c>
      <c r="M235" s="316">
        <v>0.22664000000000001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332.05</v>
      </c>
      <c r="D236" s="317">
        <v>332.75</v>
      </c>
      <c r="E236" s="317">
        <v>325.35000000000002</v>
      </c>
      <c r="F236" s="317">
        <v>318.65000000000003</v>
      </c>
      <c r="G236" s="317">
        <v>311.25000000000006</v>
      </c>
      <c r="H236" s="317">
        <v>339.45</v>
      </c>
      <c r="I236" s="317">
        <v>346.84999999999997</v>
      </c>
      <c r="J236" s="317">
        <v>353.54999999999995</v>
      </c>
      <c r="K236" s="316">
        <v>340.15</v>
      </c>
      <c r="L236" s="316">
        <v>326.05</v>
      </c>
      <c r="M236" s="316">
        <v>0.93915000000000004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885.9</v>
      </c>
      <c r="D237" s="317">
        <v>883.41666666666663</v>
      </c>
      <c r="E237" s="317">
        <v>868.0333333333333</v>
      </c>
      <c r="F237" s="317">
        <v>850.16666666666663</v>
      </c>
      <c r="G237" s="317">
        <v>834.7833333333333</v>
      </c>
      <c r="H237" s="317">
        <v>901.2833333333333</v>
      </c>
      <c r="I237" s="317">
        <v>916.66666666666674</v>
      </c>
      <c r="J237" s="317">
        <v>934.5333333333333</v>
      </c>
      <c r="K237" s="316">
        <v>898.8</v>
      </c>
      <c r="L237" s="316">
        <v>865.55</v>
      </c>
      <c r="M237" s="316">
        <v>19.71123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190.45</v>
      </c>
      <c r="D238" s="317">
        <v>187.61666666666665</v>
      </c>
      <c r="E238" s="317">
        <v>184.0333333333333</v>
      </c>
      <c r="F238" s="317">
        <v>177.61666666666665</v>
      </c>
      <c r="G238" s="317">
        <v>174.0333333333333</v>
      </c>
      <c r="H238" s="317">
        <v>194.0333333333333</v>
      </c>
      <c r="I238" s="317">
        <v>197.61666666666662</v>
      </c>
      <c r="J238" s="317">
        <v>204.0333333333333</v>
      </c>
      <c r="K238" s="316">
        <v>191.2</v>
      </c>
      <c r="L238" s="316">
        <v>181.2</v>
      </c>
      <c r="M238" s="316">
        <v>31.715250000000001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15.65</v>
      </c>
      <c r="D239" s="317">
        <v>15.4</v>
      </c>
      <c r="E239" s="317">
        <v>15</v>
      </c>
      <c r="F239" s="317">
        <v>14.35</v>
      </c>
      <c r="G239" s="317">
        <v>13.95</v>
      </c>
      <c r="H239" s="317">
        <v>16.05</v>
      </c>
      <c r="I239" s="317">
        <v>16.450000000000003</v>
      </c>
      <c r="J239" s="317">
        <v>17.100000000000001</v>
      </c>
      <c r="K239" s="316">
        <v>15.8</v>
      </c>
      <c r="L239" s="316">
        <v>14.75</v>
      </c>
      <c r="M239" s="316">
        <v>48.56803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1489.1</v>
      </c>
      <c r="D240" s="317">
        <v>1493.2</v>
      </c>
      <c r="E240" s="317">
        <v>1474.5500000000002</v>
      </c>
      <c r="F240" s="317">
        <v>1460.0000000000002</v>
      </c>
      <c r="G240" s="317">
        <v>1441.3500000000004</v>
      </c>
      <c r="H240" s="317">
        <v>1507.75</v>
      </c>
      <c r="I240" s="317">
        <v>1526.4</v>
      </c>
      <c r="J240" s="317">
        <v>1540.9499999999998</v>
      </c>
      <c r="K240" s="316">
        <v>1511.85</v>
      </c>
      <c r="L240" s="316">
        <v>1478.65</v>
      </c>
      <c r="M240" s="316">
        <v>61.453310000000002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1426.85</v>
      </c>
      <c r="D241" s="317">
        <v>1426.5666666666666</v>
      </c>
      <c r="E241" s="317">
        <v>1380.2833333333333</v>
      </c>
      <c r="F241" s="317">
        <v>1333.7166666666667</v>
      </c>
      <c r="G241" s="317">
        <v>1287.4333333333334</v>
      </c>
      <c r="H241" s="317">
        <v>1473.1333333333332</v>
      </c>
      <c r="I241" s="317">
        <v>1519.4166666666665</v>
      </c>
      <c r="J241" s="317">
        <v>1565.9833333333331</v>
      </c>
      <c r="K241" s="316">
        <v>1472.85</v>
      </c>
      <c r="L241" s="316">
        <v>1380</v>
      </c>
      <c r="M241" s="316">
        <v>0.49684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463.65</v>
      </c>
      <c r="D242" s="317">
        <v>462.5</v>
      </c>
      <c r="E242" s="317">
        <v>452.05</v>
      </c>
      <c r="F242" s="317">
        <v>440.45</v>
      </c>
      <c r="G242" s="317">
        <v>430</v>
      </c>
      <c r="H242" s="317">
        <v>474.1</v>
      </c>
      <c r="I242" s="317">
        <v>484.55000000000007</v>
      </c>
      <c r="J242" s="317">
        <v>496.15000000000003</v>
      </c>
      <c r="K242" s="316">
        <v>472.95</v>
      </c>
      <c r="L242" s="316">
        <v>450.9</v>
      </c>
      <c r="M242" s="316">
        <v>4.1673200000000001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576.85</v>
      </c>
      <c r="D243" s="317">
        <v>577.19999999999993</v>
      </c>
      <c r="E243" s="317">
        <v>563.64999999999986</v>
      </c>
      <c r="F243" s="317">
        <v>550.44999999999993</v>
      </c>
      <c r="G243" s="317">
        <v>536.89999999999986</v>
      </c>
      <c r="H243" s="317">
        <v>590.39999999999986</v>
      </c>
      <c r="I243" s="317">
        <v>603.94999999999982</v>
      </c>
      <c r="J243" s="317">
        <v>617.14999999999986</v>
      </c>
      <c r="K243" s="316">
        <v>590.75</v>
      </c>
      <c r="L243" s="316">
        <v>564</v>
      </c>
      <c r="M243" s="316">
        <v>5.1248100000000001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16.45</v>
      </c>
      <c r="D244" s="317">
        <v>16.466666666666665</v>
      </c>
      <c r="E244" s="317">
        <v>16.233333333333331</v>
      </c>
      <c r="F244" s="317">
        <v>16.016666666666666</v>
      </c>
      <c r="G244" s="317">
        <v>15.783333333333331</v>
      </c>
      <c r="H244" s="317">
        <v>16.68333333333333</v>
      </c>
      <c r="I244" s="317">
        <v>16.916666666666664</v>
      </c>
      <c r="J244" s="317">
        <v>17.133333333333329</v>
      </c>
      <c r="K244" s="316">
        <v>16.7</v>
      </c>
      <c r="L244" s="316">
        <v>16.25</v>
      </c>
      <c r="M244" s="316">
        <v>13.10533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122.1</v>
      </c>
      <c r="D245" s="317">
        <v>122.25</v>
      </c>
      <c r="E245" s="317">
        <v>120.5</v>
      </c>
      <c r="F245" s="317">
        <v>118.9</v>
      </c>
      <c r="G245" s="317">
        <v>117.15</v>
      </c>
      <c r="H245" s="317">
        <v>123.85</v>
      </c>
      <c r="I245" s="317">
        <v>125.6</v>
      </c>
      <c r="J245" s="317">
        <v>127.19999999999999</v>
      </c>
      <c r="K245" s="316">
        <v>124</v>
      </c>
      <c r="L245" s="316">
        <v>120.65</v>
      </c>
      <c r="M245" s="316">
        <v>83.779259999999994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382.65</v>
      </c>
      <c r="D246" s="317">
        <v>381.5</v>
      </c>
      <c r="E246" s="317">
        <v>372</v>
      </c>
      <c r="F246" s="317">
        <v>361.35</v>
      </c>
      <c r="G246" s="317">
        <v>351.85</v>
      </c>
      <c r="H246" s="317">
        <v>392.15</v>
      </c>
      <c r="I246" s="317">
        <v>401.65</v>
      </c>
      <c r="J246" s="317">
        <v>412.29999999999995</v>
      </c>
      <c r="K246" s="316">
        <v>391</v>
      </c>
      <c r="L246" s="316">
        <v>370.85</v>
      </c>
      <c r="M246" s="316">
        <v>1.7562500000000001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983.7</v>
      </c>
      <c r="D247" s="317">
        <v>982.81666666666661</v>
      </c>
      <c r="E247" s="317">
        <v>974.18333333333317</v>
      </c>
      <c r="F247" s="317">
        <v>964.66666666666652</v>
      </c>
      <c r="G247" s="317">
        <v>956.03333333333308</v>
      </c>
      <c r="H247" s="317">
        <v>992.33333333333326</v>
      </c>
      <c r="I247" s="317">
        <v>1000.9666666666667</v>
      </c>
      <c r="J247" s="317">
        <v>1010.4833333333333</v>
      </c>
      <c r="K247" s="316">
        <v>991.45</v>
      </c>
      <c r="L247" s="316">
        <v>973.3</v>
      </c>
      <c r="M247" s="316">
        <v>1.2304900000000001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212.95</v>
      </c>
      <c r="D248" s="317">
        <v>207.63333333333333</v>
      </c>
      <c r="E248" s="317">
        <v>202.31666666666666</v>
      </c>
      <c r="F248" s="317">
        <v>191.68333333333334</v>
      </c>
      <c r="G248" s="317">
        <v>186.36666666666667</v>
      </c>
      <c r="H248" s="317">
        <v>218.26666666666665</v>
      </c>
      <c r="I248" s="317">
        <v>223.58333333333331</v>
      </c>
      <c r="J248" s="317">
        <v>234.21666666666664</v>
      </c>
      <c r="K248" s="316">
        <v>212.95</v>
      </c>
      <c r="L248" s="316">
        <v>197</v>
      </c>
      <c r="M248" s="316">
        <v>21.552790000000002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39.299999999999997</v>
      </c>
      <c r="D249" s="317">
        <v>39.316666666666663</v>
      </c>
      <c r="E249" s="317">
        <v>38.883333333333326</v>
      </c>
      <c r="F249" s="317">
        <v>38.466666666666661</v>
      </c>
      <c r="G249" s="317">
        <v>38.033333333333324</v>
      </c>
      <c r="H249" s="317">
        <v>39.733333333333327</v>
      </c>
      <c r="I249" s="317">
        <v>40.166666666666664</v>
      </c>
      <c r="J249" s="317">
        <v>40.583333333333329</v>
      </c>
      <c r="K249" s="316">
        <v>39.75</v>
      </c>
      <c r="L249" s="316">
        <v>38.9</v>
      </c>
      <c r="M249" s="316">
        <v>4.5881600000000002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653.75</v>
      </c>
      <c r="D250" s="317">
        <v>651.04999999999995</v>
      </c>
      <c r="E250" s="317">
        <v>642.24999999999989</v>
      </c>
      <c r="F250" s="317">
        <v>630.74999999999989</v>
      </c>
      <c r="G250" s="317">
        <v>621.94999999999982</v>
      </c>
      <c r="H250" s="317">
        <v>662.55</v>
      </c>
      <c r="I250" s="317">
        <v>671.35000000000014</v>
      </c>
      <c r="J250" s="317">
        <v>682.85</v>
      </c>
      <c r="K250" s="316">
        <v>659.85</v>
      </c>
      <c r="L250" s="316">
        <v>639.54999999999995</v>
      </c>
      <c r="M250" s="316">
        <v>22.51248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21.35</v>
      </c>
      <c r="D251" s="317">
        <v>21.5</v>
      </c>
      <c r="E251" s="317">
        <v>21.1</v>
      </c>
      <c r="F251" s="317">
        <v>20.85</v>
      </c>
      <c r="G251" s="317">
        <v>20.450000000000003</v>
      </c>
      <c r="H251" s="317">
        <v>21.75</v>
      </c>
      <c r="I251" s="317">
        <v>22.15</v>
      </c>
      <c r="J251" s="317">
        <v>22.4</v>
      </c>
      <c r="K251" s="316">
        <v>21.9</v>
      </c>
      <c r="L251" s="316">
        <v>21.25</v>
      </c>
      <c r="M251" s="316">
        <v>63.345469999999999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487.2</v>
      </c>
      <c r="D252" s="317">
        <v>483.73333333333329</v>
      </c>
      <c r="E252" s="317">
        <v>475.06666666666661</v>
      </c>
      <c r="F252" s="317">
        <v>462.93333333333334</v>
      </c>
      <c r="G252" s="317">
        <v>454.26666666666665</v>
      </c>
      <c r="H252" s="317">
        <v>495.86666666666656</v>
      </c>
      <c r="I252" s="317">
        <v>504.53333333333319</v>
      </c>
      <c r="J252" s="317">
        <v>516.66666666666652</v>
      </c>
      <c r="K252" s="316">
        <v>492.4</v>
      </c>
      <c r="L252" s="316">
        <v>471.6</v>
      </c>
      <c r="M252" s="316">
        <v>3.7503700000000002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254.1</v>
      </c>
      <c r="D253" s="317">
        <v>255.68333333333331</v>
      </c>
      <c r="E253" s="317">
        <v>251.41666666666663</v>
      </c>
      <c r="F253" s="317">
        <v>248.73333333333332</v>
      </c>
      <c r="G253" s="317">
        <v>244.46666666666664</v>
      </c>
      <c r="H253" s="317">
        <v>258.36666666666662</v>
      </c>
      <c r="I253" s="317">
        <v>262.63333333333333</v>
      </c>
      <c r="J253" s="317">
        <v>265.31666666666661</v>
      </c>
      <c r="K253" s="316">
        <v>259.95</v>
      </c>
      <c r="L253" s="316">
        <v>253</v>
      </c>
      <c r="M253" s="316">
        <v>81.868589999999998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86.8</v>
      </c>
      <c r="D254" s="317">
        <v>89.34999999999998</v>
      </c>
      <c r="E254" s="317">
        <v>81.099999999999966</v>
      </c>
      <c r="F254" s="317">
        <v>75.399999999999991</v>
      </c>
      <c r="G254" s="317">
        <v>67.149999999999977</v>
      </c>
      <c r="H254" s="317">
        <v>95.049999999999955</v>
      </c>
      <c r="I254" s="317">
        <v>103.29999999999998</v>
      </c>
      <c r="J254" s="317">
        <v>108.99999999999994</v>
      </c>
      <c r="K254" s="316">
        <v>97.6</v>
      </c>
      <c r="L254" s="316">
        <v>83.65</v>
      </c>
      <c r="M254" s="316">
        <v>5.1186999999999996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111.3</v>
      </c>
      <c r="D255" s="317">
        <v>109.71666666666665</v>
      </c>
      <c r="E255" s="317">
        <v>107.43333333333331</v>
      </c>
      <c r="F255" s="317">
        <v>103.56666666666665</v>
      </c>
      <c r="G255" s="317">
        <v>101.2833333333333</v>
      </c>
      <c r="H255" s="317">
        <v>113.58333333333331</v>
      </c>
      <c r="I255" s="317">
        <v>115.86666666666665</v>
      </c>
      <c r="J255" s="317">
        <v>119.73333333333332</v>
      </c>
      <c r="K255" s="316">
        <v>112</v>
      </c>
      <c r="L255" s="316">
        <v>105.85</v>
      </c>
      <c r="M255" s="316">
        <v>12.23141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1621</v>
      </c>
      <c r="D256" s="317">
        <v>1614.1000000000001</v>
      </c>
      <c r="E256" s="317">
        <v>1593.2000000000003</v>
      </c>
      <c r="F256" s="317">
        <v>1565.4</v>
      </c>
      <c r="G256" s="317">
        <v>1544.5000000000002</v>
      </c>
      <c r="H256" s="317">
        <v>1641.9000000000003</v>
      </c>
      <c r="I256" s="317">
        <v>1662.8000000000004</v>
      </c>
      <c r="J256" s="317">
        <v>1690.6000000000004</v>
      </c>
      <c r="K256" s="316">
        <v>1635</v>
      </c>
      <c r="L256" s="316">
        <v>1586.3</v>
      </c>
      <c r="M256" s="316">
        <v>0.69518000000000002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1795.5</v>
      </c>
      <c r="D257" s="317">
        <v>1801.7833333333335</v>
      </c>
      <c r="E257" s="317">
        <v>1743.616666666667</v>
      </c>
      <c r="F257" s="317">
        <v>1691.7333333333336</v>
      </c>
      <c r="G257" s="317">
        <v>1633.5666666666671</v>
      </c>
      <c r="H257" s="317">
        <v>1853.666666666667</v>
      </c>
      <c r="I257" s="317">
        <v>1911.8333333333335</v>
      </c>
      <c r="J257" s="317">
        <v>1963.7166666666669</v>
      </c>
      <c r="K257" s="316">
        <v>1859.95</v>
      </c>
      <c r="L257" s="316">
        <v>1749.9</v>
      </c>
      <c r="M257" s="316">
        <v>5.4530000000000002E-2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81.45</v>
      </c>
      <c r="D258" s="317">
        <v>80.683333333333337</v>
      </c>
      <c r="E258" s="317">
        <v>79.466666666666669</v>
      </c>
      <c r="F258" s="317">
        <v>77.483333333333334</v>
      </c>
      <c r="G258" s="317">
        <v>76.266666666666666</v>
      </c>
      <c r="H258" s="317">
        <v>82.666666666666671</v>
      </c>
      <c r="I258" s="317">
        <v>83.88333333333334</v>
      </c>
      <c r="J258" s="317">
        <v>85.866666666666674</v>
      </c>
      <c r="K258" s="316">
        <v>81.900000000000006</v>
      </c>
      <c r="L258" s="316">
        <v>78.7</v>
      </c>
      <c r="M258" s="316">
        <v>3.8404400000000001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462.3</v>
      </c>
      <c r="D259" s="317">
        <v>461.88333333333338</v>
      </c>
      <c r="E259" s="317">
        <v>452.56666666666678</v>
      </c>
      <c r="F259" s="317">
        <v>442.83333333333337</v>
      </c>
      <c r="G259" s="317">
        <v>433.51666666666677</v>
      </c>
      <c r="H259" s="317">
        <v>471.61666666666679</v>
      </c>
      <c r="I259" s="317">
        <v>480.93333333333339</v>
      </c>
      <c r="J259" s="317">
        <v>490.6666666666668</v>
      </c>
      <c r="K259" s="316">
        <v>471.2</v>
      </c>
      <c r="L259" s="316">
        <v>452.15</v>
      </c>
      <c r="M259" s="316">
        <v>59.153860000000002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2390.85</v>
      </c>
      <c r="D260" s="317">
        <v>2357.9499999999998</v>
      </c>
      <c r="E260" s="317">
        <v>2315.9499999999998</v>
      </c>
      <c r="F260" s="317">
        <v>2241.0500000000002</v>
      </c>
      <c r="G260" s="317">
        <v>2199.0500000000002</v>
      </c>
      <c r="H260" s="317">
        <v>2432.8499999999995</v>
      </c>
      <c r="I260" s="317">
        <v>2474.8499999999995</v>
      </c>
      <c r="J260" s="317">
        <v>2549.7499999999991</v>
      </c>
      <c r="K260" s="316">
        <v>2399.9499999999998</v>
      </c>
      <c r="L260" s="316">
        <v>2283.0500000000002</v>
      </c>
      <c r="M260" s="316">
        <v>0.76036000000000004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393.7</v>
      </c>
      <c r="D261" s="317">
        <v>392.48333333333335</v>
      </c>
      <c r="E261" s="317">
        <v>388.26666666666671</v>
      </c>
      <c r="F261" s="317">
        <v>382.83333333333337</v>
      </c>
      <c r="G261" s="317">
        <v>378.61666666666673</v>
      </c>
      <c r="H261" s="317">
        <v>397.91666666666669</v>
      </c>
      <c r="I261" s="317">
        <v>402.13333333333338</v>
      </c>
      <c r="J261" s="317">
        <v>407.56666666666666</v>
      </c>
      <c r="K261" s="316">
        <v>396.7</v>
      </c>
      <c r="L261" s="316">
        <v>387.05</v>
      </c>
      <c r="M261" s="316">
        <v>2.3784200000000002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337.85</v>
      </c>
      <c r="D262" s="317">
        <v>328.15000000000003</v>
      </c>
      <c r="E262" s="317">
        <v>311.80000000000007</v>
      </c>
      <c r="F262" s="317">
        <v>285.75000000000006</v>
      </c>
      <c r="G262" s="317">
        <v>269.40000000000009</v>
      </c>
      <c r="H262" s="317">
        <v>354.20000000000005</v>
      </c>
      <c r="I262" s="317">
        <v>370.55000000000007</v>
      </c>
      <c r="J262" s="317">
        <v>396.6</v>
      </c>
      <c r="K262" s="316">
        <v>344.5</v>
      </c>
      <c r="L262" s="316">
        <v>302.10000000000002</v>
      </c>
      <c r="M262" s="316">
        <v>69.712459999999993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121.15</v>
      </c>
      <c r="D263" s="317">
        <v>120.30000000000001</v>
      </c>
      <c r="E263" s="317">
        <v>118.15000000000002</v>
      </c>
      <c r="F263" s="317">
        <v>115.15</v>
      </c>
      <c r="G263" s="317">
        <v>113.00000000000001</v>
      </c>
      <c r="H263" s="317">
        <v>123.30000000000003</v>
      </c>
      <c r="I263" s="317">
        <v>125.45</v>
      </c>
      <c r="J263" s="317">
        <v>128.45000000000005</v>
      </c>
      <c r="K263" s="316">
        <v>122.45</v>
      </c>
      <c r="L263" s="316">
        <v>117.3</v>
      </c>
      <c r="M263" s="316">
        <v>8.0387900000000005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65.2</v>
      </c>
      <c r="D264" s="317">
        <v>64.433333333333337</v>
      </c>
      <c r="E264" s="317">
        <v>63.01666666666668</v>
      </c>
      <c r="F264" s="317">
        <v>60.833333333333343</v>
      </c>
      <c r="G264" s="317">
        <v>59.416666666666686</v>
      </c>
      <c r="H264" s="317">
        <v>66.616666666666674</v>
      </c>
      <c r="I264" s="317">
        <v>68.033333333333331</v>
      </c>
      <c r="J264" s="317">
        <v>70.216666666666669</v>
      </c>
      <c r="K264" s="316">
        <v>65.849999999999994</v>
      </c>
      <c r="L264" s="316">
        <v>62.25</v>
      </c>
      <c r="M264" s="316">
        <v>8.4588300000000007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143</v>
      </c>
      <c r="D265" s="317">
        <v>145</v>
      </c>
      <c r="E265" s="317">
        <v>140.1</v>
      </c>
      <c r="F265" s="317">
        <v>137.19999999999999</v>
      </c>
      <c r="G265" s="317">
        <v>132.29999999999998</v>
      </c>
      <c r="H265" s="317">
        <v>147.9</v>
      </c>
      <c r="I265" s="317">
        <v>152.79999999999998</v>
      </c>
      <c r="J265" s="317">
        <v>155.70000000000002</v>
      </c>
      <c r="K265" s="316">
        <v>149.9</v>
      </c>
      <c r="L265" s="316">
        <v>142.1</v>
      </c>
      <c r="M265" s="316">
        <v>9.7835000000000001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279.45</v>
      </c>
      <c r="D266" s="317">
        <v>281.71666666666664</v>
      </c>
      <c r="E266" s="317">
        <v>272.08333333333326</v>
      </c>
      <c r="F266" s="317">
        <v>264.71666666666664</v>
      </c>
      <c r="G266" s="317">
        <v>255.08333333333326</v>
      </c>
      <c r="H266" s="317">
        <v>289.08333333333326</v>
      </c>
      <c r="I266" s="317">
        <v>298.71666666666658</v>
      </c>
      <c r="J266" s="317">
        <v>306.08333333333326</v>
      </c>
      <c r="K266" s="316">
        <v>291.35000000000002</v>
      </c>
      <c r="L266" s="316">
        <v>274.35000000000002</v>
      </c>
      <c r="M266" s="316">
        <v>3.3508800000000001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252.95</v>
      </c>
      <c r="D267" s="317">
        <v>251.33333333333334</v>
      </c>
      <c r="E267" s="317">
        <v>244.2166666666667</v>
      </c>
      <c r="F267" s="317">
        <v>235.48333333333335</v>
      </c>
      <c r="G267" s="317">
        <v>228.3666666666667</v>
      </c>
      <c r="H267" s="317">
        <v>260.06666666666672</v>
      </c>
      <c r="I267" s="317">
        <v>267.18333333333328</v>
      </c>
      <c r="J267" s="317">
        <v>275.91666666666669</v>
      </c>
      <c r="K267" s="316">
        <v>258.45</v>
      </c>
      <c r="L267" s="316">
        <v>242.6</v>
      </c>
      <c r="M267" s="316">
        <v>4.2069799999999997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602.29999999999995</v>
      </c>
      <c r="D268" s="317">
        <v>609.35</v>
      </c>
      <c r="E268" s="317">
        <v>592</v>
      </c>
      <c r="F268" s="317">
        <v>581.69999999999993</v>
      </c>
      <c r="G268" s="317">
        <v>564.34999999999991</v>
      </c>
      <c r="H268" s="317">
        <v>619.65000000000009</v>
      </c>
      <c r="I268" s="317">
        <v>637.00000000000023</v>
      </c>
      <c r="J268" s="317">
        <v>647.30000000000018</v>
      </c>
      <c r="K268" s="316">
        <v>626.70000000000005</v>
      </c>
      <c r="L268" s="316">
        <v>599.04999999999995</v>
      </c>
      <c r="M268" s="316">
        <v>46.411720000000003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485.9</v>
      </c>
      <c r="D269" s="317">
        <v>482.98333333333335</v>
      </c>
      <c r="E269" s="317">
        <v>477.9666666666667</v>
      </c>
      <c r="F269" s="317">
        <v>470.03333333333336</v>
      </c>
      <c r="G269" s="317">
        <v>465.01666666666671</v>
      </c>
      <c r="H269" s="317">
        <v>490.91666666666669</v>
      </c>
      <c r="I269" s="317">
        <v>495.93333333333334</v>
      </c>
      <c r="J269" s="317">
        <v>503.86666666666667</v>
      </c>
      <c r="K269" s="316">
        <v>488</v>
      </c>
      <c r="L269" s="316">
        <v>475.05</v>
      </c>
      <c r="M269" s="316">
        <v>29.000540000000001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465.6</v>
      </c>
      <c r="D270" s="317">
        <v>458.86666666666662</v>
      </c>
      <c r="E270" s="317">
        <v>437.73333333333323</v>
      </c>
      <c r="F270" s="317">
        <v>409.86666666666662</v>
      </c>
      <c r="G270" s="317">
        <v>388.73333333333323</v>
      </c>
      <c r="H270" s="317">
        <v>486.73333333333323</v>
      </c>
      <c r="I270" s="317">
        <v>507.86666666666656</v>
      </c>
      <c r="J270" s="317">
        <v>535.73333333333323</v>
      </c>
      <c r="K270" s="316">
        <v>480</v>
      </c>
      <c r="L270" s="316">
        <v>431</v>
      </c>
      <c r="M270" s="316">
        <v>4.8010900000000003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403.4</v>
      </c>
      <c r="D271" s="317">
        <v>402.8</v>
      </c>
      <c r="E271" s="317">
        <v>399.6</v>
      </c>
      <c r="F271" s="317">
        <v>395.8</v>
      </c>
      <c r="G271" s="317">
        <v>392.6</v>
      </c>
      <c r="H271" s="317">
        <v>406.6</v>
      </c>
      <c r="I271" s="317">
        <v>409.79999999999995</v>
      </c>
      <c r="J271" s="317">
        <v>413.6</v>
      </c>
      <c r="K271" s="316">
        <v>406</v>
      </c>
      <c r="L271" s="316">
        <v>399</v>
      </c>
      <c r="M271" s="316">
        <v>0.35194999999999999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683.2</v>
      </c>
      <c r="D272" s="317">
        <v>680.86666666666667</v>
      </c>
      <c r="E272" s="317">
        <v>667.83333333333337</v>
      </c>
      <c r="F272" s="317">
        <v>652.4666666666667</v>
      </c>
      <c r="G272" s="317">
        <v>639.43333333333339</v>
      </c>
      <c r="H272" s="317">
        <v>696.23333333333335</v>
      </c>
      <c r="I272" s="317">
        <v>709.26666666666665</v>
      </c>
      <c r="J272" s="317">
        <v>724.63333333333333</v>
      </c>
      <c r="K272" s="316">
        <v>693.9</v>
      </c>
      <c r="L272" s="316">
        <v>665.5</v>
      </c>
      <c r="M272" s="316">
        <v>3.2037599999999999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144.94999999999999</v>
      </c>
      <c r="D273" s="317">
        <v>146.33333333333334</v>
      </c>
      <c r="E273" s="317">
        <v>143.16666666666669</v>
      </c>
      <c r="F273" s="317">
        <v>141.38333333333335</v>
      </c>
      <c r="G273" s="317">
        <v>138.2166666666667</v>
      </c>
      <c r="H273" s="317">
        <v>148.11666666666667</v>
      </c>
      <c r="I273" s="317">
        <v>151.28333333333336</v>
      </c>
      <c r="J273" s="317">
        <v>153.06666666666666</v>
      </c>
      <c r="K273" s="316">
        <v>149.5</v>
      </c>
      <c r="L273" s="316">
        <v>144.55000000000001</v>
      </c>
      <c r="M273" s="316">
        <v>2.2496399999999999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941.85</v>
      </c>
      <c r="D274" s="317">
        <v>948.68333333333339</v>
      </c>
      <c r="E274" s="317">
        <v>917.16666666666674</v>
      </c>
      <c r="F274" s="317">
        <v>892.48333333333335</v>
      </c>
      <c r="G274" s="317">
        <v>860.9666666666667</v>
      </c>
      <c r="H274" s="317">
        <v>973.36666666666679</v>
      </c>
      <c r="I274" s="317">
        <v>1004.8833333333334</v>
      </c>
      <c r="J274" s="317">
        <v>1029.5666666666668</v>
      </c>
      <c r="K274" s="316">
        <v>980.2</v>
      </c>
      <c r="L274" s="316">
        <v>924</v>
      </c>
      <c r="M274" s="316">
        <v>1.353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342.35</v>
      </c>
      <c r="D275" s="317">
        <v>341.81666666666661</v>
      </c>
      <c r="E275" s="317">
        <v>335.68333333333322</v>
      </c>
      <c r="F275" s="317">
        <v>329.01666666666659</v>
      </c>
      <c r="G275" s="317">
        <v>322.88333333333321</v>
      </c>
      <c r="H275" s="317">
        <v>348.48333333333323</v>
      </c>
      <c r="I275" s="317">
        <v>354.61666666666667</v>
      </c>
      <c r="J275" s="317">
        <v>361.28333333333325</v>
      </c>
      <c r="K275" s="316">
        <v>347.95</v>
      </c>
      <c r="L275" s="316">
        <v>335.15</v>
      </c>
      <c r="M275" s="316">
        <v>1.2206300000000001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63.45</v>
      </c>
      <c r="D276" s="317">
        <v>62.75</v>
      </c>
      <c r="E276" s="317">
        <v>61.400000000000006</v>
      </c>
      <c r="F276" s="317">
        <v>59.350000000000009</v>
      </c>
      <c r="G276" s="317">
        <v>58.000000000000014</v>
      </c>
      <c r="H276" s="317">
        <v>64.8</v>
      </c>
      <c r="I276" s="317">
        <v>66.149999999999991</v>
      </c>
      <c r="J276" s="317">
        <v>68.199999999999989</v>
      </c>
      <c r="K276" s="316">
        <v>64.099999999999994</v>
      </c>
      <c r="L276" s="316">
        <v>60.7</v>
      </c>
      <c r="M276" s="316">
        <v>16.43188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404.85</v>
      </c>
      <c r="D277" s="317">
        <v>402.7833333333333</v>
      </c>
      <c r="E277" s="317">
        <v>398.66666666666663</v>
      </c>
      <c r="F277" s="317">
        <v>392.48333333333335</v>
      </c>
      <c r="G277" s="317">
        <v>388.36666666666667</v>
      </c>
      <c r="H277" s="317">
        <v>408.96666666666658</v>
      </c>
      <c r="I277" s="317">
        <v>413.08333333333326</v>
      </c>
      <c r="J277" s="317">
        <v>419.26666666666654</v>
      </c>
      <c r="K277" s="316">
        <v>406.9</v>
      </c>
      <c r="L277" s="316">
        <v>396.6</v>
      </c>
      <c r="M277" s="316">
        <v>0.44285000000000002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42.1</v>
      </c>
      <c r="D278" s="317">
        <v>42.25</v>
      </c>
      <c r="E278" s="317">
        <v>41.6</v>
      </c>
      <c r="F278" s="317">
        <v>41.1</v>
      </c>
      <c r="G278" s="317">
        <v>40.450000000000003</v>
      </c>
      <c r="H278" s="317">
        <v>42.75</v>
      </c>
      <c r="I278" s="317">
        <v>43.400000000000006</v>
      </c>
      <c r="J278" s="317">
        <v>43.9</v>
      </c>
      <c r="K278" s="316">
        <v>42.9</v>
      </c>
      <c r="L278" s="316">
        <v>41.75</v>
      </c>
      <c r="M278" s="316">
        <v>20.772500000000001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371.25</v>
      </c>
      <c r="D279" s="317">
        <v>368.84999999999997</v>
      </c>
      <c r="E279" s="317">
        <v>361.64999999999992</v>
      </c>
      <c r="F279" s="317">
        <v>352.04999999999995</v>
      </c>
      <c r="G279" s="317">
        <v>344.84999999999991</v>
      </c>
      <c r="H279" s="317">
        <v>378.44999999999993</v>
      </c>
      <c r="I279" s="317">
        <v>385.65</v>
      </c>
      <c r="J279" s="317">
        <v>395.24999999999994</v>
      </c>
      <c r="K279" s="316">
        <v>376.05</v>
      </c>
      <c r="L279" s="316">
        <v>359.25</v>
      </c>
      <c r="M279" s="316">
        <v>1.2650699999999999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1155.6500000000001</v>
      </c>
      <c r="D280" s="317">
        <v>1154.5</v>
      </c>
      <c r="E280" s="317">
        <v>1139.0999999999999</v>
      </c>
      <c r="F280" s="317">
        <v>1122.55</v>
      </c>
      <c r="G280" s="317">
        <v>1107.1499999999999</v>
      </c>
      <c r="H280" s="317">
        <v>1171.05</v>
      </c>
      <c r="I280" s="317">
        <v>1186.45</v>
      </c>
      <c r="J280" s="317">
        <v>1203</v>
      </c>
      <c r="K280" s="316">
        <v>1169.9000000000001</v>
      </c>
      <c r="L280" s="316">
        <v>1137.95</v>
      </c>
      <c r="M280" s="316">
        <v>1.33022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237.2</v>
      </c>
      <c r="D281" s="317">
        <v>236.9</v>
      </c>
      <c r="E281" s="317">
        <v>230.15</v>
      </c>
      <c r="F281" s="317">
        <v>223.1</v>
      </c>
      <c r="G281" s="317">
        <v>216.35</v>
      </c>
      <c r="H281" s="317">
        <v>243.95000000000002</v>
      </c>
      <c r="I281" s="317">
        <v>250.70000000000002</v>
      </c>
      <c r="J281" s="317">
        <v>257.75</v>
      </c>
      <c r="K281" s="316">
        <v>243.65</v>
      </c>
      <c r="L281" s="316">
        <v>229.85</v>
      </c>
      <c r="M281" s="316">
        <v>1.63348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1812.85</v>
      </c>
      <c r="D282" s="317">
        <v>1801.3333333333333</v>
      </c>
      <c r="E282" s="317">
        <v>1777.6666666666665</v>
      </c>
      <c r="F282" s="317">
        <v>1742.4833333333333</v>
      </c>
      <c r="G282" s="317">
        <v>1718.8166666666666</v>
      </c>
      <c r="H282" s="317">
        <v>1836.5166666666664</v>
      </c>
      <c r="I282" s="317">
        <v>1860.1833333333329</v>
      </c>
      <c r="J282" s="317">
        <v>1895.3666666666663</v>
      </c>
      <c r="K282" s="316">
        <v>1825</v>
      </c>
      <c r="L282" s="316">
        <v>1766.15</v>
      </c>
      <c r="M282" s="316">
        <v>30.39181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509.4</v>
      </c>
      <c r="D283" s="317">
        <v>507.51666666666665</v>
      </c>
      <c r="E283" s="317">
        <v>501.0333333333333</v>
      </c>
      <c r="F283" s="317">
        <v>492.66666666666663</v>
      </c>
      <c r="G283" s="317">
        <v>486.18333333333328</v>
      </c>
      <c r="H283" s="317">
        <v>515.88333333333333</v>
      </c>
      <c r="I283" s="317">
        <v>522.36666666666667</v>
      </c>
      <c r="J283" s="317">
        <v>530.73333333333335</v>
      </c>
      <c r="K283" s="316">
        <v>514</v>
      </c>
      <c r="L283" s="316">
        <v>499.15</v>
      </c>
      <c r="M283" s="316">
        <v>5.8906799999999997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559.54999999999995</v>
      </c>
      <c r="D284" s="317">
        <v>556.16666666666663</v>
      </c>
      <c r="E284" s="317">
        <v>544.33333333333326</v>
      </c>
      <c r="F284" s="317">
        <v>529.11666666666667</v>
      </c>
      <c r="G284" s="317">
        <v>517.2833333333333</v>
      </c>
      <c r="H284" s="317">
        <v>571.38333333333321</v>
      </c>
      <c r="I284" s="317">
        <v>583.21666666666647</v>
      </c>
      <c r="J284" s="317">
        <v>598.43333333333317</v>
      </c>
      <c r="K284" s="316">
        <v>568</v>
      </c>
      <c r="L284" s="316">
        <v>540.95000000000005</v>
      </c>
      <c r="M284" s="316">
        <v>4.4248700000000003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229.75</v>
      </c>
      <c r="D285" s="317">
        <v>231</v>
      </c>
      <c r="E285" s="317">
        <v>226.5</v>
      </c>
      <c r="F285" s="317">
        <v>223.25</v>
      </c>
      <c r="G285" s="317">
        <v>218.75</v>
      </c>
      <c r="H285" s="317">
        <v>234.25</v>
      </c>
      <c r="I285" s="317">
        <v>238.75</v>
      </c>
      <c r="J285" s="317">
        <v>242</v>
      </c>
      <c r="K285" s="316">
        <v>235.5</v>
      </c>
      <c r="L285" s="316">
        <v>227.75</v>
      </c>
      <c r="M285" s="316">
        <v>5.05654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1319.3</v>
      </c>
      <c r="D286" s="317">
        <v>1284.5333333333335</v>
      </c>
      <c r="E286" s="317">
        <v>1233.0666666666671</v>
      </c>
      <c r="F286" s="317">
        <v>1146.8333333333335</v>
      </c>
      <c r="G286" s="317">
        <v>1095.366666666667</v>
      </c>
      <c r="H286" s="317">
        <v>1370.7666666666671</v>
      </c>
      <c r="I286" s="317">
        <v>1422.2333333333338</v>
      </c>
      <c r="J286" s="317">
        <v>1508.4666666666672</v>
      </c>
      <c r="K286" s="316">
        <v>1336</v>
      </c>
      <c r="L286" s="316">
        <v>1198.3</v>
      </c>
      <c r="M286" s="316">
        <v>0.35422999999999999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557.65</v>
      </c>
      <c r="D287" s="317">
        <v>552.55000000000007</v>
      </c>
      <c r="E287" s="317">
        <v>540.20000000000016</v>
      </c>
      <c r="F287" s="317">
        <v>522.75000000000011</v>
      </c>
      <c r="G287" s="317">
        <v>510.4000000000002</v>
      </c>
      <c r="H287" s="317">
        <v>570.00000000000011</v>
      </c>
      <c r="I287" s="317">
        <v>582.35</v>
      </c>
      <c r="J287" s="317">
        <v>599.80000000000007</v>
      </c>
      <c r="K287" s="316">
        <v>564.9</v>
      </c>
      <c r="L287" s="316">
        <v>535.1</v>
      </c>
      <c r="M287" s="316">
        <v>0.78454000000000002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77</v>
      </c>
      <c r="D288" s="317">
        <v>76.283333333333346</v>
      </c>
      <c r="E288" s="317">
        <v>75.016666666666694</v>
      </c>
      <c r="F288" s="317">
        <v>73.033333333333346</v>
      </c>
      <c r="G288" s="317">
        <v>71.766666666666694</v>
      </c>
      <c r="H288" s="317">
        <v>78.266666666666694</v>
      </c>
      <c r="I288" s="317">
        <v>79.533333333333346</v>
      </c>
      <c r="J288" s="317">
        <v>81.516666666666694</v>
      </c>
      <c r="K288" s="316">
        <v>77.55</v>
      </c>
      <c r="L288" s="316">
        <v>74.3</v>
      </c>
      <c r="M288" s="316">
        <v>63.243690000000001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2206.35</v>
      </c>
      <c r="D289" s="317">
        <v>2207.5333333333333</v>
      </c>
      <c r="E289" s="317">
        <v>2150.0666666666666</v>
      </c>
      <c r="F289" s="317">
        <v>2093.7833333333333</v>
      </c>
      <c r="G289" s="317">
        <v>2036.3166666666666</v>
      </c>
      <c r="H289" s="317">
        <v>2263.8166666666666</v>
      </c>
      <c r="I289" s="317">
        <v>2321.2833333333328</v>
      </c>
      <c r="J289" s="317">
        <v>2377.5666666666666</v>
      </c>
      <c r="K289" s="316">
        <v>2265</v>
      </c>
      <c r="L289" s="316">
        <v>2151.25</v>
      </c>
      <c r="M289" s="316">
        <v>7.5466800000000003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271.25</v>
      </c>
      <c r="D290" s="317">
        <v>273.60000000000002</v>
      </c>
      <c r="E290" s="317">
        <v>265.25000000000006</v>
      </c>
      <c r="F290" s="317">
        <v>259.25000000000006</v>
      </c>
      <c r="G290" s="317">
        <v>250.90000000000009</v>
      </c>
      <c r="H290" s="317">
        <v>279.60000000000002</v>
      </c>
      <c r="I290" s="317">
        <v>287.94999999999993</v>
      </c>
      <c r="J290" s="317">
        <v>293.95</v>
      </c>
      <c r="K290" s="316">
        <v>281.95</v>
      </c>
      <c r="L290" s="316">
        <v>267.60000000000002</v>
      </c>
      <c r="M290" s="316">
        <v>1.4228499999999999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542.70000000000005</v>
      </c>
      <c r="D291" s="317">
        <v>538.43333333333339</v>
      </c>
      <c r="E291" s="317">
        <v>532.01666666666677</v>
      </c>
      <c r="F291" s="317">
        <v>521.33333333333337</v>
      </c>
      <c r="G291" s="317">
        <v>514.91666666666674</v>
      </c>
      <c r="H291" s="317">
        <v>549.11666666666679</v>
      </c>
      <c r="I291" s="317">
        <v>555.5333333333333</v>
      </c>
      <c r="J291" s="317">
        <v>566.21666666666681</v>
      </c>
      <c r="K291" s="316">
        <v>544.85</v>
      </c>
      <c r="L291" s="316">
        <v>527.75</v>
      </c>
      <c r="M291" s="316">
        <v>7.5049099999999997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8335.5499999999993</v>
      </c>
      <c r="D292" s="317">
        <v>8352.0333333333328</v>
      </c>
      <c r="E292" s="317">
        <v>8204.0666666666657</v>
      </c>
      <c r="F292" s="317">
        <v>8072.5833333333321</v>
      </c>
      <c r="G292" s="317">
        <v>7924.616666666665</v>
      </c>
      <c r="H292" s="317">
        <v>8483.5166666666664</v>
      </c>
      <c r="I292" s="317">
        <v>8631.4833333333336</v>
      </c>
      <c r="J292" s="317">
        <v>8762.9666666666672</v>
      </c>
      <c r="K292" s="316">
        <v>8500</v>
      </c>
      <c r="L292" s="316">
        <v>8220.5499999999993</v>
      </c>
      <c r="M292" s="316">
        <v>3.7240000000000002E-2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62.95</v>
      </c>
      <c r="D293" s="317">
        <v>62.29999999999999</v>
      </c>
      <c r="E293" s="317">
        <v>60.949999999999982</v>
      </c>
      <c r="F293" s="317">
        <v>58.949999999999989</v>
      </c>
      <c r="G293" s="317">
        <v>57.59999999999998</v>
      </c>
      <c r="H293" s="317">
        <v>64.299999999999983</v>
      </c>
      <c r="I293" s="317">
        <v>65.649999999999991</v>
      </c>
      <c r="J293" s="317">
        <v>67.649999999999977</v>
      </c>
      <c r="K293" s="316">
        <v>63.65</v>
      </c>
      <c r="L293" s="316">
        <v>60.3</v>
      </c>
      <c r="M293" s="316">
        <v>40.431139999999999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344.65</v>
      </c>
      <c r="D294" s="317">
        <v>341.33333333333331</v>
      </c>
      <c r="E294" s="317">
        <v>335.31666666666661</v>
      </c>
      <c r="F294" s="317">
        <v>325.98333333333329</v>
      </c>
      <c r="G294" s="317">
        <v>319.96666666666658</v>
      </c>
      <c r="H294" s="317">
        <v>350.66666666666663</v>
      </c>
      <c r="I294" s="317">
        <v>356.68333333333339</v>
      </c>
      <c r="J294" s="317">
        <v>366.01666666666665</v>
      </c>
      <c r="K294" s="316">
        <v>347.35</v>
      </c>
      <c r="L294" s="316">
        <v>332</v>
      </c>
      <c r="M294" s="316">
        <v>33.485059999999997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3007</v>
      </c>
      <c r="D295" s="317">
        <v>3032.0166666666664</v>
      </c>
      <c r="E295" s="317">
        <v>2933.9833333333327</v>
      </c>
      <c r="F295" s="317">
        <v>2860.9666666666662</v>
      </c>
      <c r="G295" s="317">
        <v>2762.9333333333325</v>
      </c>
      <c r="H295" s="317">
        <v>3105.0333333333328</v>
      </c>
      <c r="I295" s="317">
        <v>3203.0666666666666</v>
      </c>
      <c r="J295" s="317">
        <v>3276.083333333333</v>
      </c>
      <c r="K295" s="316">
        <v>3130.05</v>
      </c>
      <c r="L295" s="316">
        <v>2959</v>
      </c>
      <c r="M295" s="316">
        <v>1.5353300000000001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920.75</v>
      </c>
      <c r="D296" s="317">
        <v>899.86666666666667</v>
      </c>
      <c r="E296" s="317">
        <v>868.93333333333339</v>
      </c>
      <c r="F296" s="317">
        <v>817.11666666666667</v>
      </c>
      <c r="G296" s="317">
        <v>786.18333333333339</v>
      </c>
      <c r="H296" s="317">
        <v>951.68333333333339</v>
      </c>
      <c r="I296" s="317">
        <v>982.61666666666656</v>
      </c>
      <c r="J296" s="317">
        <v>1034.4333333333334</v>
      </c>
      <c r="K296" s="316">
        <v>930.8</v>
      </c>
      <c r="L296" s="316">
        <v>848.05</v>
      </c>
      <c r="M296" s="316">
        <v>3.0829499999999999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1542.9</v>
      </c>
      <c r="D297" s="317">
        <v>1549.95</v>
      </c>
      <c r="E297" s="317">
        <v>1532.4</v>
      </c>
      <c r="F297" s="317">
        <v>1521.9</v>
      </c>
      <c r="G297" s="317">
        <v>1504.3500000000001</v>
      </c>
      <c r="H297" s="317">
        <v>1560.45</v>
      </c>
      <c r="I297" s="317">
        <v>1577.9999999999998</v>
      </c>
      <c r="J297" s="317">
        <v>1588.5</v>
      </c>
      <c r="K297" s="316">
        <v>1567.5</v>
      </c>
      <c r="L297" s="316">
        <v>1539.45</v>
      </c>
      <c r="M297" s="316">
        <v>17.759139999999999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4094.8</v>
      </c>
      <c r="D298" s="317">
        <v>4107.75</v>
      </c>
      <c r="E298" s="317">
        <v>4041.25</v>
      </c>
      <c r="F298" s="317">
        <v>3987.7</v>
      </c>
      <c r="G298" s="317">
        <v>3921.2</v>
      </c>
      <c r="H298" s="317">
        <v>4161.3</v>
      </c>
      <c r="I298" s="317">
        <v>4227.8</v>
      </c>
      <c r="J298" s="317">
        <v>4281.3500000000004</v>
      </c>
      <c r="K298" s="316">
        <v>4174.25</v>
      </c>
      <c r="L298" s="316">
        <v>4054.2</v>
      </c>
      <c r="M298" s="316">
        <v>4.88253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3404.85</v>
      </c>
      <c r="D299" s="317">
        <v>3446</v>
      </c>
      <c r="E299" s="317">
        <v>3353.85</v>
      </c>
      <c r="F299" s="317">
        <v>3302.85</v>
      </c>
      <c r="G299" s="317">
        <v>3210.7</v>
      </c>
      <c r="H299" s="317">
        <v>3497</v>
      </c>
      <c r="I299" s="317">
        <v>3589.1499999999996</v>
      </c>
      <c r="J299" s="317">
        <v>3640.15</v>
      </c>
      <c r="K299" s="316">
        <v>3538.15</v>
      </c>
      <c r="L299" s="316">
        <v>3395</v>
      </c>
      <c r="M299" s="316">
        <v>2.4333200000000001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685.05</v>
      </c>
      <c r="D300" s="317">
        <v>685.9666666666667</v>
      </c>
      <c r="E300" s="317">
        <v>671.58333333333337</v>
      </c>
      <c r="F300" s="317">
        <v>658.11666666666667</v>
      </c>
      <c r="G300" s="317">
        <v>643.73333333333335</v>
      </c>
      <c r="H300" s="317">
        <v>699.43333333333339</v>
      </c>
      <c r="I300" s="317">
        <v>713.81666666666661</v>
      </c>
      <c r="J300" s="317">
        <v>727.28333333333342</v>
      </c>
      <c r="K300" s="316">
        <v>700.35</v>
      </c>
      <c r="L300" s="316">
        <v>672.5</v>
      </c>
      <c r="M300" s="316">
        <v>11.742570000000001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2123.9499999999998</v>
      </c>
      <c r="D301" s="317">
        <v>2097.6666666666665</v>
      </c>
      <c r="E301" s="317">
        <v>2046.333333333333</v>
      </c>
      <c r="F301" s="317">
        <v>1968.7166666666665</v>
      </c>
      <c r="G301" s="317">
        <v>1917.383333333333</v>
      </c>
      <c r="H301" s="317">
        <v>2175.2833333333328</v>
      </c>
      <c r="I301" s="317">
        <v>2226.6166666666659</v>
      </c>
      <c r="J301" s="317">
        <v>2304.2333333333331</v>
      </c>
      <c r="K301" s="316">
        <v>2149</v>
      </c>
      <c r="L301" s="316">
        <v>2020.05</v>
      </c>
      <c r="M301" s="316">
        <v>0.34983999999999998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347.15</v>
      </c>
      <c r="D302" s="317">
        <v>347.34999999999997</v>
      </c>
      <c r="E302" s="317">
        <v>341.34999999999991</v>
      </c>
      <c r="F302" s="317">
        <v>335.54999999999995</v>
      </c>
      <c r="G302" s="317">
        <v>329.5499999999999</v>
      </c>
      <c r="H302" s="317">
        <v>353.14999999999992</v>
      </c>
      <c r="I302" s="317">
        <v>359.15000000000003</v>
      </c>
      <c r="J302" s="317">
        <v>364.94999999999993</v>
      </c>
      <c r="K302" s="316">
        <v>353.35</v>
      </c>
      <c r="L302" s="316">
        <v>341.55</v>
      </c>
      <c r="M302" s="316">
        <v>4.9678500000000003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903.35</v>
      </c>
      <c r="D303" s="317">
        <v>901.65</v>
      </c>
      <c r="E303" s="317">
        <v>894.4</v>
      </c>
      <c r="F303" s="317">
        <v>885.45</v>
      </c>
      <c r="G303" s="317">
        <v>878.2</v>
      </c>
      <c r="H303" s="317">
        <v>910.59999999999991</v>
      </c>
      <c r="I303" s="317">
        <v>917.84999999999991</v>
      </c>
      <c r="J303" s="317">
        <v>926.79999999999984</v>
      </c>
      <c r="K303" s="316">
        <v>908.9</v>
      </c>
      <c r="L303" s="316">
        <v>892.7</v>
      </c>
      <c r="M303" s="316">
        <v>28.56221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169.8</v>
      </c>
      <c r="D304" s="317">
        <v>168.85</v>
      </c>
      <c r="E304" s="317">
        <v>166.1</v>
      </c>
      <c r="F304" s="317">
        <v>162.4</v>
      </c>
      <c r="G304" s="317">
        <v>159.65</v>
      </c>
      <c r="H304" s="317">
        <v>172.54999999999998</v>
      </c>
      <c r="I304" s="317">
        <v>175.29999999999998</v>
      </c>
      <c r="J304" s="317">
        <v>178.99999999999997</v>
      </c>
      <c r="K304" s="316">
        <v>171.6</v>
      </c>
      <c r="L304" s="316">
        <v>165.15</v>
      </c>
      <c r="M304" s="316">
        <v>32.976109999999998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15.9</v>
      </c>
      <c r="D305" s="317">
        <v>15.949999999999998</v>
      </c>
      <c r="E305" s="317">
        <v>15.749999999999996</v>
      </c>
      <c r="F305" s="317">
        <v>15.6</v>
      </c>
      <c r="G305" s="317">
        <v>15.399999999999999</v>
      </c>
      <c r="H305" s="317">
        <v>16.099999999999994</v>
      </c>
      <c r="I305" s="317">
        <v>16.299999999999994</v>
      </c>
      <c r="J305" s="317">
        <v>16.449999999999992</v>
      </c>
      <c r="K305" s="316">
        <v>16.149999999999999</v>
      </c>
      <c r="L305" s="316">
        <v>15.8</v>
      </c>
      <c r="M305" s="316">
        <v>26.933479999999999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193.15</v>
      </c>
      <c r="D306" s="317">
        <v>193.44999999999996</v>
      </c>
      <c r="E306" s="317">
        <v>188.39999999999992</v>
      </c>
      <c r="F306" s="317">
        <v>183.64999999999995</v>
      </c>
      <c r="G306" s="317">
        <v>178.59999999999991</v>
      </c>
      <c r="H306" s="317">
        <v>198.19999999999993</v>
      </c>
      <c r="I306" s="317">
        <v>203.24999999999994</v>
      </c>
      <c r="J306" s="317">
        <v>207.99999999999994</v>
      </c>
      <c r="K306" s="316">
        <v>198.5</v>
      </c>
      <c r="L306" s="316">
        <v>188.7</v>
      </c>
      <c r="M306" s="316">
        <v>5.3673400000000004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453.45</v>
      </c>
      <c r="D307" s="317">
        <v>453.7166666666667</v>
      </c>
      <c r="E307" s="317">
        <v>443.88333333333338</v>
      </c>
      <c r="F307" s="317">
        <v>434.31666666666666</v>
      </c>
      <c r="G307" s="317">
        <v>424.48333333333335</v>
      </c>
      <c r="H307" s="317">
        <v>463.28333333333342</v>
      </c>
      <c r="I307" s="317">
        <v>473.11666666666667</v>
      </c>
      <c r="J307" s="317">
        <v>482.68333333333345</v>
      </c>
      <c r="K307" s="316">
        <v>463.55</v>
      </c>
      <c r="L307" s="316">
        <v>444.15</v>
      </c>
      <c r="M307" s="316">
        <v>0.42331999999999997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101.05</v>
      </c>
      <c r="D308" s="317">
        <v>100.33333333333333</v>
      </c>
      <c r="E308" s="317">
        <v>99.066666666666663</v>
      </c>
      <c r="F308" s="317">
        <v>97.083333333333329</v>
      </c>
      <c r="G308" s="317">
        <v>95.816666666666663</v>
      </c>
      <c r="H308" s="317">
        <v>102.31666666666666</v>
      </c>
      <c r="I308" s="317">
        <v>103.58333333333334</v>
      </c>
      <c r="J308" s="317">
        <v>105.56666666666666</v>
      </c>
      <c r="K308" s="316">
        <v>101.6</v>
      </c>
      <c r="L308" s="316">
        <v>98.35</v>
      </c>
      <c r="M308" s="316">
        <v>43.002090000000003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495.6</v>
      </c>
      <c r="D309" s="317">
        <v>498.01666666666665</v>
      </c>
      <c r="E309" s="317">
        <v>490.0333333333333</v>
      </c>
      <c r="F309" s="317">
        <v>484.46666666666664</v>
      </c>
      <c r="G309" s="317">
        <v>476.48333333333329</v>
      </c>
      <c r="H309" s="317">
        <v>503.58333333333331</v>
      </c>
      <c r="I309" s="317">
        <v>511.56666666666666</v>
      </c>
      <c r="J309" s="317">
        <v>517.13333333333333</v>
      </c>
      <c r="K309" s="316">
        <v>506</v>
      </c>
      <c r="L309" s="316">
        <v>492.45</v>
      </c>
      <c r="M309" s="316">
        <v>11.59224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7247.6</v>
      </c>
      <c r="D310" s="317">
        <v>7234.3166666666666</v>
      </c>
      <c r="E310" s="317">
        <v>7163.2833333333328</v>
      </c>
      <c r="F310" s="317">
        <v>7078.9666666666662</v>
      </c>
      <c r="G310" s="317">
        <v>7007.9333333333325</v>
      </c>
      <c r="H310" s="317">
        <v>7318.6333333333332</v>
      </c>
      <c r="I310" s="317">
        <v>7389.6666666666679</v>
      </c>
      <c r="J310" s="317">
        <v>7473.9833333333336</v>
      </c>
      <c r="K310" s="316">
        <v>7305.35</v>
      </c>
      <c r="L310" s="316">
        <v>7150</v>
      </c>
      <c r="M310" s="316">
        <v>3.6954500000000001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2380.0500000000002</v>
      </c>
      <c r="D311" s="317">
        <v>2390.6166666666668</v>
      </c>
      <c r="E311" s="317">
        <v>2336.2333333333336</v>
      </c>
      <c r="F311" s="317">
        <v>2292.416666666667</v>
      </c>
      <c r="G311" s="317">
        <v>2238.0333333333338</v>
      </c>
      <c r="H311" s="317">
        <v>2434.4333333333334</v>
      </c>
      <c r="I311" s="317">
        <v>2488.8166666666666</v>
      </c>
      <c r="J311" s="317">
        <v>2532.6333333333332</v>
      </c>
      <c r="K311" s="316">
        <v>2445</v>
      </c>
      <c r="L311" s="316">
        <v>2346.8000000000002</v>
      </c>
      <c r="M311" s="316">
        <v>0.64134000000000002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368.1</v>
      </c>
      <c r="D312" s="317">
        <v>371.7166666666667</v>
      </c>
      <c r="E312" s="317">
        <v>362.43333333333339</v>
      </c>
      <c r="F312" s="317">
        <v>356.76666666666671</v>
      </c>
      <c r="G312" s="317">
        <v>347.48333333333341</v>
      </c>
      <c r="H312" s="317">
        <v>377.38333333333338</v>
      </c>
      <c r="I312" s="317">
        <v>386.66666666666669</v>
      </c>
      <c r="J312" s="317">
        <v>392.33333333333337</v>
      </c>
      <c r="K312" s="316">
        <v>381</v>
      </c>
      <c r="L312" s="316">
        <v>366.05</v>
      </c>
      <c r="M312" s="316">
        <v>7.4898999999999996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272.2</v>
      </c>
      <c r="D313" s="317">
        <v>270.56666666666666</v>
      </c>
      <c r="E313" s="317">
        <v>265.48333333333335</v>
      </c>
      <c r="F313" s="317">
        <v>258.76666666666671</v>
      </c>
      <c r="G313" s="317">
        <v>253.68333333333339</v>
      </c>
      <c r="H313" s="317">
        <v>277.2833333333333</v>
      </c>
      <c r="I313" s="317">
        <v>282.36666666666667</v>
      </c>
      <c r="J313" s="317">
        <v>289.08333333333326</v>
      </c>
      <c r="K313" s="316">
        <v>275.64999999999998</v>
      </c>
      <c r="L313" s="316">
        <v>263.85000000000002</v>
      </c>
      <c r="M313" s="316">
        <v>4.65449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810.9</v>
      </c>
      <c r="D314" s="317">
        <v>809.68333333333339</v>
      </c>
      <c r="E314" s="317">
        <v>799.41666666666674</v>
      </c>
      <c r="F314" s="317">
        <v>787.93333333333339</v>
      </c>
      <c r="G314" s="317">
        <v>777.66666666666674</v>
      </c>
      <c r="H314" s="317">
        <v>821.16666666666674</v>
      </c>
      <c r="I314" s="317">
        <v>831.43333333333339</v>
      </c>
      <c r="J314" s="317">
        <v>842.91666666666674</v>
      </c>
      <c r="K314" s="316">
        <v>819.95</v>
      </c>
      <c r="L314" s="316">
        <v>798.2</v>
      </c>
      <c r="M314" s="316">
        <v>11.4739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1178.0999999999999</v>
      </c>
      <c r="D315" s="317">
        <v>1173.3666666666666</v>
      </c>
      <c r="E315" s="317">
        <v>1147.7333333333331</v>
      </c>
      <c r="F315" s="317">
        <v>1117.3666666666666</v>
      </c>
      <c r="G315" s="317">
        <v>1091.7333333333331</v>
      </c>
      <c r="H315" s="317">
        <v>1203.7333333333331</v>
      </c>
      <c r="I315" s="317">
        <v>1229.3666666666668</v>
      </c>
      <c r="J315" s="317">
        <v>1259.7333333333331</v>
      </c>
      <c r="K315" s="316">
        <v>1199</v>
      </c>
      <c r="L315" s="316">
        <v>1143</v>
      </c>
      <c r="M315" s="316">
        <v>3.3259099999999999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1946.6</v>
      </c>
      <c r="D316" s="317">
        <v>1942.2166666666665</v>
      </c>
      <c r="E316" s="317">
        <v>1888.9333333333329</v>
      </c>
      <c r="F316" s="317">
        <v>1831.2666666666664</v>
      </c>
      <c r="G316" s="317">
        <v>1777.9833333333329</v>
      </c>
      <c r="H316" s="317">
        <v>1999.883333333333</v>
      </c>
      <c r="I316" s="317">
        <v>2053.1666666666661</v>
      </c>
      <c r="J316" s="317">
        <v>2110.833333333333</v>
      </c>
      <c r="K316" s="316">
        <v>1995.5</v>
      </c>
      <c r="L316" s="316">
        <v>1884.55</v>
      </c>
      <c r="M316" s="316">
        <v>3.34531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721.4</v>
      </c>
      <c r="D317" s="317">
        <v>719.54999999999984</v>
      </c>
      <c r="E317" s="317">
        <v>709.14999999999964</v>
      </c>
      <c r="F317" s="317">
        <v>696.89999999999975</v>
      </c>
      <c r="G317" s="317">
        <v>686.49999999999955</v>
      </c>
      <c r="H317" s="317">
        <v>731.79999999999973</v>
      </c>
      <c r="I317" s="317">
        <v>742.2</v>
      </c>
      <c r="J317" s="317">
        <v>754.44999999999982</v>
      </c>
      <c r="K317" s="316">
        <v>729.95</v>
      </c>
      <c r="L317" s="316">
        <v>707.3</v>
      </c>
      <c r="M317" s="316">
        <v>4.16465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760.1</v>
      </c>
      <c r="D318" s="317">
        <v>752.6</v>
      </c>
      <c r="E318" s="317">
        <v>742.5</v>
      </c>
      <c r="F318" s="317">
        <v>724.9</v>
      </c>
      <c r="G318" s="317">
        <v>714.8</v>
      </c>
      <c r="H318" s="317">
        <v>770.2</v>
      </c>
      <c r="I318" s="317">
        <v>780.30000000000018</v>
      </c>
      <c r="J318" s="317">
        <v>797.90000000000009</v>
      </c>
      <c r="K318" s="316">
        <v>762.7</v>
      </c>
      <c r="L318" s="316">
        <v>735</v>
      </c>
      <c r="M318" s="316">
        <v>2.8405800000000001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246.3</v>
      </c>
      <c r="D319" s="317">
        <v>241.33333333333334</v>
      </c>
      <c r="E319" s="317">
        <v>233.9666666666667</v>
      </c>
      <c r="F319" s="317">
        <v>221.63333333333335</v>
      </c>
      <c r="G319" s="317">
        <v>214.26666666666671</v>
      </c>
      <c r="H319" s="317">
        <v>253.66666666666669</v>
      </c>
      <c r="I319" s="317">
        <v>261.0333333333333</v>
      </c>
      <c r="J319" s="317">
        <v>273.36666666666667</v>
      </c>
      <c r="K319" s="316">
        <v>248.7</v>
      </c>
      <c r="L319" s="316">
        <v>229</v>
      </c>
      <c r="M319" s="316">
        <v>5.96401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168.3</v>
      </c>
      <c r="D320" s="317">
        <v>167.61666666666667</v>
      </c>
      <c r="E320" s="317">
        <v>165.83333333333334</v>
      </c>
      <c r="F320" s="317">
        <v>163.36666666666667</v>
      </c>
      <c r="G320" s="317">
        <v>161.58333333333334</v>
      </c>
      <c r="H320" s="317">
        <v>170.08333333333334</v>
      </c>
      <c r="I320" s="317">
        <v>171.86666666666665</v>
      </c>
      <c r="J320" s="317">
        <v>174.33333333333334</v>
      </c>
      <c r="K320" s="316">
        <v>169.4</v>
      </c>
      <c r="L320" s="316">
        <v>165.15</v>
      </c>
      <c r="M320" s="316">
        <v>1.1506799999999999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195.45</v>
      </c>
      <c r="D321" s="317">
        <v>192.28333333333333</v>
      </c>
      <c r="E321" s="317">
        <v>182.81666666666666</v>
      </c>
      <c r="F321" s="317">
        <v>170.18333333333334</v>
      </c>
      <c r="G321" s="317">
        <v>160.71666666666667</v>
      </c>
      <c r="H321" s="317">
        <v>204.91666666666666</v>
      </c>
      <c r="I321" s="317">
        <v>214.3833333333333</v>
      </c>
      <c r="J321" s="317">
        <v>227.01666666666665</v>
      </c>
      <c r="K321" s="316">
        <v>201.75</v>
      </c>
      <c r="L321" s="316">
        <v>179.65</v>
      </c>
      <c r="M321" s="316">
        <v>28.539950000000001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812.05</v>
      </c>
      <c r="D322" s="317">
        <v>818.43333333333328</v>
      </c>
      <c r="E322" s="317">
        <v>797.21666666666658</v>
      </c>
      <c r="F322" s="317">
        <v>782.38333333333333</v>
      </c>
      <c r="G322" s="317">
        <v>761.16666666666663</v>
      </c>
      <c r="H322" s="317">
        <v>833.26666666666654</v>
      </c>
      <c r="I322" s="317">
        <v>854.48333333333323</v>
      </c>
      <c r="J322" s="317">
        <v>869.31666666666649</v>
      </c>
      <c r="K322" s="316">
        <v>839.65</v>
      </c>
      <c r="L322" s="316">
        <v>803.6</v>
      </c>
      <c r="M322" s="316">
        <v>1.81545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2938.75</v>
      </c>
      <c r="D323" s="317">
        <v>2954.2333333333336</v>
      </c>
      <c r="E323" s="317">
        <v>2889.5166666666673</v>
      </c>
      <c r="F323" s="317">
        <v>2840.2833333333338</v>
      </c>
      <c r="G323" s="317">
        <v>2775.5666666666675</v>
      </c>
      <c r="H323" s="317">
        <v>3003.4666666666672</v>
      </c>
      <c r="I323" s="317">
        <v>3068.1833333333334</v>
      </c>
      <c r="J323" s="317">
        <v>3117.416666666667</v>
      </c>
      <c r="K323" s="316">
        <v>3018.95</v>
      </c>
      <c r="L323" s="316">
        <v>2905</v>
      </c>
      <c r="M323" s="316">
        <v>6.17469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40.049999999999997</v>
      </c>
      <c r="D324" s="317">
        <v>40.066666666666663</v>
      </c>
      <c r="E324" s="317">
        <v>38.633333333333326</v>
      </c>
      <c r="F324" s="317">
        <v>37.216666666666661</v>
      </c>
      <c r="G324" s="317">
        <v>35.783333333333324</v>
      </c>
      <c r="H324" s="317">
        <v>41.483333333333327</v>
      </c>
      <c r="I324" s="317">
        <v>42.916666666666664</v>
      </c>
      <c r="J324" s="317">
        <v>44.333333333333329</v>
      </c>
      <c r="K324" s="316">
        <v>41.5</v>
      </c>
      <c r="L324" s="316">
        <v>38.65</v>
      </c>
      <c r="M324" s="316">
        <v>26.894600000000001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157.35</v>
      </c>
      <c r="D325" s="317">
        <v>156.71666666666667</v>
      </c>
      <c r="E325" s="317">
        <v>154.53333333333333</v>
      </c>
      <c r="F325" s="317">
        <v>151.71666666666667</v>
      </c>
      <c r="G325" s="317">
        <v>149.53333333333333</v>
      </c>
      <c r="H325" s="317">
        <v>159.53333333333333</v>
      </c>
      <c r="I325" s="317">
        <v>161.71666666666667</v>
      </c>
      <c r="J325" s="317">
        <v>164.53333333333333</v>
      </c>
      <c r="K325" s="316">
        <v>158.9</v>
      </c>
      <c r="L325" s="316">
        <v>153.9</v>
      </c>
      <c r="M325" s="316">
        <v>1.69187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825.85</v>
      </c>
      <c r="D326" s="317">
        <v>822.26666666666677</v>
      </c>
      <c r="E326" s="317">
        <v>812.53333333333353</v>
      </c>
      <c r="F326" s="317">
        <v>799.21666666666681</v>
      </c>
      <c r="G326" s="317">
        <v>789.48333333333358</v>
      </c>
      <c r="H326" s="317">
        <v>835.58333333333348</v>
      </c>
      <c r="I326" s="317">
        <v>845.31666666666683</v>
      </c>
      <c r="J326" s="317">
        <v>858.63333333333344</v>
      </c>
      <c r="K326" s="316">
        <v>832</v>
      </c>
      <c r="L326" s="316">
        <v>808.95</v>
      </c>
      <c r="M326" s="316">
        <v>0.74572000000000005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2477.9</v>
      </c>
      <c r="D327" s="317">
        <v>2461.3000000000002</v>
      </c>
      <c r="E327" s="317">
        <v>2426.6500000000005</v>
      </c>
      <c r="F327" s="317">
        <v>2375.4000000000005</v>
      </c>
      <c r="G327" s="317">
        <v>2340.7500000000009</v>
      </c>
      <c r="H327" s="317">
        <v>2512.5500000000002</v>
      </c>
      <c r="I327" s="317">
        <v>2547.1999999999998</v>
      </c>
      <c r="J327" s="317">
        <v>2598.4499999999998</v>
      </c>
      <c r="K327" s="316">
        <v>2495.9499999999998</v>
      </c>
      <c r="L327" s="316">
        <v>2410.0500000000002</v>
      </c>
      <c r="M327" s="316">
        <v>4.3164400000000001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72528.399999999994</v>
      </c>
      <c r="D328" s="317">
        <v>72389.5</v>
      </c>
      <c r="E328" s="317">
        <v>71539</v>
      </c>
      <c r="F328" s="317">
        <v>70549.600000000006</v>
      </c>
      <c r="G328" s="317">
        <v>69699.100000000006</v>
      </c>
      <c r="H328" s="317">
        <v>73378.899999999994</v>
      </c>
      <c r="I328" s="317">
        <v>74229.399999999994</v>
      </c>
      <c r="J328" s="317">
        <v>75218.799999999988</v>
      </c>
      <c r="K328" s="316">
        <v>73240</v>
      </c>
      <c r="L328" s="316">
        <v>71400.100000000006</v>
      </c>
      <c r="M328" s="316">
        <v>0.12665000000000001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73.900000000000006</v>
      </c>
      <c r="D329" s="317">
        <v>71.95</v>
      </c>
      <c r="E329" s="317">
        <v>69.400000000000006</v>
      </c>
      <c r="F329" s="317">
        <v>64.900000000000006</v>
      </c>
      <c r="G329" s="317">
        <v>62.350000000000009</v>
      </c>
      <c r="H329" s="317">
        <v>76.45</v>
      </c>
      <c r="I329" s="317">
        <v>78.999999999999986</v>
      </c>
      <c r="J329" s="317">
        <v>83.5</v>
      </c>
      <c r="K329" s="316">
        <v>74.5</v>
      </c>
      <c r="L329" s="316">
        <v>67.45</v>
      </c>
      <c r="M329" s="316">
        <v>145.99304000000001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1138.8</v>
      </c>
      <c r="D330" s="317">
        <v>1132.4833333333333</v>
      </c>
      <c r="E330" s="317">
        <v>1116.3166666666666</v>
      </c>
      <c r="F330" s="317">
        <v>1093.8333333333333</v>
      </c>
      <c r="G330" s="317">
        <v>1077.6666666666665</v>
      </c>
      <c r="H330" s="317">
        <v>1154.9666666666667</v>
      </c>
      <c r="I330" s="317">
        <v>1171.1333333333332</v>
      </c>
      <c r="J330" s="317">
        <v>1193.6166666666668</v>
      </c>
      <c r="K330" s="316">
        <v>1148.6500000000001</v>
      </c>
      <c r="L330" s="316">
        <v>1110</v>
      </c>
      <c r="M330" s="316">
        <v>2.9001800000000002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265.05</v>
      </c>
      <c r="D331" s="317">
        <v>268.9666666666667</v>
      </c>
      <c r="E331" s="317">
        <v>258.28333333333342</v>
      </c>
      <c r="F331" s="317">
        <v>251.51666666666671</v>
      </c>
      <c r="G331" s="317">
        <v>240.83333333333343</v>
      </c>
      <c r="H331" s="317">
        <v>275.73333333333341</v>
      </c>
      <c r="I331" s="317">
        <v>286.41666666666669</v>
      </c>
      <c r="J331" s="317">
        <v>293.18333333333339</v>
      </c>
      <c r="K331" s="316">
        <v>279.64999999999998</v>
      </c>
      <c r="L331" s="316">
        <v>262.2</v>
      </c>
      <c r="M331" s="316">
        <v>13.02134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700.05</v>
      </c>
      <c r="D332" s="317">
        <v>697.51666666666677</v>
      </c>
      <c r="E332" s="317">
        <v>687.03333333333353</v>
      </c>
      <c r="F332" s="317">
        <v>674.01666666666677</v>
      </c>
      <c r="G332" s="317">
        <v>663.53333333333353</v>
      </c>
      <c r="H332" s="317">
        <v>710.53333333333353</v>
      </c>
      <c r="I332" s="317">
        <v>721.01666666666688</v>
      </c>
      <c r="J332" s="317">
        <v>734.03333333333353</v>
      </c>
      <c r="K332" s="316">
        <v>708</v>
      </c>
      <c r="L332" s="316">
        <v>684.5</v>
      </c>
      <c r="M332" s="316">
        <v>2.32077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90.9</v>
      </c>
      <c r="D333" s="317">
        <v>90.533333333333346</v>
      </c>
      <c r="E333" s="317">
        <v>89.416666666666686</v>
      </c>
      <c r="F333" s="317">
        <v>87.933333333333337</v>
      </c>
      <c r="G333" s="317">
        <v>86.816666666666677</v>
      </c>
      <c r="H333" s="317">
        <v>92.016666666666694</v>
      </c>
      <c r="I333" s="317">
        <v>93.13333333333334</v>
      </c>
      <c r="J333" s="317">
        <v>94.616666666666703</v>
      </c>
      <c r="K333" s="316">
        <v>91.65</v>
      </c>
      <c r="L333" s="316">
        <v>89.05</v>
      </c>
      <c r="M333" s="316">
        <v>100.37669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3547.2</v>
      </c>
      <c r="D334" s="317">
        <v>3538.4166666666665</v>
      </c>
      <c r="E334" s="317">
        <v>3456.833333333333</v>
      </c>
      <c r="F334" s="317">
        <v>3366.4666666666667</v>
      </c>
      <c r="G334" s="317">
        <v>3284.8833333333332</v>
      </c>
      <c r="H334" s="317">
        <v>3628.7833333333328</v>
      </c>
      <c r="I334" s="317">
        <v>3710.3666666666659</v>
      </c>
      <c r="J334" s="317">
        <v>3800.7333333333327</v>
      </c>
      <c r="K334" s="316">
        <v>3620</v>
      </c>
      <c r="L334" s="316">
        <v>3448.05</v>
      </c>
      <c r="M334" s="316">
        <v>3.7695099999999999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3880.9</v>
      </c>
      <c r="D335" s="317">
        <v>3899.3000000000006</v>
      </c>
      <c r="E335" s="317">
        <v>3823.6500000000015</v>
      </c>
      <c r="F335" s="317">
        <v>3766.400000000001</v>
      </c>
      <c r="G335" s="317">
        <v>3690.7500000000018</v>
      </c>
      <c r="H335" s="317">
        <v>3956.5500000000011</v>
      </c>
      <c r="I335" s="317">
        <v>4032.2</v>
      </c>
      <c r="J335" s="317">
        <v>4089.4500000000007</v>
      </c>
      <c r="K335" s="316">
        <v>3974.95</v>
      </c>
      <c r="L335" s="316">
        <v>3842.05</v>
      </c>
      <c r="M335" s="316">
        <v>0.70957000000000003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1248.0999999999999</v>
      </c>
      <c r="D336" s="317">
        <v>1237.9166666666667</v>
      </c>
      <c r="E336" s="317">
        <v>1201.1833333333334</v>
      </c>
      <c r="F336" s="317">
        <v>1154.2666666666667</v>
      </c>
      <c r="G336" s="317">
        <v>1117.5333333333333</v>
      </c>
      <c r="H336" s="317">
        <v>1284.8333333333335</v>
      </c>
      <c r="I336" s="317">
        <v>1321.5666666666666</v>
      </c>
      <c r="J336" s="317">
        <v>1368.4833333333336</v>
      </c>
      <c r="K336" s="316">
        <v>1274.6500000000001</v>
      </c>
      <c r="L336" s="316">
        <v>1191</v>
      </c>
      <c r="M336" s="316">
        <v>5.6536499999999998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33.15</v>
      </c>
      <c r="D337" s="317">
        <v>33.016666666666666</v>
      </c>
      <c r="E337" s="317">
        <v>32.633333333333333</v>
      </c>
      <c r="F337" s="317">
        <v>32.116666666666667</v>
      </c>
      <c r="G337" s="317">
        <v>31.733333333333334</v>
      </c>
      <c r="H337" s="317">
        <v>33.533333333333331</v>
      </c>
      <c r="I337" s="317">
        <v>33.916666666666657</v>
      </c>
      <c r="J337" s="317">
        <v>34.43333333333333</v>
      </c>
      <c r="K337" s="316">
        <v>33.4</v>
      </c>
      <c r="L337" s="316">
        <v>32.5</v>
      </c>
      <c r="M337" s="316">
        <v>24.603829999999999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62.3</v>
      </c>
      <c r="D338" s="317">
        <v>62.766666666666673</v>
      </c>
      <c r="E338" s="317">
        <v>61.13333333333334</v>
      </c>
      <c r="F338" s="317">
        <v>59.966666666666669</v>
      </c>
      <c r="G338" s="317">
        <v>58.333333333333336</v>
      </c>
      <c r="H338" s="317">
        <v>63.933333333333344</v>
      </c>
      <c r="I338" s="317">
        <v>65.566666666666691</v>
      </c>
      <c r="J338" s="317">
        <v>66.733333333333348</v>
      </c>
      <c r="K338" s="316">
        <v>64.400000000000006</v>
      </c>
      <c r="L338" s="316">
        <v>61.6</v>
      </c>
      <c r="M338" s="316">
        <v>27.448619999999998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531.35</v>
      </c>
      <c r="D339" s="317">
        <v>536.41666666666674</v>
      </c>
      <c r="E339" s="317">
        <v>524.13333333333344</v>
      </c>
      <c r="F339" s="317">
        <v>516.91666666666674</v>
      </c>
      <c r="G339" s="317">
        <v>504.63333333333344</v>
      </c>
      <c r="H339" s="317">
        <v>543.63333333333344</v>
      </c>
      <c r="I339" s="317">
        <v>555.91666666666674</v>
      </c>
      <c r="J339" s="317">
        <v>563.13333333333344</v>
      </c>
      <c r="K339" s="316">
        <v>548.70000000000005</v>
      </c>
      <c r="L339" s="316">
        <v>529.20000000000005</v>
      </c>
      <c r="M339" s="316">
        <v>0.23302999999999999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16218.85</v>
      </c>
      <c r="D340" s="317">
        <v>16291.1</v>
      </c>
      <c r="E340" s="317">
        <v>16062.2</v>
      </c>
      <c r="F340" s="317">
        <v>15905.550000000001</v>
      </c>
      <c r="G340" s="317">
        <v>15676.650000000001</v>
      </c>
      <c r="H340" s="317">
        <v>16447.75</v>
      </c>
      <c r="I340" s="317">
        <v>16676.649999999998</v>
      </c>
      <c r="J340" s="317">
        <v>16833.3</v>
      </c>
      <c r="K340" s="316">
        <v>16520</v>
      </c>
      <c r="L340" s="316">
        <v>16134.45</v>
      </c>
      <c r="M340" s="316">
        <v>0.52483000000000002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74.599999999999994</v>
      </c>
      <c r="D341" s="317">
        <v>75.416666666666657</v>
      </c>
      <c r="E341" s="317">
        <v>72.033333333333317</v>
      </c>
      <c r="F341" s="317">
        <v>69.466666666666654</v>
      </c>
      <c r="G341" s="317">
        <v>66.083333333333314</v>
      </c>
      <c r="H341" s="317">
        <v>77.98333333333332</v>
      </c>
      <c r="I341" s="317">
        <v>81.366666666666646</v>
      </c>
      <c r="J341" s="317">
        <v>83.933333333333323</v>
      </c>
      <c r="K341" s="316">
        <v>78.8</v>
      </c>
      <c r="L341" s="316">
        <v>72.849999999999994</v>
      </c>
      <c r="M341" s="316">
        <v>14.39179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45.8</v>
      </c>
      <c r="D342" s="317">
        <v>45.550000000000004</v>
      </c>
      <c r="E342" s="317">
        <v>44.650000000000006</v>
      </c>
      <c r="F342" s="317">
        <v>43.5</v>
      </c>
      <c r="G342" s="317">
        <v>42.6</v>
      </c>
      <c r="H342" s="317">
        <v>46.70000000000001</v>
      </c>
      <c r="I342" s="317">
        <v>47.6</v>
      </c>
      <c r="J342" s="317">
        <v>48.750000000000014</v>
      </c>
      <c r="K342" s="316">
        <v>46.45</v>
      </c>
      <c r="L342" s="316">
        <v>44.4</v>
      </c>
      <c r="M342" s="316">
        <v>13.791600000000001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676.5</v>
      </c>
      <c r="D343" s="317">
        <v>682.68333333333339</v>
      </c>
      <c r="E343" s="317">
        <v>665.81666666666683</v>
      </c>
      <c r="F343" s="317">
        <v>655.13333333333344</v>
      </c>
      <c r="G343" s="317">
        <v>638.26666666666688</v>
      </c>
      <c r="H343" s="317">
        <v>693.36666666666679</v>
      </c>
      <c r="I343" s="317">
        <v>710.23333333333335</v>
      </c>
      <c r="J343" s="317">
        <v>720.91666666666674</v>
      </c>
      <c r="K343" s="316">
        <v>699.55</v>
      </c>
      <c r="L343" s="316">
        <v>672</v>
      </c>
      <c r="M343" s="316">
        <v>0.88693999999999995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31.85</v>
      </c>
      <c r="D344" s="317">
        <v>31.566666666666666</v>
      </c>
      <c r="E344" s="317">
        <v>31.033333333333331</v>
      </c>
      <c r="F344" s="317">
        <v>30.216666666666665</v>
      </c>
      <c r="G344" s="317">
        <v>29.68333333333333</v>
      </c>
      <c r="H344" s="317">
        <v>32.383333333333333</v>
      </c>
      <c r="I344" s="317">
        <v>32.916666666666671</v>
      </c>
      <c r="J344" s="317">
        <v>33.733333333333334</v>
      </c>
      <c r="K344" s="316">
        <v>32.1</v>
      </c>
      <c r="L344" s="316">
        <v>30.75</v>
      </c>
      <c r="M344" s="316">
        <v>98.952399999999997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104.3</v>
      </c>
      <c r="D345" s="317">
        <v>104.56666666666666</v>
      </c>
      <c r="E345" s="317">
        <v>103.58333333333333</v>
      </c>
      <c r="F345" s="317">
        <v>102.86666666666666</v>
      </c>
      <c r="G345" s="317">
        <v>101.88333333333333</v>
      </c>
      <c r="H345" s="317">
        <v>105.28333333333333</v>
      </c>
      <c r="I345" s="317">
        <v>106.26666666666668</v>
      </c>
      <c r="J345" s="317">
        <v>106.98333333333333</v>
      </c>
      <c r="K345" s="316">
        <v>105.55</v>
      </c>
      <c r="L345" s="316">
        <v>103.85</v>
      </c>
      <c r="M345" s="316">
        <v>1.55128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1882</v>
      </c>
      <c r="D346" s="317">
        <v>1891.9666666666665</v>
      </c>
      <c r="E346" s="317">
        <v>1842.583333333333</v>
      </c>
      <c r="F346" s="317">
        <v>1803.1666666666665</v>
      </c>
      <c r="G346" s="317">
        <v>1753.7833333333331</v>
      </c>
      <c r="H346" s="317">
        <v>1931.383333333333</v>
      </c>
      <c r="I346" s="317">
        <v>1980.7666666666667</v>
      </c>
      <c r="J346" s="317">
        <v>2020.1833333333329</v>
      </c>
      <c r="K346" s="316">
        <v>1941.35</v>
      </c>
      <c r="L346" s="316">
        <v>1852.55</v>
      </c>
      <c r="M346" s="316">
        <v>2.852E-2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70.5</v>
      </c>
      <c r="D347" s="317">
        <v>70.63333333333334</v>
      </c>
      <c r="E347" s="317">
        <v>68.616666666666674</v>
      </c>
      <c r="F347" s="317">
        <v>66.733333333333334</v>
      </c>
      <c r="G347" s="317">
        <v>64.716666666666669</v>
      </c>
      <c r="H347" s="317">
        <v>72.51666666666668</v>
      </c>
      <c r="I347" s="317">
        <v>74.53333333333336</v>
      </c>
      <c r="J347" s="317">
        <v>76.416666666666686</v>
      </c>
      <c r="K347" s="316">
        <v>72.650000000000006</v>
      </c>
      <c r="L347" s="316">
        <v>68.75</v>
      </c>
      <c r="M347" s="316">
        <v>52.470289999999999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137.85</v>
      </c>
      <c r="D348" s="317">
        <v>137.75</v>
      </c>
      <c r="E348" s="317">
        <v>136.1</v>
      </c>
      <c r="F348" s="317">
        <v>134.35</v>
      </c>
      <c r="G348" s="317">
        <v>132.69999999999999</v>
      </c>
      <c r="H348" s="317">
        <v>139.5</v>
      </c>
      <c r="I348" s="317">
        <v>141.14999999999998</v>
      </c>
      <c r="J348" s="317">
        <v>142.9</v>
      </c>
      <c r="K348" s="316">
        <v>139.4</v>
      </c>
      <c r="L348" s="316">
        <v>136</v>
      </c>
      <c r="M348" s="316">
        <v>41.440730000000002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233.85</v>
      </c>
      <c r="D349" s="317">
        <v>231.70000000000002</v>
      </c>
      <c r="E349" s="317">
        <v>227.50000000000003</v>
      </c>
      <c r="F349" s="317">
        <v>221.15</v>
      </c>
      <c r="G349" s="317">
        <v>216.95000000000002</v>
      </c>
      <c r="H349" s="317">
        <v>238.05000000000004</v>
      </c>
      <c r="I349" s="317">
        <v>242.25000000000003</v>
      </c>
      <c r="J349" s="317">
        <v>248.60000000000005</v>
      </c>
      <c r="K349" s="316">
        <v>235.9</v>
      </c>
      <c r="L349" s="316">
        <v>225.35</v>
      </c>
      <c r="M349" s="316">
        <v>5.4180099999999998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148.25</v>
      </c>
      <c r="D350" s="317">
        <v>146.26666666666665</v>
      </c>
      <c r="E350" s="317">
        <v>143.6333333333333</v>
      </c>
      <c r="F350" s="317">
        <v>139.01666666666665</v>
      </c>
      <c r="G350" s="317">
        <v>136.3833333333333</v>
      </c>
      <c r="H350" s="317">
        <v>150.8833333333333</v>
      </c>
      <c r="I350" s="317">
        <v>153.51666666666662</v>
      </c>
      <c r="J350" s="317">
        <v>158.1333333333333</v>
      </c>
      <c r="K350" s="316">
        <v>148.9</v>
      </c>
      <c r="L350" s="316">
        <v>141.65</v>
      </c>
      <c r="M350" s="316">
        <v>162.86681999999999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811.4</v>
      </c>
      <c r="D351" s="317">
        <v>820.18333333333339</v>
      </c>
      <c r="E351" s="317">
        <v>795.21666666666681</v>
      </c>
      <c r="F351" s="317">
        <v>779.03333333333342</v>
      </c>
      <c r="G351" s="317">
        <v>754.06666666666683</v>
      </c>
      <c r="H351" s="317">
        <v>836.36666666666679</v>
      </c>
      <c r="I351" s="317">
        <v>861.33333333333348</v>
      </c>
      <c r="J351" s="317">
        <v>877.51666666666677</v>
      </c>
      <c r="K351" s="316">
        <v>845.15</v>
      </c>
      <c r="L351" s="316">
        <v>804</v>
      </c>
      <c r="M351" s="316">
        <v>7.5385999999999997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3151.95</v>
      </c>
      <c r="D352" s="317">
        <v>3177.6166666666668</v>
      </c>
      <c r="E352" s="317">
        <v>3075.3333333333335</v>
      </c>
      <c r="F352" s="317">
        <v>2998.7166666666667</v>
      </c>
      <c r="G352" s="317">
        <v>2896.4333333333334</v>
      </c>
      <c r="H352" s="317">
        <v>3254.2333333333336</v>
      </c>
      <c r="I352" s="317">
        <v>3356.5166666666664</v>
      </c>
      <c r="J352" s="317">
        <v>3433.1333333333337</v>
      </c>
      <c r="K352" s="316">
        <v>3279.9</v>
      </c>
      <c r="L352" s="316">
        <v>3101</v>
      </c>
      <c r="M352" s="316">
        <v>1.5148299999999999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222.7</v>
      </c>
      <c r="D353" s="317">
        <v>222.53333333333333</v>
      </c>
      <c r="E353" s="317">
        <v>220.26666666666665</v>
      </c>
      <c r="F353" s="317">
        <v>217.83333333333331</v>
      </c>
      <c r="G353" s="317">
        <v>215.56666666666663</v>
      </c>
      <c r="H353" s="317">
        <v>224.96666666666667</v>
      </c>
      <c r="I353" s="317">
        <v>227.23333333333338</v>
      </c>
      <c r="J353" s="317">
        <v>229.66666666666669</v>
      </c>
      <c r="K353" s="316">
        <v>224.8</v>
      </c>
      <c r="L353" s="316">
        <v>220.1</v>
      </c>
      <c r="M353" s="316">
        <v>6.14323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153.5</v>
      </c>
      <c r="D354" s="317">
        <v>153.85</v>
      </c>
      <c r="E354" s="317">
        <v>151.44999999999999</v>
      </c>
      <c r="F354" s="317">
        <v>149.4</v>
      </c>
      <c r="G354" s="317">
        <v>147</v>
      </c>
      <c r="H354" s="317">
        <v>155.89999999999998</v>
      </c>
      <c r="I354" s="317">
        <v>158.30000000000001</v>
      </c>
      <c r="J354" s="317">
        <v>160.34999999999997</v>
      </c>
      <c r="K354" s="316">
        <v>156.25</v>
      </c>
      <c r="L354" s="316">
        <v>151.80000000000001</v>
      </c>
      <c r="M354" s="316">
        <v>132.05775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287.05</v>
      </c>
      <c r="D355" s="317">
        <v>290.75</v>
      </c>
      <c r="E355" s="317">
        <v>282.3</v>
      </c>
      <c r="F355" s="317">
        <v>277.55</v>
      </c>
      <c r="G355" s="317">
        <v>269.10000000000002</v>
      </c>
      <c r="H355" s="317">
        <v>295.5</v>
      </c>
      <c r="I355" s="317">
        <v>303.95000000000005</v>
      </c>
      <c r="J355" s="317">
        <v>308.7</v>
      </c>
      <c r="K355" s="316">
        <v>299.2</v>
      </c>
      <c r="L355" s="316">
        <v>286</v>
      </c>
      <c r="M355" s="316">
        <v>6.4007300000000003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42394</v>
      </c>
      <c r="D356" s="317">
        <v>42245.9</v>
      </c>
      <c r="E356" s="317">
        <v>41891.800000000003</v>
      </c>
      <c r="F356" s="317">
        <v>41389.599999999999</v>
      </c>
      <c r="G356" s="317">
        <v>41035.5</v>
      </c>
      <c r="H356" s="317">
        <v>42748.100000000006</v>
      </c>
      <c r="I356" s="317">
        <v>43102.2</v>
      </c>
      <c r="J356" s="317">
        <v>43604.400000000009</v>
      </c>
      <c r="K356" s="316">
        <v>42600</v>
      </c>
      <c r="L356" s="316">
        <v>41743.699999999997</v>
      </c>
      <c r="M356" s="316">
        <v>0.129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106.95</v>
      </c>
      <c r="D357" s="317">
        <v>106.58333333333333</v>
      </c>
      <c r="E357" s="317">
        <v>104.36666666666666</v>
      </c>
      <c r="F357" s="317">
        <v>101.78333333333333</v>
      </c>
      <c r="G357" s="317">
        <v>99.566666666666663</v>
      </c>
      <c r="H357" s="317">
        <v>109.16666666666666</v>
      </c>
      <c r="I357" s="317">
        <v>111.38333333333333</v>
      </c>
      <c r="J357" s="317">
        <v>113.96666666666665</v>
      </c>
      <c r="K357" s="316">
        <v>108.8</v>
      </c>
      <c r="L357" s="316">
        <v>104</v>
      </c>
      <c r="M357" s="316">
        <v>20.159089999999999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1874.75</v>
      </c>
      <c r="D358" s="317">
        <v>1859.3499999999997</v>
      </c>
      <c r="E358" s="317">
        <v>1828.7499999999993</v>
      </c>
      <c r="F358" s="317">
        <v>1782.7499999999995</v>
      </c>
      <c r="G358" s="317">
        <v>1752.1499999999992</v>
      </c>
      <c r="H358" s="317">
        <v>1905.3499999999995</v>
      </c>
      <c r="I358" s="317">
        <v>1935.9499999999998</v>
      </c>
      <c r="J358" s="317">
        <v>1981.9499999999996</v>
      </c>
      <c r="K358" s="316">
        <v>1889.95</v>
      </c>
      <c r="L358" s="316">
        <v>1813.35</v>
      </c>
      <c r="M358" s="316">
        <v>3.98597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3602.7</v>
      </c>
      <c r="D359" s="317">
        <v>3612.5166666666664</v>
      </c>
      <c r="E359" s="317">
        <v>3530.2333333333327</v>
      </c>
      <c r="F359" s="317">
        <v>3457.7666666666664</v>
      </c>
      <c r="G359" s="317">
        <v>3375.4833333333327</v>
      </c>
      <c r="H359" s="317">
        <v>3684.9833333333327</v>
      </c>
      <c r="I359" s="317">
        <v>3767.2666666666664</v>
      </c>
      <c r="J359" s="317">
        <v>3839.7333333333327</v>
      </c>
      <c r="K359" s="316">
        <v>3694.8</v>
      </c>
      <c r="L359" s="316">
        <v>3540.05</v>
      </c>
      <c r="M359" s="316">
        <v>1.7866200000000001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209.95</v>
      </c>
      <c r="D360" s="317">
        <v>209.1</v>
      </c>
      <c r="E360" s="317">
        <v>206.75</v>
      </c>
      <c r="F360" s="317">
        <v>203.55</v>
      </c>
      <c r="G360" s="317">
        <v>201.20000000000002</v>
      </c>
      <c r="H360" s="317">
        <v>212.29999999999998</v>
      </c>
      <c r="I360" s="317">
        <v>214.64999999999995</v>
      </c>
      <c r="J360" s="317">
        <v>217.84999999999997</v>
      </c>
      <c r="K360" s="316">
        <v>211.45</v>
      </c>
      <c r="L360" s="316">
        <v>205.9</v>
      </c>
      <c r="M360" s="316">
        <v>14.51702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105.7</v>
      </c>
      <c r="D361" s="317">
        <v>105.64999999999999</v>
      </c>
      <c r="E361" s="317">
        <v>104.29999999999998</v>
      </c>
      <c r="F361" s="317">
        <v>102.89999999999999</v>
      </c>
      <c r="G361" s="317">
        <v>101.54999999999998</v>
      </c>
      <c r="H361" s="317">
        <v>107.04999999999998</v>
      </c>
      <c r="I361" s="317">
        <v>108.39999999999998</v>
      </c>
      <c r="J361" s="317">
        <v>109.79999999999998</v>
      </c>
      <c r="K361" s="316">
        <v>107</v>
      </c>
      <c r="L361" s="316">
        <v>104.25</v>
      </c>
      <c r="M361" s="316">
        <v>41.820250000000001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4204.8999999999996</v>
      </c>
      <c r="D362" s="317">
        <v>4246.6833333333334</v>
      </c>
      <c r="E362" s="317">
        <v>4140.2166666666672</v>
      </c>
      <c r="F362" s="317">
        <v>4075.5333333333338</v>
      </c>
      <c r="G362" s="317">
        <v>3969.0666666666675</v>
      </c>
      <c r="H362" s="317">
        <v>4311.3666666666668</v>
      </c>
      <c r="I362" s="317">
        <v>4417.8333333333321</v>
      </c>
      <c r="J362" s="317">
        <v>4482.5166666666664</v>
      </c>
      <c r="K362" s="316">
        <v>4353.1499999999996</v>
      </c>
      <c r="L362" s="316">
        <v>4182</v>
      </c>
      <c r="M362" s="316">
        <v>0.12706999999999999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13280.55</v>
      </c>
      <c r="D363" s="317">
        <v>13315.449999999999</v>
      </c>
      <c r="E363" s="317">
        <v>13200.099999999999</v>
      </c>
      <c r="F363" s="317">
        <v>13119.65</v>
      </c>
      <c r="G363" s="317">
        <v>13004.3</v>
      </c>
      <c r="H363" s="317">
        <v>13395.899999999998</v>
      </c>
      <c r="I363" s="317">
        <v>13511.25</v>
      </c>
      <c r="J363" s="317">
        <v>13591.699999999997</v>
      </c>
      <c r="K363" s="316">
        <v>13430.8</v>
      </c>
      <c r="L363" s="316">
        <v>13235</v>
      </c>
      <c r="M363" s="316">
        <v>1.0619999999999999E-2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4350.1000000000004</v>
      </c>
      <c r="D364" s="317">
        <v>4360.9333333333334</v>
      </c>
      <c r="E364" s="317">
        <v>4297.9666666666672</v>
      </c>
      <c r="F364" s="317">
        <v>4245.8333333333339</v>
      </c>
      <c r="G364" s="317">
        <v>4182.8666666666677</v>
      </c>
      <c r="H364" s="317">
        <v>4413.0666666666666</v>
      </c>
      <c r="I364" s="317">
        <v>4476.0333333333319</v>
      </c>
      <c r="J364" s="317">
        <v>4528.1666666666661</v>
      </c>
      <c r="K364" s="316">
        <v>4423.8999999999996</v>
      </c>
      <c r="L364" s="316">
        <v>4308.8</v>
      </c>
      <c r="M364" s="316">
        <v>9.6829999999999999E-2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1032.9000000000001</v>
      </c>
      <c r="D365" s="317">
        <v>1028.1166666666668</v>
      </c>
      <c r="E365" s="317">
        <v>1014.7833333333335</v>
      </c>
      <c r="F365" s="317">
        <v>996.66666666666674</v>
      </c>
      <c r="G365" s="317">
        <v>983.33333333333348</v>
      </c>
      <c r="H365" s="317">
        <v>1046.2333333333336</v>
      </c>
      <c r="I365" s="317">
        <v>1059.5666666666666</v>
      </c>
      <c r="J365" s="317">
        <v>1077.6833333333336</v>
      </c>
      <c r="K365" s="316">
        <v>1041.45</v>
      </c>
      <c r="L365" s="316">
        <v>1010</v>
      </c>
      <c r="M365" s="316">
        <v>3.5679400000000001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2114.65</v>
      </c>
      <c r="D366" s="317">
        <v>2113.8166666666666</v>
      </c>
      <c r="E366" s="317">
        <v>2088.6333333333332</v>
      </c>
      <c r="F366" s="317">
        <v>2062.6166666666668</v>
      </c>
      <c r="G366" s="317">
        <v>2037.4333333333334</v>
      </c>
      <c r="H366" s="317">
        <v>2139.833333333333</v>
      </c>
      <c r="I366" s="317">
        <v>2165.0166666666664</v>
      </c>
      <c r="J366" s="317">
        <v>2191.0333333333328</v>
      </c>
      <c r="K366" s="316">
        <v>2139</v>
      </c>
      <c r="L366" s="316">
        <v>2087.8000000000002</v>
      </c>
      <c r="M366" s="316">
        <v>3.2025800000000002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2401.8000000000002</v>
      </c>
      <c r="D367" s="317">
        <v>2407.1166666666668</v>
      </c>
      <c r="E367" s="317">
        <v>2359.2333333333336</v>
      </c>
      <c r="F367" s="317">
        <v>2316.666666666667</v>
      </c>
      <c r="G367" s="317">
        <v>2268.7833333333338</v>
      </c>
      <c r="H367" s="317">
        <v>2449.6833333333334</v>
      </c>
      <c r="I367" s="317">
        <v>2497.5666666666666</v>
      </c>
      <c r="J367" s="317">
        <v>2540.1333333333332</v>
      </c>
      <c r="K367" s="316">
        <v>2455</v>
      </c>
      <c r="L367" s="316">
        <v>2364.5500000000002</v>
      </c>
      <c r="M367" s="316">
        <v>2.1205500000000002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29.55</v>
      </c>
      <c r="D368" s="317">
        <v>29.516666666666666</v>
      </c>
      <c r="E368" s="317">
        <v>29.233333333333331</v>
      </c>
      <c r="F368" s="317">
        <v>28.916666666666664</v>
      </c>
      <c r="G368" s="317">
        <v>28.633333333333329</v>
      </c>
      <c r="H368" s="317">
        <v>29.833333333333332</v>
      </c>
      <c r="I368" s="317">
        <v>30.116666666666664</v>
      </c>
      <c r="J368" s="317">
        <v>30.433333333333334</v>
      </c>
      <c r="K368" s="316">
        <v>29.8</v>
      </c>
      <c r="L368" s="316">
        <v>29.2</v>
      </c>
      <c r="M368" s="316">
        <v>344.45098000000002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332.25</v>
      </c>
      <c r="D369" s="317">
        <v>329.25</v>
      </c>
      <c r="E369" s="317">
        <v>323.5</v>
      </c>
      <c r="F369" s="317">
        <v>314.75</v>
      </c>
      <c r="G369" s="317">
        <v>309</v>
      </c>
      <c r="H369" s="317">
        <v>338</v>
      </c>
      <c r="I369" s="317">
        <v>343.75</v>
      </c>
      <c r="J369" s="317">
        <v>352.5</v>
      </c>
      <c r="K369" s="316">
        <v>335</v>
      </c>
      <c r="L369" s="316">
        <v>320.5</v>
      </c>
      <c r="M369" s="316">
        <v>1.00098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243.6</v>
      </c>
      <c r="D370" s="317">
        <v>243.05000000000004</v>
      </c>
      <c r="E370" s="317">
        <v>239.60000000000008</v>
      </c>
      <c r="F370" s="317">
        <v>235.60000000000005</v>
      </c>
      <c r="G370" s="317">
        <v>232.15000000000009</v>
      </c>
      <c r="H370" s="317">
        <v>247.05000000000007</v>
      </c>
      <c r="I370" s="317">
        <v>250.50000000000006</v>
      </c>
      <c r="J370" s="317">
        <v>254.50000000000006</v>
      </c>
      <c r="K370" s="316">
        <v>246.5</v>
      </c>
      <c r="L370" s="316">
        <v>239.05</v>
      </c>
      <c r="M370" s="316">
        <v>3.2042600000000001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2572.4</v>
      </c>
      <c r="D371" s="317">
        <v>2563.7999999999997</v>
      </c>
      <c r="E371" s="317">
        <v>2533.5999999999995</v>
      </c>
      <c r="F371" s="317">
        <v>2494.7999999999997</v>
      </c>
      <c r="G371" s="317">
        <v>2464.5999999999995</v>
      </c>
      <c r="H371" s="317">
        <v>2602.5999999999995</v>
      </c>
      <c r="I371" s="317">
        <v>2632.7999999999993</v>
      </c>
      <c r="J371" s="317">
        <v>2671.5999999999995</v>
      </c>
      <c r="K371" s="316">
        <v>2594</v>
      </c>
      <c r="L371" s="316">
        <v>2525</v>
      </c>
      <c r="M371" s="316">
        <v>3.2688299999999999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783.8</v>
      </c>
      <c r="D372" s="317">
        <v>792.91666666666663</v>
      </c>
      <c r="E372" s="317">
        <v>763.73333333333323</v>
      </c>
      <c r="F372" s="317">
        <v>743.66666666666663</v>
      </c>
      <c r="G372" s="317">
        <v>714.48333333333323</v>
      </c>
      <c r="H372" s="317">
        <v>812.98333333333323</v>
      </c>
      <c r="I372" s="317">
        <v>842.16666666666663</v>
      </c>
      <c r="J372" s="317">
        <v>862.23333333333323</v>
      </c>
      <c r="K372" s="316">
        <v>822.1</v>
      </c>
      <c r="L372" s="316">
        <v>772.85</v>
      </c>
      <c r="M372" s="316">
        <v>0.30856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2418.6</v>
      </c>
      <c r="D373" s="317">
        <v>2410.2666666666669</v>
      </c>
      <c r="E373" s="317">
        <v>2350.5333333333338</v>
      </c>
      <c r="F373" s="317">
        <v>2282.4666666666667</v>
      </c>
      <c r="G373" s="317">
        <v>2222.7333333333336</v>
      </c>
      <c r="H373" s="317">
        <v>2478.3333333333339</v>
      </c>
      <c r="I373" s="317">
        <v>2538.0666666666666</v>
      </c>
      <c r="J373" s="317">
        <v>2606.1333333333341</v>
      </c>
      <c r="K373" s="316">
        <v>2470</v>
      </c>
      <c r="L373" s="316">
        <v>2342.1999999999998</v>
      </c>
      <c r="M373" s="316">
        <v>3.7963900000000002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243.45</v>
      </c>
      <c r="D374" s="317">
        <v>244.4</v>
      </c>
      <c r="E374" s="317">
        <v>235.8</v>
      </c>
      <c r="F374" s="317">
        <v>228.15</v>
      </c>
      <c r="G374" s="317">
        <v>219.55</v>
      </c>
      <c r="H374" s="317">
        <v>252.05</v>
      </c>
      <c r="I374" s="317">
        <v>260.64999999999998</v>
      </c>
      <c r="J374" s="317">
        <v>268.3</v>
      </c>
      <c r="K374" s="316">
        <v>253</v>
      </c>
      <c r="L374" s="316">
        <v>236.75</v>
      </c>
      <c r="M374" s="316">
        <v>67.627700000000004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235.2</v>
      </c>
      <c r="D375" s="317">
        <v>235.36666666666667</v>
      </c>
      <c r="E375" s="317">
        <v>232.83333333333334</v>
      </c>
      <c r="F375" s="317">
        <v>230.46666666666667</v>
      </c>
      <c r="G375" s="317">
        <v>227.93333333333334</v>
      </c>
      <c r="H375" s="317">
        <v>237.73333333333335</v>
      </c>
      <c r="I375" s="317">
        <v>240.26666666666665</v>
      </c>
      <c r="J375" s="317">
        <v>242.63333333333335</v>
      </c>
      <c r="K375" s="316">
        <v>237.9</v>
      </c>
      <c r="L375" s="316">
        <v>233</v>
      </c>
      <c r="M375" s="316">
        <v>59.703969999999998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3072.1</v>
      </c>
      <c r="D376" s="317">
        <v>3071.5500000000006</v>
      </c>
      <c r="E376" s="317">
        <v>3003.1000000000013</v>
      </c>
      <c r="F376" s="317">
        <v>2934.1000000000008</v>
      </c>
      <c r="G376" s="317">
        <v>2865.6500000000015</v>
      </c>
      <c r="H376" s="317">
        <v>3140.5500000000011</v>
      </c>
      <c r="I376" s="317">
        <v>3209.0000000000009</v>
      </c>
      <c r="J376" s="317">
        <v>3278.0000000000009</v>
      </c>
      <c r="K376" s="316">
        <v>3140</v>
      </c>
      <c r="L376" s="316">
        <v>3002.55</v>
      </c>
      <c r="M376" s="316">
        <v>0.34631000000000001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326.89999999999998</v>
      </c>
      <c r="D377" s="317">
        <v>329.43333333333334</v>
      </c>
      <c r="E377" s="317">
        <v>321.91666666666669</v>
      </c>
      <c r="F377" s="317">
        <v>316.93333333333334</v>
      </c>
      <c r="G377" s="317">
        <v>309.41666666666669</v>
      </c>
      <c r="H377" s="317">
        <v>334.41666666666669</v>
      </c>
      <c r="I377" s="317">
        <v>341.93333333333334</v>
      </c>
      <c r="J377" s="317">
        <v>346.91666666666669</v>
      </c>
      <c r="K377" s="316">
        <v>336.95</v>
      </c>
      <c r="L377" s="316">
        <v>324.45</v>
      </c>
      <c r="M377" s="316">
        <v>8.0517699999999994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438.3</v>
      </c>
      <c r="D378" s="317">
        <v>443.65000000000003</v>
      </c>
      <c r="E378" s="317">
        <v>428.15000000000009</v>
      </c>
      <c r="F378" s="317">
        <v>418.00000000000006</v>
      </c>
      <c r="G378" s="317">
        <v>402.50000000000011</v>
      </c>
      <c r="H378" s="317">
        <v>453.80000000000007</v>
      </c>
      <c r="I378" s="317">
        <v>469.29999999999995</v>
      </c>
      <c r="J378" s="317">
        <v>479.45000000000005</v>
      </c>
      <c r="K378" s="316">
        <v>459.15</v>
      </c>
      <c r="L378" s="316">
        <v>433.5</v>
      </c>
      <c r="M378" s="316">
        <v>3.5464500000000001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645.4</v>
      </c>
      <c r="D379" s="317">
        <v>639.80000000000007</v>
      </c>
      <c r="E379" s="317">
        <v>631.60000000000014</v>
      </c>
      <c r="F379" s="317">
        <v>617.80000000000007</v>
      </c>
      <c r="G379" s="317">
        <v>609.60000000000014</v>
      </c>
      <c r="H379" s="317">
        <v>653.60000000000014</v>
      </c>
      <c r="I379" s="317">
        <v>661.80000000000018</v>
      </c>
      <c r="J379" s="317">
        <v>675.60000000000014</v>
      </c>
      <c r="K379" s="316">
        <v>648</v>
      </c>
      <c r="L379" s="316">
        <v>626</v>
      </c>
      <c r="M379" s="316">
        <v>1.3314699999999999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112.7</v>
      </c>
      <c r="D380" s="317">
        <v>112.71666666666665</v>
      </c>
      <c r="E380" s="317">
        <v>109.93333333333331</v>
      </c>
      <c r="F380" s="317">
        <v>107.16666666666666</v>
      </c>
      <c r="G380" s="317">
        <v>104.38333333333331</v>
      </c>
      <c r="H380" s="317">
        <v>115.48333333333331</v>
      </c>
      <c r="I380" s="317">
        <v>118.26666666666664</v>
      </c>
      <c r="J380" s="317">
        <v>121.0333333333333</v>
      </c>
      <c r="K380" s="316">
        <v>115.5</v>
      </c>
      <c r="L380" s="316">
        <v>109.95</v>
      </c>
      <c r="M380" s="316">
        <v>2.30355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1742.2</v>
      </c>
      <c r="D381" s="317">
        <v>1745.2333333333333</v>
      </c>
      <c r="E381" s="317">
        <v>1716.9666666666667</v>
      </c>
      <c r="F381" s="317">
        <v>1691.7333333333333</v>
      </c>
      <c r="G381" s="317">
        <v>1663.4666666666667</v>
      </c>
      <c r="H381" s="317">
        <v>1770.4666666666667</v>
      </c>
      <c r="I381" s="317">
        <v>1798.7333333333336</v>
      </c>
      <c r="J381" s="317">
        <v>1823.9666666666667</v>
      </c>
      <c r="K381" s="316">
        <v>1773.5</v>
      </c>
      <c r="L381" s="316">
        <v>1720</v>
      </c>
      <c r="M381" s="316">
        <v>4.6948299999999996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615.85</v>
      </c>
      <c r="D382" s="317">
        <v>622.2166666666667</v>
      </c>
      <c r="E382" s="317">
        <v>606.63333333333344</v>
      </c>
      <c r="F382" s="317">
        <v>597.41666666666674</v>
      </c>
      <c r="G382" s="317">
        <v>581.83333333333348</v>
      </c>
      <c r="H382" s="317">
        <v>631.43333333333339</v>
      </c>
      <c r="I382" s="317">
        <v>647.01666666666665</v>
      </c>
      <c r="J382" s="317">
        <v>656.23333333333335</v>
      </c>
      <c r="K382" s="316">
        <v>637.79999999999995</v>
      </c>
      <c r="L382" s="316">
        <v>613</v>
      </c>
      <c r="M382" s="316">
        <v>1.1007800000000001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829.15</v>
      </c>
      <c r="D383" s="317">
        <v>810.20000000000016</v>
      </c>
      <c r="E383" s="317">
        <v>779.90000000000032</v>
      </c>
      <c r="F383" s="317">
        <v>730.6500000000002</v>
      </c>
      <c r="G383" s="317">
        <v>700.35000000000036</v>
      </c>
      <c r="H383" s="317">
        <v>859.45000000000027</v>
      </c>
      <c r="I383" s="317">
        <v>889.75000000000023</v>
      </c>
      <c r="J383" s="317">
        <v>939.00000000000023</v>
      </c>
      <c r="K383" s="316">
        <v>840.5</v>
      </c>
      <c r="L383" s="316">
        <v>760.95</v>
      </c>
      <c r="M383" s="316">
        <v>5.3677000000000001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98.5</v>
      </c>
      <c r="D384" s="317">
        <v>98.05</v>
      </c>
      <c r="E384" s="317">
        <v>96.1</v>
      </c>
      <c r="F384" s="317">
        <v>93.7</v>
      </c>
      <c r="G384" s="317">
        <v>91.75</v>
      </c>
      <c r="H384" s="317">
        <v>100.44999999999999</v>
      </c>
      <c r="I384" s="317">
        <v>102.4</v>
      </c>
      <c r="J384" s="317">
        <v>104.79999999999998</v>
      </c>
      <c r="K384" s="316">
        <v>100</v>
      </c>
      <c r="L384" s="316">
        <v>95.65</v>
      </c>
      <c r="M384" s="316">
        <v>9.0552499999999991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152.25</v>
      </c>
      <c r="D385" s="317">
        <v>150.46666666666667</v>
      </c>
      <c r="E385" s="317">
        <v>148.03333333333333</v>
      </c>
      <c r="F385" s="317">
        <v>143.81666666666666</v>
      </c>
      <c r="G385" s="317">
        <v>141.38333333333333</v>
      </c>
      <c r="H385" s="317">
        <v>154.68333333333334</v>
      </c>
      <c r="I385" s="317">
        <v>157.11666666666667</v>
      </c>
      <c r="J385" s="317">
        <v>161.33333333333334</v>
      </c>
      <c r="K385" s="316">
        <v>152.9</v>
      </c>
      <c r="L385" s="316">
        <v>146.25</v>
      </c>
      <c r="M385" s="316">
        <v>11.76539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592.45000000000005</v>
      </c>
      <c r="D386" s="317">
        <v>596.11666666666667</v>
      </c>
      <c r="E386" s="317">
        <v>584.23333333333335</v>
      </c>
      <c r="F386" s="317">
        <v>576.01666666666665</v>
      </c>
      <c r="G386" s="317">
        <v>564.13333333333333</v>
      </c>
      <c r="H386" s="317">
        <v>604.33333333333337</v>
      </c>
      <c r="I386" s="317">
        <v>616.21666666666681</v>
      </c>
      <c r="J386" s="317">
        <v>624.43333333333339</v>
      </c>
      <c r="K386" s="316">
        <v>608</v>
      </c>
      <c r="L386" s="316">
        <v>587.9</v>
      </c>
      <c r="M386" s="316">
        <v>0.40909000000000001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201</v>
      </c>
      <c r="D387" s="317">
        <v>202.83333333333334</v>
      </c>
      <c r="E387" s="317">
        <v>198.66666666666669</v>
      </c>
      <c r="F387" s="317">
        <v>196.33333333333334</v>
      </c>
      <c r="G387" s="317">
        <v>192.16666666666669</v>
      </c>
      <c r="H387" s="317">
        <v>205.16666666666669</v>
      </c>
      <c r="I387" s="317">
        <v>209.33333333333337</v>
      </c>
      <c r="J387" s="317">
        <v>211.66666666666669</v>
      </c>
      <c r="K387" s="316">
        <v>207</v>
      </c>
      <c r="L387" s="316">
        <v>200.5</v>
      </c>
      <c r="M387" s="316">
        <v>4.8794000000000004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690.15</v>
      </c>
      <c r="D388" s="317">
        <v>686.54999999999984</v>
      </c>
      <c r="E388" s="317">
        <v>674.64999999999964</v>
      </c>
      <c r="F388" s="317">
        <v>659.14999999999975</v>
      </c>
      <c r="G388" s="317">
        <v>647.24999999999955</v>
      </c>
      <c r="H388" s="317">
        <v>702.04999999999973</v>
      </c>
      <c r="I388" s="317">
        <v>713.95</v>
      </c>
      <c r="J388" s="317">
        <v>729.44999999999982</v>
      </c>
      <c r="K388" s="316">
        <v>698.45</v>
      </c>
      <c r="L388" s="316">
        <v>671.05</v>
      </c>
      <c r="M388" s="316">
        <v>2.1065399999999999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2489.25</v>
      </c>
      <c r="D389" s="317">
        <v>2458.75</v>
      </c>
      <c r="E389" s="317">
        <v>2417.5</v>
      </c>
      <c r="F389" s="317">
        <v>2345.75</v>
      </c>
      <c r="G389" s="317">
        <v>2304.5</v>
      </c>
      <c r="H389" s="317">
        <v>2530.5</v>
      </c>
      <c r="I389" s="317">
        <v>2571.75</v>
      </c>
      <c r="J389" s="317">
        <v>2643.5</v>
      </c>
      <c r="K389" s="316">
        <v>2500</v>
      </c>
      <c r="L389" s="316">
        <v>2387</v>
      </c>
      <c r="M389" s="316">
        <v>0.22877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95.65</v>
      </c>
      <c r="D390" s="317">
        <v>95.333333333333329</v>
      </c>
      <c r="E390" s="317">
        <v>90.916666666666657</v>
      </c>
      <c r="F390" s="317">
        <v>86.183333333333323</v>
      </c>
      <c r="G390" s="317">
        <v>81.766666666666652</v>
      </c>
      <c r="H390" s="317">
        <v>100.06666666666666</v>
      </c>
      <c r="I390" s="317">
        <v>104.48333333333332</v>
      </c>
      <c r="J390" s="317">
        <v>109.21666666666667</v>
      </c>
      <c r="K390" s="316">
        <v>99.75</v>
      </c>
      <c r="L390" s="316">
        <v>90.6</v>
      </c>
      <c r="M390" s="316">
        <v>6.5414199999999996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116.55</v>
      </c>
      <c r="D391" s="317">
        <v>114.46666666666665</v>
      </c>
      <c r="E391" s="317">
        <v>111.38333333333331</v>
      </c>
      <c r="F391" s="317">
        <v>106.21666666666665</v>
      </c>
      <c r="G391" s="317">
        <v>103.13333333333331</v>
      </c>
      <c r="H391" s="317">
        <v>119.63333333333331</v>
      </c>
      <c r="I391" s="317">
        <v>122.71666666666665</v>
      </c>
      <c r="J391" s="317">
        <v>127.88333333333331</v>
      </c>
      <c r="K391" s="316">
        <v>117.55</v>
      </c>
      <c r="L391" s="316">
        <v>109.3</v>
      </c>
      <c r="M391" s="316">
        <v>282.17047000000002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83.8</v>
      </c>
      <c r="D392" s="317">
        <v>83.149999999999991</v>
      </c>
      <c r="E392" s="317">
        <v>81.649999999999977</v>
      </c>
      <c r="F392" s="317">
        <v>79.499999999999986</v>
      </c>
      <c r="G392" s="317">
        <v>77.999999999999972</v>
      </c>
      <c r="H392" s="317">
        <v>85.299999999999983</v>
      </c>
      <c r="I392" s="317">
        <v>86.800000000000011</v>
      </c>
      <c r="J392" s="317">
        <v>88.949999999999989</v>
      </c>
      <c r="K392" s="316">
        <v>84.65</v>
      </c>
      <c r="L392" s="316">
        <v>81</v>
      </c>
      <c r="M392" s="316">
        <v>27.999210000000001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115.55</v>
      </c>
      <c r="D393" s="317">
        <v>115.08333333333333</v>
      </c>
      <c r="E393" s="317">
        <v>113.71666666666665</v>
      </c>
      <c r="F393" s="317">
        <v>111.88333333333333</v>
      </c>
      <c r="G393" s="317">
        <v>110.51666666666665</v>
      </c>
      <c r="H393" s="317">
        <v>116.91666666666666</v>
      </c>
      <c r="I393" s="317">
        <v>118.28333333333333</v>
      </c>
      <c r="J393" s="317">
        <v>120.11666666666666</v>
      </c>
      <c r="K393" s="316">
        <v>116.45</v>
      </c>
      <c r="L393" s="316">
        <v>113.25</v>
      </c>
      <c r="M393" s="316">
        <v>37.01858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138.1</v>
      </c>
      <c r="D394" s="317">
        <v>136.45000000000002</v>
      </c>
      <c r="E394" s="317">
        <v>133.30000000000004</v>
      </c>
      <c r="F394" s="317">
        <v>128.50000000000003</v>
      </c>
      <c r="G394" s="317">
        <v>125.35000000000005</v>
      </c>
      <c r="H394" s="317">
        <v>141.25000000000003</v>
      </c>
      <c r="I394" s="317">
        <v>144.4</v>
      </c>
      <c r="J394" s="317">
        <v>149.20000000000002</v>
      </c>
      <c r="K394" s="316">
        <v>139.6</v>
      </c>
      <c r="L394" s="316">
        <v>131.65</v>
      </c>
      <c r="M394" s="316">
        <v>30.67286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1018.7</v>
      </c>
      <c r="D395" s="317">
        <v>1021.8833333333333</v>
      </c>
      <c r="E395" s="317">
        <v>1006.8166666666666</v>
      </c>
      <c r="F395" s="317">
        <v>994.93333333333328</v>
      </c>
      <c r="G395" s="317">
        <v>979.86666666666656</v>
      </c>
      <c r="H395" s="317">
        <v>1033.7666666666667</v>
      </c>
      <c r="I395" s="317">
        <v>1048.8333333333335</v>
      </c>
      <c r="J395" s="317">
        <v>1060.7166666666667</v>
      </c>
      <c r="K395" s="316">
        <v>1036.95</v>
      </c>
      <c r="L395" s="316">
        <v>1010</v>
      </c>
      <c r="M395" s="316">
        <v>0.58935999999999999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2427.1999999999998</v>
      </c>
      <c r="D396" s="317">
        <v>2441.6166666666668</v>
      </c>
      <c r="E396" s="317">
        <v>2402.2333333333336</v>
      </c>
      <c r="F396" s="317">
        <v>2377.2666666666669</v>
      </c>
      <c r="G396" s="317">
        <v>2337.8833333333337</v>
      </c>
      <c r="H396" s="317">
        <v>2466.5833333333335</v>
      </c>
      <c r="I396" s="317">
        <v>2505.9666666666667</v>
      </c>
      <c r="J396" s="317">
        <v>2530.9333333333334</v>
      </c>
      <c r="K396" s="316">
        <v>2481</v>
      </c>
      <c r="L396" s="316">
        <v>2416.65</v>
      </c>
      <c r="M396" s="316">
        <v>62.015940000000001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561.54999999999995</v>
      </c>
      <c r="D397" s="317">
        <v>562.18333333333328</v>
      </c>
      <c r="E397" s="317">
        <v>545.36666666666656</v>
      </c>
      <c r="F397" s="317">
        <v>529.18333333333328</v>
      </c>
      <c r="G397" s="317">
        <v>512.36666666666656</v>
      </c>
      <c r="H397" s="317">
        <v>578.36666666666656</v>
      </c>
      <c r="I397" s="317">
        <v>595.18333333333339</v>
      </c>
      <c r="J397" s="317">
        <v>611.36666666666656</v>
      </c>
      <c r="K397" s="316">
        <v>579</v>
      </c>
      <c r="L397" s="316">
        <v>546</v>
      </c>
      <c r="M397" s="316">
        <v>2.6017899999999998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247.1</v>
      </c>
      <c r="D398" s="317">
        <v>247.88333333333335</v>
      </c>
      <c r="E398" s="317">
        <v>244.26666666666671</v>
      </c>
      <c r="F398" s="317">
        <v>241.43333333333337</v>
      </c>
      <c r="G398" s="317">
        <v>237.81666666666672</v>
      </c>
      <c r="H398" s="317">
        <v>250.7166666666667</v>
      </c>
      <c r="I398" s="317">
        <v>254.33333333333331</v>
      </c>
      <c r="J398" s="317">
        <v>257.16666666666669</v>
      </c>
      <c r="K398" s="316">
        <v>251.5</v>
      </c>
      <c r="L398" s="316">
        <v>245.05</v>
      </c>
      <c r="M398" s="316">
        <v>0.79271000000000003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857.35</v>
      </c>
      <c r="D399" s="317">
        <v>860.85</v>
      </c>
      <c r="E399" s="317">
        <v>842.90000000000009</v>
      </c>
      <c r="F399" s="317">
        <v>828.45</v>
      </c>
      <c r="G399" s="317">
        <v>810.50000000000011</v>
      </c>
      <c r="H399" s="317">
        <v>875.30000000000007</v>
      </c>
      <c r="I399" s="317">
        <v>893.25000000000011</v>
      </c>
      <c r="J399" s="317">
        <v>907.7</v>
      </c>
      <c r="K399" s="316">
        <v>878.8</v>
      </c>
      <c r="L399" s="316">
        <v>846.4</v>
      </c>
      <c r="M399" s="316">
        <v>0.26101000000000002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1465.75</v>
      </c>
      <c r="D400" s="317">
        <v>1461.8666666666668</v>
      </c>
      <c r="E400" s="317">
        <v>1413.9333333333336</v>
      </c>
      <c r="F400" s="317">
        <v>1362.1166666666668</v>
      </c>
      <c r="G400" s="317">
        <v>1314.1833333333336</v>
      </c>
      <c r="H400" s="317">
        <v>1513.6833333333336</v>
      </c>
      <c r="I400" s="317">
        <v>1561.616666666667</v>
      </c>
      <c r="J400" s="317">
        <v>1613.4333333333336</v>
      </c>
      <c r="K400" s="316">
        <v>1509.8</v>
      </c>
      <c r="L400" s="316">
        <v>1410.05</v>
      </c>
      <c r="M400" s="316">
        <v>2.3295400000000002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31.25</v>
      </c>
      <c r="D401" s="317">
        <v>31.416666666666668</v>
      </c>
      <c r="E401" s="317">
        <v>30.883333333333336</v>
      </c>
      <c r="F401" s="317">
        <v>30.516666666666669</v>
      </c>
      <c r="G401" s="317">
        <v>29.983333333333338</v>
      </c>
      <c r="H401" s="317">
        <v>31.783333333333335</v>
      </c>
      <c r="I401" s="317">
        <v>32.316666666666663</v>
      </c>
      <c r="J401" s="317">
        <v>32.683333333333337</v>
      </c>
      <c r="K401" s="316">
        <v>31.95</v>
      </c>
      <c r="L401" s="316">
        <v>31.05</v>
      </c>
      <c r="M401" s="316">
        <v>11.045920000000001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81.55</v>
      </c>
      <c r="D402" s="317">
        <v>80.88333333333334</v>
      </c>
      <c r="E402" s="317">
        <v>79.51666666666668</v>
      </c>
      <c r="F402" s="317">
        <v>77.483333333333334</v>
      </c>
      <c r="G402" s="317">
        <v>76.116666666666674</v>
      </c>
      <c r="H402" s="317">
        <v>82.916666666666686</v>
      </c>
      <c r="I402" s="317">
        <v>84.283333333333331</v>
      </c>
      <c r="J402" s="317">
        <v>86.316666666666691</v>
      </c>
      <c r="K402" s="316">
        <v>82.25</v>
      </c>
      <c r="L402" s="316">
        <v>78.849999999999994</v>
      </c>
      <c r="M402" s="316">
        <v>267.72935999999999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6602.8</v>
      </c>
      <c r="D403" s="317">
        <v>6593.2000000000007</v>
      </c>
      <c r="E403" s="317">
        <v>6392.8000000000011</v>
      </c>
      <c r="F403" s="317">
        <v>6182.8</v>
      </c>
      <c r="G403" s="317">
        <v>5982.4000000000005</v>
      </c>
      <c r="H403" s="317">
        <v>6803.2000000000016</v>
      </c>
      <c r="I403" s="317">
        <v>7003.6000000000013</v>
      </c>
      <c r="J403" s="317">
        <v>7213.6000000000022</v>
      </c>
      <c r="K403" s="316">
        <v>6793.6</v>
      </c>
      <c r="L403" s="316">
        <v>6383.2</v>
      </c>
      <c r="M403" s="316">
        <v>0.11985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722.85</v>
      </c>
      <c r="D404" s="317">
        <v>720.08333333333337</v>
      </c>
      <c r="E404" s="317">
        <v>713.76666666666677</v>
      </c>
      <c r="F404" s="317">
        <v>704.68333333333339</v>
      </c>
      <c r="G404" s="317">
        <v>698.36666666666679</v>
      </c>
      <c r="H404" s="317">
        <v>729.16666666666674</v>
      </c>
      <c r="I404" s="317">
        <v>735.48333333333335</v>
      </c>
      <c r="J404" s="317">
        <v>744.56666666666672</v>
      </c>
      <c r="K404" s="316">
        <v>726.4</v>
      </c>
      <c r="L404" s="316">
        <v>711</v>
      </c>
      <c r="M404" s="316">
        <v>8.9035899999999994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1044.6500000000001</v>
      </c>
      <c r="D405" s="317">
        <v>1044.2666666666667</v>
      </c>
      <c r="E405" s="317">
        <v>1034.5333333333333</v>
      </c>
      <c r="F405" s="317">
        <v>1024.4166666666667</v>
      </c>
      <c r="G405" s="317">
        <v>1014.6833333333334</v>
      </c>
      <c r="H405" s="317">
        <v>1054.3833333333332</v>
      </c>
      <c r="I405" s="317">
        <v>1064.1166666666663</v>
      </c>
      <c r="J405" s="317">
        <v>1074.2333333333331</v>
      </c>
      <c r="K405" s="316">
        <v>1054</v>
      </c>
      <c r="L405" s="316">
        <v>1034.1500000000001</v>
      </c>
      <c r="M405" s="316">
        <v>5.90395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455</v>
      </c>
      <c r="D406" s="317">
        <v>451.7833333333333</v>
      </c>
      <c r="E406" s="317">
        <v>442.06666666666661</v>
      </c>
      <c r="F406" s="317">
        <v>429.13333333333333</v>
      </c>
      <c r="G406" s="317">
        <v>419.41666666666663</v>
      </c>
      <c r="H406" s="317">
        <v>464.71666666666658</v>
      </c>
      <c r="I406" s="317">
        <v>474.43333333333328</v>
      </c>
      <c r="J406" s="317">
        <v>487.36666666666656</v>
      </c>
      <c r="K406" s="316">
        <v>461.5</v>
      </c>
      <c r="L406" s="316">
        <v>438.85</v>
      </c>
      <c r="M406" s="316">
        <v>279.40958000000001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1983.6</v>
      </c>
      <c r="D407" s="317">
        <v>1995.2</v>
      </c>
      <c r="E407" s="317">
        <v>1953.4</v>
      </c>
      <c r="F407" s="317">
        <v>1923.2</v>
      </c>
      <c r="G407" s="317">
        <v>1881.4</v>
      </c>
      <c r="H407" s="317">
        <v>2025.4</v>
      </c>
      <c r="I407" s="317">
        <v>2067.1999999999998</v>
      </c>
      <c r="J407" s="317">
        <v>2097.4</v>
      </c>
      <c r="K407" s="316">
        <v>2037</v>
      </c>
      <c r="L407" s="316">
        <v>1965</v>
      </c>
      <c r="M407" s="316">
        <v>0.61206000000000005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116.35</v>
      </c>
      <c r="D408" s="317">
        <v>115.13333333333333</v>
      </c>
      <c r="E408" s="317">
        <v>113.21666666666665</v>
      </c>
      <c r="F408" s="317">
        <v>110.08333333333333</v>
      </c>
      <c r="G408" s="317">
        <v>108.16666666666666</v>
      </c>
      <c r="H408" s="317">
        <v>118.26666666666665</v>
      </c>
      <c r="I408" s="317">
        <v>120.18333333333334</v>
      </c>
      <c r="J408" s="317">
        <v>123.31666666666665</v>
      </c>
      <c r="K408" s="316">
        <v>117.05</v>
      </c>
      <c r="L408" s="316">
        <v>112</v>
      </c>
      <c r="M408" s="316">
        <v>3.3492799999999998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112.95</v>
      </c>
      <c r="D409" s="317">
        <v>113.38333333333333</v>
      </c>
      <c r="E409" s="317">
        <v>111.76666666666665</v>
      </c>
      <c r="F409" s="317">
        <v>110.58333333333333</v>
      </c>
      <c r="G409" s="317">
        <v>108.96666666666665</v>
      </c>
      <c r="H409" s="317">
        <v>114.56666666666665</v>
      </c>
      <c r="I409" s="317">
        <v>116.18333333333332</v>
      </c>
      <c r="J409" s="317">
        <v>117.36666666666665</v>
      </c>
      <c r="K409" s="316">
        <v>115</v>
      </c>
      <c r="L409" s="316">
        <v>112.2</v>
      </c>
      <c r="M409" s="316">
        <v>8.0903399999999994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113.6</v>
      </c>
      <c r="D410" s="317">
        <v>113.66666666666667</v>
      </c>
      <c r="E410" s="317">
        <v>111.73333333333335</v>
      </c>
      <c r="F410" s="317">
        <v>109.86666666666667</v>
      </c>
      <c r="G410" s="317">
        <v>107.93333333333335</v>
      </c>
      <c r="H410" s="317">
        <v>115.53333333333335</v>
      </c>
      <c r="I410" s="317">
        <v>117.46666666666665</v>
      </c>
      <c r="J410" s="317">
        <v>119.33333333333334</v>
      </c>
      <c r="K410" s="316">
        <v>115.6</v>
      </c>
      <c r="L410" s="316">
        <v>111.8</v>
      </c>
      <c r="M410" s="316">
        <v>5.9659300000000002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3075.65</v>
      </c>
      <c r="D411" s="317">
        <v>3098.8833333333332</v>
      </c>
      <c r="E411" s="317">
        <v>3027.7666666666664</v>
      </c>
      <c r="F411" s="317">
        <v>2979.8833333333332</v>
      </c>
      <c r="G411" s="317">
        <v>2908.7666666666664</v>
      </c>
      <c r="H411" s="317">
        <v>3146.7666666666664</v>
      </c>
      <c r="I411" s="317">
        <v>3217.8833333333332</v>
      </c>
      <c r="J411" s="317">
        <v>3265.7666666666664</v>
      </c>
      <c r="K411" s="316">
        <v>3170</v>
      </c>
      <c r="L411" s="316">
        <v>3051</v>
      </c>
      <c r="M411" s="316">
        <v>0.29508000000000001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684.6</v>
      </c>
      <c r="D412" s="317">
        <v>669.91666666666663</v>
      </c>
      <c r="E412" s="317">
        <v>641.83333333333326</v>
      </c>
      <c r="F412" s="317">
        <v>599.06666666666661</v>
      </c>
      <c r="G412" s="317">
        <v>570.98333333333323</v>
      </c>
      <c r="H412" s="317">
        <v>712.68333333333328</v>
      </c>
      <c r="I412" s="317">
        <v>740.76666666666654</v>
      </c>
      <c r="J412" s="317">
        <v>783.5333333333333</v>
      </c>
      <c r="K412" s="316">
        <v>698</v>
      </c>
      <c r="L412" s="316">
        <v>627.15</v>
      </c>
      <c r="M412" s="316">
        <v>5.9912599999999996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399.15</v>
      </c>
      <c r="D413" s="317">
        <v>395.43333333333334</v>
      </c>
      <c r="E413" s="317">
        <v>388.86666666666667</v>
      </c>
      <c r="F413" s="317">
        <v>378.58333333333331</v>
      </c>
      <c r="G413" s="317">
        <v>372.01666666666665</v>
      </c>
      <c r="H413" s="317">
        <v>405.7166666666667</v>
      </c>
      <c r="I413" s="317">
        <v>412.28333333333342</v>
      </c>
      <c r="J413" s="317">
        <v>422.56666666666672</v>
      </c>
      <c r="K413" s="316">
        <v>402</v>
      </c>
      <c r="L413" s="316">
        <v>385.15</v>
      </c>
      <c r="M413" s="316">
        <v>0.51039999999999996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21980.85</v>
      </c>
      <c r="D414" s="317">
        <v>22171.95</v>
      </c>
      <c r="E414" s="317">
        <v>21498.9</v>
      </c>
      <c r="F414" s="317">
        <v>21016.95</v>
      </c>
      <c r="G414" s="317">
        <v>20343.900000000001</v>
      </c>
      <c r="H414" s="317">
        <v>22653.9</v>
      </c>
      <c r="I414" s="317">
        <v>23326.949999999997</v>
      </c>
      <c r="J414" s="317">
        <v>23808.9</v>
      </c>
      <c r="K414" s="316">
        <v>22845</v>
      </c>
      <c r="L414" s="316">
        <v>21690</v>
      </c>
      <c r="M414" s="316">
        <v>0.51382000000000005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1650.45</v>
      </c>
      <c r="D415" s="317">
        <v>1647.05</v>
      </c>
      <c r="E415" s="317">
        <v>1635.3999999999999</v>
      </c>
      <c r="F415" s="317">
        <v>1620.35</v>
      </c>
      <c r="G415" s="317">
        <v>1608.6999999999998</v>
      </c>
      <c r="H415" s="317">
        <v>1662.1</v>
      </c>
      <c r="I415" s="317">
        <v>1673.75</v>
      </c>
      <c r="J415" s="317">
        <v>1688.8</v>
      </c>
      <c r="K415" s="316">
        <v>1658.7</v>
      </c>
      <c r="L415" s="316">
        <v>1632</v>
      </c>
      <c r="M415" s="316">
        <v>6.2509999999999996E-2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2299.85</v>
      </c>
      <c r="D416" s="317">
        <v>2299.2833333333333</v>
      </c>
      <c r="E416" s="317">
        <v>2273.5666666666666</v>
      </c>
      <c r="F416" s="317">
        <v>2247.2833333333333</v>
      </c>
      <c r="G416" s="317">
        <v>2221.5666666666666</v>
      </c>
      <c r="H416" s="317">
        <v>2325.5666666666666</v>
      </c>
      <c r="I416" s="317">
        <v>2351.2833333333328</v>
      </c>
      <c r="J416" s="317">
        <v>2377.5666666666666</v>
      </c>
      <c r="K416" s="316">
        <v>2325</v>
      </c>
      <c r="L416" s="316">
        <v>2273</v>
      </c>
      <c r="M416" s="316">
        <v>2.4813000000000001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474.25</v>
      </c>
      <c r="D417" s="317">
        <v>475.0333333333333</v>
      </c>
      <c r="E417" s="317">
        <v>468.06666666666661</v>
      </c>
      <c r="F417" s="317">
        <v>461.88333333333333</v>
      </c>
      <c r="G417" s="317">
        <v>454.91666666666663</v>
      </c>
      <c r="H417" s="317">
        <v>481.21666666666658</v>
      </c>
      <c r="I417" s="317">
        <v>488.18333333333328</v>
      </c>
      <c r="J417" s="317">
        <v>494.36666666666656</v>
      </c>
      <c r="K417" s="316">
        <v>482</v>
      </c>
      <c r="L417" s="316">
        <v>468.85</v>
      </c>
      <c r="M417" s="316">
        <v>0.49790000000000001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27.3</v>
      </c>
      <c r="D418" s="317">
        <v>27.25</v>
      </c>
      <c r="E418" s="317">
        <v>27.05</v>
      </c>
      <c r="F418" s="317">
        <v>26.8</v>
      </c>
      <c r="G418" s="317">
        <v>26.6</v>
      </c>
      <c r="H418" s="317">
        <v>27.5</v>
      </c>
      <c r="I418" s="317">
        <v>27.700000000000003</v>
      </c>
      <c r="J418" s="317">
        <v>27.95</v>
      </c>
      <c r="K418" s="316">
        <v>27.45</v>
      </c>
      <c r="L418" s="316">
        <v>27</v>
      </c>
      <c r="M418" s="316">
        <v>33.917270000000002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3189.85</v>
      </c>
      <c r="D419" s="317">
        <v>3186.9500000000003</v>
      </c>
      <c r="E419" s="317">
        <v>3124.9000000000005</v>
      </c>
      <c r="F419" s="317">
        <v>3059.9500000000003</v>
      </c>
      <c r="G419" s="317">
        <v>2997.9000000000005</v>
      </c>
      <c r="H419" s="317">
        <v>3251.9000000000005</v>
      </c>
      <c r="I419" s="317">
        <v>3313.9500000000007</v>
      </c>
      <c r="J419" s="317">
        <v>3378.9000000000005</v>
      </c>
      <c r="K419" s="316">
        <v>3249</v>
      </c>
      <c r="L419" s="316">
        <v>3122</v>
      </c>
      <c r="M419" s="316">
        <v>0.43958999999999998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546.85</v>
      </c>
      <c r="D420" s="317">
        <v>539.2833333333333</v>
      </c>
      <c r="E420" s="317">
        <v>522.56666666666661</v>
      </c>
      <c r="F420" s="317">
        <v>498.2833333333333</v>
      </c>
      <c r="G420" s="317">
        <v>481.56666666666661</v>
      </c>
      <c r="H420" s="317">
        <v>563.56666666666661</v>
      </c>
      <c r="I420" s="317">
        <v>580.2833333333333</v>
      </c>
      <c r="J420" s="317">
        <v>604.56666666666661</v>
      </c>
      <c r="K420" s="316">
        <v>556</v>
      </c>
      <c r="L420" s="316">
        <v>515</v>
      </c>
      <c r="M420" s="316">
        <v>5.90381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444.25</v>
      </c>
      <c r="D421" s="317">
        <v>445.41666666666669</v>
      </c>
      <c r="E421" s="317">
        <v>438.83333333333337</v>
      </c>
      <c r="F421" s="317">
        <v>433.41666666666669</v>
      </c>
      <c r="G421" s="317">
        <v>426.83333333333337</v>
      </c>
      <c r="H421" s="317">
        <v>450.83333333333337</v>
      </c>
      <c r="I421" s="317">
        <v>457.41666666666674</v>
      </c>
      <c r="J421" s="317">
        <v>462.83333333333337</v>
      </c>
      <c r="K421" s="316">
        <v>452</v>
      </c>
      <c r="L421" s="316">
        <v>440</v>
      </c>
      <c r="M421" s="316">
        <v>0.59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2795.1</v>
      </c>
      <c r="D422" s="317">
        <v>2785.6999999999994</v>
      </c>
      <c r="E422" s="317">
        <v>2764.9499999999989</v>
      </c>
      <c r="F422" s="317">
        <v>2734.7999999999997</v>
      </c>
      <c r="G422" s="317">
        <v>2714.0499999999993</v>
      </c>
      <c r="H422" s="317">
        <v>2815.8499999999985</v>
      </c>
      <c r="I422" s="317">
        <v>2836.5999999999995</v>
      </c>
      <c r="J422" s="317">
        <v>2866.7499999999982</v>
      </c>
      <c r="K422" s="316">
        <v>2806.45</v>
      </c>
      <c r="L422" s="316">
        <v>2755.55</v>
      </c>
      <c r="M422" s="316">
        <v>0.18301999999999999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554.4</v>
      </c>
      <c r="D423" s="317">
        <v>561.16666666666663</v>
      </c>
      <c r="E423" s="317">
        <v>544.33333333333326</v>
      </c>
      <c r="F423" s="317">
        <v>534.26666666666665</v>
      </c>
      <c r="G423" s="317">
        <v>517.43333333333328</v>
      </c>
      <c r="H423" s="317">
        <v>571.23333333333323</v>
      </c>
      <c r="I423" s="317">
        <v>588.06666666666649</v>
      </c>
      <c r="J423" s="317">
        <v>598.13333333333321</v>
      </c>
      <c r="K423" s="316">
        <v>578</v>
      </c>
      <c r="L423" s="316">
        <v>551.1</v>
      </c>
      <c r="M423" s="316">
        <v>5.6217600000000001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658.4</v>
      </c>
      <c r="D424" s="317">
        <v>658.15</v>
      </c>
      <c r="E424" s="317">
        <v>651.29999999999995</v>
      </c>
      <c r="F424" s="317">
        <v>644.19999999999993</v>
      </c>
      <c r="G424" s="317">
        <v>637.34999999999991</v>
      </c>
      <c r="H424" s="317">
        <v>665.25</v>
      </c>
      <c r="I424" s="317">
        <v>672.10000000000014</v>
      </c>
      <c r="J424" s="317">
        <v>679.2</v>
      </c>
      <c r="K424" s="316">
        <v>665</v>
      </c>
      <c r="L424" s="316">
        <v>651.04999999999995</v>
      </c>
      <c r="M424" s="316">
        <v>0.50953000000000004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409.1</v>
      </c>
      <c r="D425" s="317">
        <v>403.5333333333333</v>
      </c>
      <c r="E425" s="317">
        <v>391.56666666666661</v>
      </c>
      <c r="F425" s="317">
        <v>374.0333333333333</v>
      </c>
      <c r="G425" s="317">
        <v>362.06666666666661</v>
      </c>
      <c r="H425" s="317">
        <v>421.06666666666661</v>
      </c>
      <c r="I425" s="317">
        <v>433.0333333333333</v>
      </c>
      <c r="J425" s="317">
        <v>450.56666666666661</v>
      </c>
      <c r="K425" s="316">
        <v>415.5</v>
      </c>
      <c r="L425" s="316">
        <v>386</v>
      </c>
      <c r="M425" s="316">
        <v>1.4752099999999999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226.15</v>
      </c>
      <c r="D426" s="317">
        <v>221.76666666666665</v>
      </c>
      <c r="E426" s="317">
        <v>214.5333333333333</v>
      </c>
      <c r="F426" s="317">
        <v>202.91666666666666</v>
      </c>
      <c r="G426" s="317">
        <v>195.68333333333331</v>
      </c>
      <c r="H426" s="317">
        <v>233.3833333333333</v>
      </c>
      <c r="I426" s="317">
        <v>240.61666666666665</v>
      </c>
      <c r="J426" s="317">
        <v>252.23333333333329</v>
      </c>
      <c r="K426" s="316">
        <v>229</v>
      </c>
      <c r="L426" s="316">
        <v>210.15</v>
      </c>
      <c r="M426" s="316">
        <v>8.0758399999999995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48.75</v>
      </c>
      <c r="D427" s="317">
        <v>48.6</v>
      </c>
      <c r="E427" s="317">
        <v>47.95</v>
      </c>
      <c r="F427" s="317">
        <v>47.15</v>
      </c>
      <c r="G427" s="317">
        <v>46.5</v>
      </c>
      <c r="H427" s="317">
        <v>49.400000000000006</v>
      </c>
      <c r="I427" s="317">
        <v>50.05</v>
      </c>
      <c r="J427" s="317">
        <v>50.850000000000009</v>
      </c>
      <c r="K427" s="316">
        <v>49.25</v>
      </c>
      <c r="L427" s="316">
        <v>47.8</v>
      </c>
      <c r="M427" s="316">
        <v>11.079639999999999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2243.4</v>
      </c>
      <c r="D428" s="317">
        <v>2236.25</v>
      </c>
      <c r="E428" s="317">
        <v>2207.15</v>
      </c>
      <c r="F428" s="317">
        <v>2170.9</v>
      </c>
      <c r="G428" s="317">
        <v>2141.8000000000002</v>
      </c>
      <c r="H428" s="317">
        <v>2272.5</v>
      </c>
      <c r="I428" s="317">
        <v>2301.6000000000004</v>
      </c>
      <c r="J428" s="317">
        <v>2337.85</v>
      </c>
      <c r="K428" s="316">
        <v>2265.35</v>
      </c>
      <c r="L428" s="316">
        <v>2200</v>
      </c>
      <c r="M428" s="316">
        <v>7.0438299999999998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1090.55</v>
      </c>
      <c r="D429" s="317">
        <v>1079.95</v>
      </c>
      <c r="E429" s="317">
        <v>1062.4000000000001</v>
      </c>
      <c r="F429" s="317">
        <v>1034.25</v>
      </c>
      <c r="G429" s="317">
        <v>1016.7</v>
      </c>
      <c r="H429" s="317">
        <v>1108.1000000000001</v>
      </c>
      <c r="I429" s="317">
        <v>1125.6499999999999</v>
      </c>
      <c r="J429" s="317">
        <v>1153.8000000000002</v>
      </c>
      <c r="K429" s="316">
        <v>1097.5</v>
      </c>
      <c r="L429" s="316">
        <v>1051.8</v>
      </c>
      <c r="M429" s="316">
        <v>13.666779999999999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296.10000000000002</v>
      </c>
      <c r="D430" s="317">
        <v>290.93333333333334</v>
      </c>
      <c r="E430" s="317">
        <v>284.41666666666669</v>
      </c>
      <c r="F430" s="317">
        <v>272.73333333333335</v>
      </c>
      <c r="G430" s="317">
        <v>266.2166666666667</v>
      </c>
      <c r="H430" s="317">
        <v>302.61666666666667</v>
      </c>
      <c r="I430" s="317">
        <v>309.13333333333333</v>
      </c>
      <c r="J430" s="317">
        <v>320.81666666666666</v>
      </c>
      <c r="K430" s="316">
        <v>297.45</v>
      </c>
      <c r="L430" s="316">
        <v>279.25</v>
      </c>
      <c r="M430" s="316">
        <v>8.9476300000000002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84.1</v>
      </c>
      <c r="D431" s="317">
        <v>85.55</v>
      </c>
      <c r="E431" s="317">
        <v>81.55</v>
      </c>
      <c r="F431" s="317">
        <v>79</v>
      </c>
      <c r="G431" s="317">
        <v>75</v>
      </c>
      <c r="H431" s="317">
        <v>88.1</v>
      </c>
      <c r="I431" s="317">
        <v>92.1</v>
      </c>
      <c r="J431" s="317">
        <v>94.649999999999991</v>
      </c>
      <c r="K431" s="316">
        <v>89.55</v>
      </c>
      <c r="L431" s="316">
        <v>83</v>
      </c>
      <c r="M431" s="316">
        <v>0.80572999999999995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158.85</v>
      </c>
      <c r="D432" s="317">
        <v>158.25</v>
      </c>
      <c r="E432" s="317">
        <v>155.5</v>
      </c>
      <c r="F432" s="317">
        <v>152.15</v>
      </c>
      <c r="G432" s="317">
        <v>149.4</v>
      </c>
      <c r="H432" s="317">
        <v>161.6</v>
      </c>
      <c r="I432" s="317">
        <v>164.35</v>
      </c>
      <c r="J432" s="317">
        <v>167.7</v>
      </c>
      <c r="K432" s="316">
        <v>161</v>
      </c>
      <c r="L432" s="316">
        <v>154.9</v>
      </c>
      <c r="M432" s="316">
        <v>6.5707500000000003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429.45</v>
      </c>
      <c r="D433" s="317">
        <v>428.41666666666669</v>
      </c>
      <c r="E433" s="317">
        <v>419.98333333333335</v>
      </c>
      <c r="F433" s="317">
        <v>410.51666666666665</v>
      </c>
      <c r="G433" s="317">
        <v>402.08333333333331</v>
      </c>
      <c r="H433" s="317">
        <v>437.88333333333338</v>
      </c>
      <c r="I433" s="317">
        <v>446.31666666666666</v>
      </c>
      <c r="J433" s="317">
        <v>455.78333333333342</v>
      </c>
      <c r="K433" s="316">
        <v>436.85</v>
      </c>
      <c r="L433" s="316">
        <v>418.95</v>
      </c>
      <c r="M433" s="316">
        <v>1.0535000000000001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423.05</v>
      </c>
      <c r="D434" s="317">
        <v>420.08333333333331</v>
      </c>
      <c r="E434" s="317">
        <v>413.41666666666663</v>
      </c>
      <c r="F434" s="317">
        <v>403.7833333333333</v>
      </c>
      <c r="G434" s="317">
        <v>397.11666666666662</v>
      </c>
      <c r="H434" s="317">
        <v>429.71666666666664</v>
      </c>
      <c r="I434" s="317">
        <v>436.38333333333327</v>
      </c>
      <c r="J434" s="317">
        <v>446.01666666666665</v>
      </c>
      <c r="K434" s="316">
        <v>426.75</v>
      </c>
      <c r="L434" s="316">
        <v>410.45</v>
      </c>
      <c r="M434" s="316">
        <v>2.2250700000000001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1797.15</v>
      </c>
      <c r="D435" s="317">
        <v>1797.5166666666667</v>
      </c>
      <c r="E435" s="317">
        <v>1783.5333333333333</v>
      </c>
      <c r="F435" s="317">
        <v>1769.9166666666667</v>
      </c>
      <c r="G435" s="317">
        <v>1755.9333333333334</v>
      </c>
      <c r="H435" s="317">
        <v>1811.1333333333332</v>
      </c>
      <c r="I435" s="317">
        <v>1825.1166666666663</v>
      </c>
      <c r="J435" s="317">
        <v>1838.7333333333331</v>
      </c>
      <c r="K435" s="316">
        <v>1811.5</v>
      </c>
      <c r="L435" s="316">
        <v>1783.9</v>
      </c>
      <c r="M435" s="316">
        <v>6.4000000000000001E-2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720.45</v>
      </c>
      <c r="D436" s="317">
        <v>719.66666666666663</v>
      </c>
      <c r="E436" s="317">
        <v>689.7833333333333</v>
      </c>
      <c r="F436" s="317">
        <v>659.11666666666667</v>
      </c>
      <c r="G436" s="317">
        <v>629.23333333333335</v>
      </c>
      <c r="H436" s="317">
        <v>750.33333333333326</v>
      </c>
      <c r="I436" s="317">
        <v>780.2166666666667</v>
      </c>
      <c r="J436" s="317">
        <v>810.88333333333321</v>
      </c>
      <c r="K436" s="316">
        <v>749.55</v>
      </c>
      <c r="L436" s="316">
        <v>689</v>
      </c>
      <c r="M436" s="316">
        <v>0.39921000000000001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885.6</v>
      </c>
      <c r="D437" s="317">
        <v>885.13333333333321</v>
      </c>
      <c r="E437" s="317">
        <v>875.51666666666642</v>
      </c>
      <c r="F437" s="317">
        <v>865.43333333333317</v>
      </c>
      <c r="G437" s="317">
        <v>855.81666666666638</v>
      </c>
      <c r="H437" s="317">
        <v>895.21666666666647</v>
      </c>
      <c r="I437" s="317">
        <v>904.83333333333326</v>
      </c>
      <c r="J437" s="317">
        <v>914.91666666666652</v>
      </c>
      <c r="K437" s="316">
        <v>894.75</v>
      </c>
      <c r="L437" s="316">
        <v>875.05</v>
      </c>
      <c r="M437" s="316">
        <v>27.3902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409.1</v>
      </c>
      <c r="D438" s="317">
        <v>400.36666666666662</v>
      </c>
      <c r="E438" s="317">
        <v>386.73333333333323</v>
      </c>
      <c r="F438" s="317">
        <v>364.36666666666662</v>
      </c>
      <c r="G438" s="317">
        <v>350.73333333333323</v>
      </c>
      <c r="H438" s="317">
        <v>422.73333333333323</v>
      </c>
      <c r="I438" s="317">
        <v>436.36666666666656</v>
      </c>
      <c r="J438" s="317">
        <v>458.73333333333323</v>
      </c>
      <c r="K438" s="316">
        <v>414</v>
      </c>
      <c r="L438" s="316">
        <v>378</v>
      </c>
      <c r="M438" s="316">
        <v>9.51661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411.15</v>
      </c>
      <c r="D439" s="317">
        <v>410.36666666666662</v>
      </c>
      <c r="E439" s="317">
        <v>404.48333333333323</v>
      </c>
      <c r="F439" s="317">
        <v>397.81666666666661</v>
      </c>
      <c r="G439" s="317">
        <v>391.93333333333322</v>
      </c>
      <c r="H439" s="317">
        <v>417.03333333333325</v>
      </c>
      <c r="I439" s="317">
        <v>422.91666666666657</v>
      </c>
      <c r="J439" s="317">
        <v>429.58333333333326</v>
      </c>
      <c r="K439" s="316">
        <v>416.25</v>
      </c>
      <c r="L439" s="316">
        <v>403.7</v>
      </c>
      <c r="M439" s="316">
        <v>6.93649</v>
      </c>
      <c r="N439" s="1"/>
      <c r="O439" s="1"/>
    </row>
    <row r="440" spans="1:15" ht="12.75" customHeight="1">
      <c r="A440" s="30">
        <v>430</v>
      </c>
      <c r="B440" s="326" t="s">
        <v>887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317.39999999999998</v>
      </c>
      <c r="D441" s="317">
        <v>314.55</v>
      </c>
      <c r="E441" s="317">
        <v>309</v>
      </c>
      <c r="F441" s="317">
        <v>300.59999999999997</v>
      </c>
      <c r="G441" s="317">
        <v>295.04999999999995</v>
      </c>
      <c r="H441" s="317">
        <v>322.95000000000005</v>
      </c>
      <c r="I441" s="317">
        <v>328.50000000000011</v>
      </c>
      <c r="J441" s="317">
        <v>336.90000000000009</v>
      </c>
      <c r="K441" s="316">
        <v>320.10000000000002</v>
      </c>
      <c r="L441" s="316">
        <v>306.14999999999998</v>
      </c>
      <c r="M441" s="316">
        <v>1.5196000000000001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1879.75</v>
      </c>
      <c r="D442" s="317">
        <v>1876.5</v>
      </c>
      <c r="E442" s="317">
        <v>1849.25</v>
      </c>
      <c r="F442" s="317">
        <v>1818.75</v>
      </c>
      <c r="G442" s="317">
        <v>1791.5</v>
      </c>
      <c r="H442" s="317">
        <v>1907</v>
      </c>
      <c r="I442" s="317">
        <v>1934.25</v>
      </c>
      <c r="J442" s="317">
        <v>1964.75</v>
      </c>
      <c r="K442" s="316">
        <v>1903.75</v>
      </c>
      <c r="L442" s="316">
        <v>1846</v>
      </c>
      <c r="M442" s="316">
        <v>0.21368999999999999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507.45</v>
      </c>
      <c r="D443" s="317">
        <v>513.03333333333342</v>
      </c>
      <c r="E443" s="317">
        <v>498.86666666666679</v>
      </c>
      <c r="F443" s="317">
        <v>490.28333333333336</v>
      </c>
      <c r="G443" s="317">
        <v>476.11666666666673</v>
      </c>
      <c r="H443" s="317">
        <v>521.61666666666679</v>
      </c>
      <c r="I443" s="317">
        <v>535.78333333333353</v>
      </c>
      <c r="J443" s="317">
        <v>544.3666666666669</v>
      </c>
      <c r="K443" s="316">
        <v>527.20000000000005</v>
      </c>
      <c r="L443" s="316">
        <v>504.45</v>
      </c>
      <c r="M443" s="316">
        <v>1.52403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8.9499999999999993</v>
      </c>
      <c r="D444" s="317">
        <v>8.9499999999999993</v>
      </c>
      <c r="E444" s="317">
        <v>8.7999999999999989</v>
      </c>
      <c r="F444" s="317">
        <v>8.65</v>
      </c>
      <c r="G444" s="317">
        <v>8.5</v>
      </c>
      <c r="H444" s="317">
        <v>9.0999999999999979</v>
      </c>
      <c r="I444" s="317">
        <v>9.2499999999999964</v>
      </c>
      <c r="J444" s="317">
        <v>9.3999999999999968</v>
      </c>
      <c r="K444" s="316">
        <v>9.1</v>
      </c>
      <c r="L444" s="316">
        <v>8.8000000000000007</v>
      </c>
      <c r="M444" s="316">
        <v>229.64983000000001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321.55</v>
      </c>
      <c r="D445" s="317">
        <v>324.18333333333334</v>
      </c>
      <c r="E445" s="317">
        <v>316.36666666666667</v>
      </c>
      <c r="F445" s="317">
        <v>311.18333333333334</v>
      </c>
      <c r="G445" s="317">
        <v>303.36666666666667</v>
      </c>
      <c r="H445" s="317">
        <v>329.36666666666667</v>
      </c>
      <c r="I445" s="317">
        <v>337.18333333333339</v>
      </c>
      <c r="J445" s="317">
        <v>342.36666666666667</v>
      </c>
      <c r="K445" s="316">
        <v>332</v>
      </c>
      <c r="L445" s="316">
        <v>319</v>
      </c>
      <c r="M445" s="316">
        <v>2.5102099999999998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1058.55</v>
      </c>
      <c r="D446" s="317">
        <v>1051.1833333333334</v>
      </c>
      <c r="E446" s="317">
        <v>1038.5666666666668</v>
      </c>
      <c r="F446" s="317">
        <v>1018.5833333333335</v>
      </c>
      <c r="G446" s="317">
        <v>1005.9666666666669</v>
      </c>
      <c r="H446" s="317">
        <v>1071.1666666666667</v>
      </c>
      <c r="I446" s="317">
        <v>1083.7833333333335</v>
      </c>
      <c r="J446" s="317">
        <v>1103.7666666666667</v>
      </c>
      <c r="K446" s="316">
        <v>1063.8</v>
      </c>
      <c r="L446" s="316">
        <v>1031.2</v>
      </c>
      <c r="M446" s="316">
        <v>0.38607000000000002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533.54999999999995</v>
      </c>
      <c r="D447" s="317">
        <v>534.49999999999989</v>
      </c>
      <c r="E447" s="317">
        <v>524.0999999999998</v>
      </c>
      <c r="F447" s="317">
        <v>514.64999999999986</v>
      </c>
      <c r="G447" s="317">
        <v>504.24999999999977</v>
      </c>
      <c r="H447" s="317">
        <v>543.94999999999982</v>
      </c>
      <c r="I447" s="317">
        <v>554.34999999999991</v>
      </c>
      <c r="J447" s="317">
        <v>563.79999999999984</v>
      </c>
      <c r="K447" s="316">
        <v>544.9</v>
      </c>
      <c r="L447" s="316">
        <v>525.04999999999995</v>
      </c>
      <c r="M447" s="316">
        <v>1.8523400000000001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1207.8499999999999</v>
      </c>
      <c r="D448" s="317">
        <v>1204.7</v>
      </c>
      <c r="E448" s="317">
        <v>1184.4000000000001</v>
      </c>
      <c r="F448" s="317">
        <v>1160.95</v>
      </c>
      <c r="G448" s="317">
        <v>1140.6500000000001</v>
      </c>
      <c r="H448" s="317">
        <v>1228.1500000000001</v>
      </c>
      <c r="I448" s="317">
        <v>1248.4499999999998</v>
      </c>
      <c r="J448" s="317">
        <v>1271.9000000000001</v>
      </c>
      <c r="K448" s="316">
        <v>1225</v>
      </c>
      <c r="L448" s="316">
        <v>1181.25</v>
      </c>
      <c r="M448" s="316">
        <v>1.7486600000000001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9992.2999999999993</v>
      </c>
      <c r="D449" s="317">
        <v>10035.766666666666</v>
      </c>
      <c r="E449" s="317">
        <v>9926.5333333333328</v>
      </c>
      <c r="F449" s="317">
        <v>9860.7666666666664</v>
      </c>
      <c r="G449" s="317">
        <v>9751.5333333333328</v>
      </c>
      <c r="H449" s="317">
        <v>10101.533333333333</v>
      </c>
      <c r="I449" s="317">
        <v>10210.766666666666</v>
      </c>
      <c r="J449" s="317">
        <v>10276.533333333333</v>
      </c>
      <c r="K449" s="316">
        <v>10145</v>
      </c>
      <c r="L449" s="316">
        <v>9970</v>
      </c>
      <c r="M449" s="316">
        <v>4.7800000000000004E-3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921.6</v>
      </c>
      <c r="D450" s="317">
        <v>922.06666666666661</v>
      </c>
      <c r="E450" s="317">
        <v>911.58333333333326</v>
      </c>
      <c r="F450" s="317">
        <v>901.56666666666661</v>
      </c>
      <c r="G450" s="317">
        <v>891.08333333333326</v>
      </c>
      <c r="H450" s="317">
        <v>932.08333333333326</v>
      </c>
      <c r="I450" s="317">
        <v>942.56666666666661</v>
      </c>
      <c r="J450" s="317">
        <v>952.58333333333326</v>
      </c>
      <c r="K450" s="316">
        <v>932.55</v>
      </c>
      <c r="L450" s="316">
        <v>912.05</v>
      </c>
      <c r="M450" s="316">
        <v>10.10872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198.65</v>
      </c>
      <c r="D451" s="317">
        <v>198.33333333333334</v>
      </c>
      <c r="E451" s="317">
        <v>196.41666666666669</v>
      </c>
      <c r="F451" s="317">
        <v>194.18333333333334</v>
      </c>
      <c r="G451" s="317">
        <v>192.26666666666668</v>
      </c>
      <c r="H451" s="317">
        <v>200.56666666666669</v>
      </c>
      <c r="I451" s="317">
        <v>202.48333333333338</v>
      </c>
      <c r="J451" s="317">
        <v>204.7166666666667</v>
      </c>
      <c r="K451" s="316">
        <v>200.25</v>
      </c>
      <c r="L451" s="316">
        <v>196.1</v>
      </c>
      <c r="M451" s="316">
        <v>6.8064900000000002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970.1</v>
      </c>
      <c r="D452" s="317">
        <v>969.70000000000016</v>
      </c>
      <c r="E452" s="317">
        <v>956.20000000000027</v>
      </c>
      <c r="F452" s="317">
        <v>942.30000000000007</v>
      </c>
      <c r="G452" s="317">
        <v>928.80000000000018</v>
      </c>
      <c r="H452" s="317">
        <v>983.60000000000036</v>
      </c>
      <c r="I452" s="317">
        <v>997.10000000000014</v>
      </c>
      <c r="J452" s="317">
        <v>1011.0000000000005</v>
      </c>
      <c r="K452" s="316">
        <v>983.2</v>
      </c>
      <c r="L452" s="316">
        <v>955.8</v>
      </c>
      <c r="M452" s="316">
        <v>3.1665399999999999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735.5</v>
      </c>
      <c r="D453" s="317">
        <v>736.65</v>
      </c>
      <c r="E453" s="317">
        <v>728.84999999999991</v>
      </c>
      <c r="F453" s="317">
        <v>722.19999999999993</v>
      </c>
      <c r="G453" s="317">
        <v>714.39999999999986</v>
      </c>
      <c r="H453" s="317">
        <v>743.3</v>
      </c>
      <c r="I453" s="317">
        <v>751.09999999999991</v>
      </c>
      <c r="J453" s="317">
        <v>757.75</v>
      </c>
      <c r="K453" s="316">
        <v>744.45</v>
      </c>
      <c r="L453" s="316">
        <v>730</v>
      </c>
      <c r="M453" s="316">
        <v>8.2908500000000007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8121.15</v>
      </c>
      <c r="D454" s="317">
        <v>8098.5333333333328</v>
      </c>
      <c r="E454" s="317">
        <v>7936.0666666666657</v>
      </c>
      <c r="F454" s="317">
        <v>7750.9833333333327</v>
      </c>
      <c r="G454" s="317">
        <v>7588.5166666666655</v>
      </c>
      <c r="H454" s="317">
        <v>8283.616666666665</v>
      </c>
      <c r="I454" s="317">
        <v>8446.0833333333321</v>
      </c>
      <c r="J454" s="317">
        <v>8631.1666666666661</v>
      </c>
      <c r="K454" s="316">
        <v>8261</v>
      </c>
      <c r="L454" s="316">
        <v>7913.45</v>
      </c>
      <c r="M454" s="316">
        <v>14.83361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405.35</v>
      </c>
      <c r="D455" s="317">
        <v>404.5</v>
      </c>
      <c r="E455" s="317">
        <v>397.1</v>
      </c>
      <c r="F455" s="317">
        <v>388.85</v>
      </c>
      <c r="G455" s="317">
        <v>381.45000000000005</v>
      </c>
      <c r="H455" s="317">
        <v>412.75</v>
      </c>
      <c r="I455" s="317">
        <v>420.15</v>
      </c>
      <c r="J455" s="317">
        <v>428.4</v>
      </c>
      <c r="K455" s="316">
        <v>411.9</v>
      </c>
      <c r="L455" s="316">
        <v>396.25</v>
      </c>
      <c r="M455" s="316">
        <v>249.38704000000001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195.7</v>
      </c>
      <c r="D456" s="317">
        <v>194.75</v>
      </c>
      <c r="E456" s="317">
        <v>191.95</v>
      </c>
      <c r="F456" s="317">
        <v>188.2</v>
      </c>
      <c r="G456" s="317">
        <v>185.39999999999998</v>
      </c>
      <c r="H456" s="317">
        <v>198.5</v>
      </c>
      <c r="I456" s="317">
        <v>201.3</v>
      </c>
      <c r="J456" s="317">
        <v>205.05</v>
      </c>
      <c r="K456" s="316">
        <v>197.55</v>
      </c>
      <c r="L456" s="316">
        <v>191</v>
      </c>
      <c r="M456" s="316">
        <v>16.793669999999999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226.6</v>
      </c>
      <c r="D457" s="317">
        <v>224.91666666666666</v>
      </c>
      <c r="E457" s="317">
        <v>222.18333333333331</v>
      </c>
      <c r="F457" s="317">
        <v>217.76666666666665</v>
      </c>
      <c r="G457" s="317">
        <v>215.0333333333333</v>
      </c>
      <c r="H457" s="317">
        <v>229.33333333333331</v>
      </c>
      <c r="I457" s="317">
        <v>232.06666666666666</v>
      </c>
      <c r="J457" s="317">
        <v>236.48333333333332</v>
      </c>
      <c r="K457" s="316">
        <v>227.65</v>
      </c>
      <c r="L457" s="316">
        <v>220.5</v>
      </c>
      <c r="M457" s="316">
        <v>221.92985999999999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1103.5</v>
      </c>
      <c r="D458" s="317">
        <v>1110.7666666666667</v>
      </c>
      <c r="E458" s="317">
        <v>1086.7333333333333</v>
      </c>
      <c r="F458" s="317">
        <v>1069.9666666666667</v>
      </c>
      <c r="G458" s="317">
        <v>1045.9333333333334</v>
      </c>
      <c r="H458" s="317">
        <v>1127.5333333333333</v>
      </c>
      <c r="I458" s="317">
        <v>1151.5666666666666</v>
      </c>
      <c r="J458" s="317">
        <v>1168.3333333333333</v>
      </c>
      <c r="K458" s="316">
        <v>1134.8</v>
      </c>
      <c r="L458" s="316">
        <v>1094</v>
      </c>
      <c r="M458" s="316">
        <v>62.66527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649.6</v>
      </c>
      <c r="D459" s="317">
        <v>647.75</v>
      </c>
      <c r="E459" s="317">
        <v>640.65</v>
      </c>
      <c r="F459" s="317">
        <v>631.69999999999993</v>
      </c>
      <c r="G459" s="317">
        <v>624.59999999999991</v>
      </c>
      <c r="H459" s="317">
        <v>656.7</v>
      </c>
      <c r="I459" s="317">
        <v>663.8</v>
      </c>
      <c r="J459" s="317">
        <v>672.75000000000011</v>
      </c>
      <c r="K459" s="316">
        <v>654.85</v>
      </c>
      <c r="L459" s="316">
        <v>638.79999999999995</v>
      </c>
      <c r="M459" s="316">
        <v>0.19647000000000001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1551.95</v>
      </c>
      <c r="D460" s="317">
        <v>1549.0166666666664</v>
      </c>
      <c r="E460" s="317">
        <v>1518.0333333333328</v>
      </c>
      <c r="F460" s="317">
        <v>1484.1166666666663</v>
      </c>
      <c r="G460" s="317">
        <v>1453.1333333333328</v>
      </c>
      <c r="H460" s="317">
        <v>1582.9333333333329</v>
      </c>
      <c r="I460" s="317">
        <v>1613.9166666666665</v>
      </c>
      <c r="J460" s="317">
        <v>1647.833333333333</v>
      </c>
      <c r="K460" s="316">
        <v>1580</v>
      </c>
      <c r="L460" s="316">
        <v>1515.1</v>
      </c>
      <c r="M460" s="316">
        <v>0.11042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670.6</v>
      </c>
      <c r="D461" s="317">
        <v>676.05000000000007</v>
      </c>
      <c r="E461" s="317">
        <v>653.15000000000009</v>
      </c>
      <c r="F461" s="317">
        <v>635.70000000000005</v>
      </c>
      <c r="G461" s="317">
        <v>612.80000000000007</v>
      </c>
      <c r="H461" s="317">
        <v>693.50000000000011</v>
      </c>
      <c r="I461" s="317">
        <v>716.4</v>
      </c>
      <c r="J461" s="317">
        <v>733.85000000000014</v>
      </c>
      <c r="K461" s="316">
        <v>698.95</v>
      </c>
      <c r="L461" s="316">
        <v>658.6</v>
      </c>
      <c r="M461" s="316">
        <v>0.18761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3376.8</v>
      </c>
      <c r="D462" s="317">
        <v>3391.1333333333332</v>
      </c>
      <c r="E462" s="317">
        <v>3352.2666666666664</v>
      </c>
      <c r="F462" s="317">
        <v>3327.7333333333331</v>
      </c>
      <c r="G462" s="317">
        <v>3288.8666666666663</v>
      </c>
      <c r="H462" s="317">
        <v>3415.6666666666665</v>
      </c>
      <c r="I462" s="317">
        <v>3454.5333333333333</v>
      </c>
      <c r="J462" s="317">
        <v>3479.0666666666666</v>
      </c>
      <c r="K462" s="316">
        <v>3430</v>
      </c>
      <c r="L462" s="316">
        <v>3366.6</v>
      </c>
      <c r="M462" s="316">
        <v>11.958130000000001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3416.55</v>
      </c>
      <c r="D463" s="317">
        <v>3427.6833333333329</v>
      </c>
      <c r="E463" s="317">
        <v>3353.4166666666661</v>
      </c>
      <c r="F463" s="317">
        <v>3290.2833333333333</v>
      </c>
      <c r="G463" s="317">
        <v>3216.0166666666664</v>
      </c>
      <c r="H463" s="317">
        <v>3490.8166666666657</v>
      </c>
      <c r="I463" s="317">
        <v>3565.083333333333</v>
      </c>
      <c r="J463" s="317">
        <v>3628.2166666666653</v>
      </c>
      <c r="K463" s="316">
        <v>3501.95</v>
      </c>
      <c r="L463" s="316">
        <v>3364.55</v>
      </c>
      <c r="M463" s="316">
        <v>5.6840000000000002E-2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1189.05</v>
      </c>
      <c r="D464" s="317">
        <v>1189</v>
      </c>
      <c r="E464" s="317">
        <v>1157</v>
      </c>
      <c r="F464" s="317">
        <v>1124.95</v>
      </c>
      <c r="G464" s="317">
        <v>1092.95</v>
      </c>
      <c r="H464" s="317">
        <v>1221.05</v>
      </c>
      <c r="I464" s="317">
        <v>1253.05</v>
      </c>
      <c r="J464" s="317">
        <v>1285.0999999999999</v>
      </c>
      <c r="K464" s="316">
        <v>1221</v>
      </c>
      <c r="L464" s="316">
        <v>1156.95</v>
      </c>
      <c r="M464" s="316">
        <v>34.744799999999998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1998.75</v>
      </c>
      <c r="D465" s="317">
        <v>1982.7</v>
      </c>
      <c r="E465" s="317">
        <v>1932.5500000000002</v>
      </c>
      <c r="F465" s="317">
        <v>1866.3500000000001</v>
      </c>
      <c r="G465" s="317">
        <v>1816.2000000000003</v>
      </c>
      <c r="H465" s="317">
        <v>2048.9</v>
      </c>
      <c r="I465" s="317">
        <v>2099.0500000000002</v>
      </c>
      <c r="J465" s="317">
        <v>2165.25</v>
      </c>
      <c r="K465" s="316">
        <v>2032.85</v>
      </c>
      <c r="L465" s="316">
        <v>1916.5</v>
      </c>
      <c r="M465" s="316">
        <v>0.47821000000000002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688.35</v>
      </c>
      <c r="D466" s="317">
        <v>700.9666666666667</v>
      </c>
      <c r="E466" s="317">
        <v>674.03333333333342</v>
      </c>
      <c r="F466" s="317">
        <v>659.7166666666667</v>
      </c>
      <c r="G466" s="317">
        <v>632.78333333333342</v>
      </c>
      <c r="H466" s="317">
        <v>715.28333333333342</v>
      </c>
      <c r="I466" s="317">
        <v>742.21666666666681</v>
      </c>
      <c r="J466" s="317">
        <v>756.53333333333342</v>
      </c>
      <c r="K466" s="316">
        <v>727.9</v>
      </c>
      <c r="L466" s="316">
        <v>686.65</v>
      </c>
      <c r="M466" s="316">
        <v>1.1314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1729.15</v>
      </c>
      <c r="D467" s="317">
        <v>1741.8333333333333</v>
      </c>
      <c r="E467" s="317">
        <v>1703.5166666666664</v>
      </c>
      <c r="F467" s="317">
        <v>1677.8833333333332</v>
      </c>
      <c r="G467" s="317">
        <v>1639.5666666666664</v>
      </c>
      <c r="H467" s="317">
        <v>1767.4666666666665</v>
      </c>
      <c r="I467" s="317">
        <v>1805.7833333333335</v>
      </c>
      <c r="J467" s="317">
        <v>1831.4166666666665</v>
      </c>
      <c r="K467" s="316">
        <v>1780.15</v>
      </c>
      <c r="L467" s="316">
        <v>1716.2</v>
      </c>
      <c r="M467" s="316">
        <v>0.42948999999999998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1810.15</v>
      </c>
      <c r="D468" s="317">
        <v>1820.7166666666665</v>
      </c>
      <c r="E468" s="317">
        <v>1774.1833333333329</v>
      </c>
      <c r="F468" s="317">
        <v>1738.2166666666665</v>
      </c>
      <c r="G468" s="317">
        <v>1691.6833333333329</v>
      </c>
      <c r="H468" s="317">
        <v>1856.6833333333329</v>
      </c>
      <c r="I468" s="317">
        <v>1903.2166666666662</v>
      </c>
      <c r="J468" s="317">
        <v>1939.1833333333329</v>
      </c>
      <c r="K468" s="316">
        <v>1867.25</v>
      </c>
      <c r="L468" s="316">
        <v>1784.75</v>
      </c>
      <c r="M468" s="316">
        <v>1.49956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2109.6</v>
      </c>
      <c r="D469" s="317">
        <v>2119.4333333333334</v>
      </c>
      <c r="E469" s="317">
        <v>2086.8666666666668</v>
      </c>
      <c r="F469" s="317">
        <v>2064.1333333333332</v>
      </c>
      <c r="G469" s="317">
        <v>2031.5666666666666</v>
      </c>
      <c r="H469" s="317">
        <v>2142.166666666667</v>
      </c>
      <c r="I469" s="317">
        <v>2174.7333333333336</v>
      </c>
      <c r="J469" s="317">
        <v>2197.4666666666672</v>
      </c>
      <c r="K469" s="316">
        <v>2152</v>
      </c>
      <c r="L469" s="316">
        <v>2096.6999999999998</v>
      </c>
      <c r="M469" s="316">
        <v>13.701510000000001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2581.25</v>
      </c>
      <c r="D470" s="317">
        <v>2582.8166666666666</v>
      </c>
      <c r="E470" s="317">
        <v>2554.4833333333331</v>
      </c>
      <c r="F470" s="317">
        <v>2527.7166666666667</v>
      </c>
      <c r="G470" s="317">
        <v>2499.3833333333332</v>
      </c>
      <c r="H470" s="317">
        <v>2609.583333333333</v>
      </c>
      <c r="I470" s="317">
        <v>2637.916666666667</v>
      </c>
      <c r="J470" s="317">
        <v>2664.6833333333329</v>
      </c>
      <c r="K470" s="316">
        <v>2611.15</v>
      </c>
      <c r="L470" s="316">
        <v>2556.0500000000002</v>
      </c>
      <c r="M470" s="316">
        <v>0.87517999999999996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429.85</v>
      </c>
      <c r="D471" s="317">
        <v>429.18333333333334</v>
      </c>
      <c r="E471" s="317">
        <v>423.91666666666669</v>
      </c>
      <c r="F471" s="317">
        <v>417.98333333333335</v>
      </c>
      <c r="G471" s="317">
        <v>412.7166666666667</v>
      </c>
      <c r="H471" s="317">
        <v>435.11666666666667</v>
      </c>
      <c r="I471" s="317">
        <v>440.38333333333333</v>
      </c>
      <c r="J471" s="317">
        <v>446.31666666666666</v>
      </c>
      <c r="K471" s="316">
        <v>434.45</v>
      </c>
      <c r="L471" s="316">
        <v>423.25</v>
      </c>
      <c r="M471" s="316">
        <v>5.2747200000000003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1039.1500000000001</v>
      </c>
      <c r="D472" s="317">
        <v>1029.7666666666667</v>
      </c>
      <c r="E472" s="317">
        <v>1014.4833333333333</v>
      </c>
      <c r="F472" s="317">
        <v>989.81666666666672</v>
      </c>
      <c r="G472" s="317">
        <v>974.53333333333342</v>
      </c>
      <c r="H472" s="317">
        <v>1054.4333333333334</v>
      </c>
      <c r="I472" s="317">
        <v>1069.7166666666667</v>
      </c>
      <c r="J472" s="317">
        <v>1094.3833333333332</v>
      </c>
      <c r="K472" s="316">
        <v>1045.05</v>
      </c>
      <c r="L472" s="316">
        <v>1005.1</v>
      </c>
      <c r="M472" s="316">
        <v>5.3642399999999997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46.8</v>
      </c>
      <c r="D473" s="317">
        <v>46.800000000000004</v>
      </c>
      <c r="E473" s="317">
        <v>46.100000000000009</v>
      </c>
      <c r="F473" s="317">
        <v>45.400000000000006</v>
      </c>
      <c r="G473" s="317">
        <v>44.70000000000001</v>
      </c>
      <c r="H473" s="317">
        <v>47.500000000000007</v>
      </c>
      <c r="I473" s="317">
        <v>48.20000000000001</v>
      </c>
      <c r="J473" s="317">
        <v>48.900000000000006</v>
      </c>
      <c r="K473" s="316">
        <v>47.5</v>
      </c>
      <c r="L473" s="316">
        <v>46.1</v>
      </c>
      <c r="M473" s="316">
        <v>32.310279999999999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173.85</v>
      </c>
      <c r="D474" s="317">
        <v>174.20000000000002</v>
      </c>
      <c r="E474" s="317">
        <v>168.30000000000004</v>
      </c>
      <c r="F474" s="317">
        <v>162.75000000000003</v>
      </c>
      <c r="G474" s="317">
        <v>156.85000000000005</v>
      </c>
      <c r="H474" s="317">
        <v>179.75000000000003</v>
      </c>
      <c r="I474" s="317">
        <v>185.65</v>
      </c>
      <c r="J474" s="317">
        <v>191.20000000000002</v>
      </c>
      <c r="K474" s="316">
        <v>180.1</v>
      </c>
      <c r="L474" s="316">
        <v>168.65</v>
      </c>
      <c r="M474" s="316">
        <v>6.2245400000000002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793.85</v>
      </c>
      <c r="D475" s="317">
        <v>799.56666666666661</v>
      </c>
      <c r="E475" s="317">
        <v>784.53333333333319</v>
      </c>
      <c r="F475" s="317">
        <v>775.21666666666658</v>
      </c>
      <c r="G475" s="317">
        <v>760.18333333333317</v>
      </c>
      <c r="H475" s="317">
        <v>808.88333333333321</v>
      </c>
      <c r="I475" s="317">
        <v>823.91666666666652</v>
      </c>
      <c r="J475" s="317">
        <v>833.23333333333323</v>
      </c>
      <c r="K475" s="316">
        <v>814.6</v>
      </c>
      <c r="L475" s="316">
        <v>790.25</v>
      </c>
      <c r="M475" s="316">
        <v>0.32307999999999998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124.95</v>
      </c>
      <c r="D476" s="317">
        <v>122.38333333333333</v>
      </c>
      <c r="E476" s="317">
        <v>119.56666666666665</v>
      </c>
      <c r="F476" s="317">
        <v>114.18333333333332</v>
      </c>
      <c r="G476" s="317">
        <v>111.36666666666665</v>
      </c>
      <c r="H476" s="317">
        <v>127.76666666666665</v>
      </c>
      <c r="I476" s="317">
        <v>130.58333333333331</v>
      </c>
      <c r="J476" s="317">
        <v>135.96666666666664</v>
      </c>
      <c r="K476" s="316">
        <v>125.2</v>
      </c>
      <c r="L476" s="316">
        <v>117</v>
      </c>
      <c r="M476" s="316">
        <v>94.040629999999993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39.25</v>
      </c>
      <c r="D477" s="317">
        <v>39.550000000000004</v>
      </c>
      <c r="E477" s="317">
        <v>38.100000000000009</v>
      </c>
      <c r="F477" s="317">
        <v>36.950000000000003</v>
      </c>
      <c r="G477" s="317">
        <v>35.500000000000007</v>
      </c>
      <c r="H477" s="317">
        <v>40.70000000000001</v>
      </c>
      <c r="I477" s="317">
        <v>42.150000000000013</v>
      </c>
      <c r="J477" s="317">
        <v>43.300000000000011</v>
      </c>
      <c r="K477" s="316">
        <v>41</v>
      </c>
      <c r="L477" s="316">
        <v>38.4</v>
      </c>
      <c r="M477" s="316">
        <v>152.33243999999999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653.5</v>
      </c>
      <c r="D478" s="317">
        <v>647.15</v>
      </c>
      <c r="E478" s="317">
        <v>638.75</v>
      </c>
      <c r="F478" s="317">
        <v>624</v>
      </c>
      <c r="G478" s="317">
        <v>615.6</v>
      </c>
      <c r="H478" s="317">
        <v>661.9</v>
      </c>
      <c r="I478" s="317">
        <v>670.29999999999984</v>
      </c>
      <c r="J478" s="317">
        <v>685.05</v>
      </c>
      <c r="K478" s="316">
        <v>655.55</v>
      </c>
      <c r="L478" s="316">
        <v>632.4</v>
      </c>
      <c r="M478" s="316">
        <v>12.4735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1435.45</v>
      </c>
      <c r="D479" s="317">
        <v>1446.6333333333334</v>
      </c>
      <c r="E479" s="317">
        <v>1417.3666666666668</v>
      </c>
      <c r="F479" s="317">
        <v>1399.2833333333333</v>
      </c>
      <c r="G479" s="317">
        <v>1370.0166666666667</v>
      </c>
      <c r="H479" s="317">
        <v>1464.7166666666669</v>
      </c>
      <c r="I479" s="317">
        <v>1493.9833333333338</v>
      </c>
      <c r="J479" s="317">
        <v>1512.0666666666671</v>
      </c>
      <c r="K479" s="316">
        <v>1475.9</v>
      </c>
      <c r="L479" s="316">
        <v>1428.55</v>
      </c>
      <c r="M479" s="316">
        <v>1.3773500000000001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11.75</v>
      </c>
      <c r="D480" s="317">
        <v>11.716666666666667</v>
      </c>
      <c r="E480" s="317">
        <v>11.633333333333333</v>
      </c>
      <c r="F480" s="317">
        <v>11.516666666666666</v>
      </c>
      <c r="G480" s="317">
        <v>11.433333333333332</v>
      </c>
      <c r="H480" s="317">
        <v>11.833333333333334</v>
      </c>
      <c r="I480" s="317">
        <v>11.916666666666666</v>
      </c>
      <c r="J480" s="317">
        <v>12.033333333333335</v>
      </c>
      <c r="K480" s="316">
        <v>11.8</v>
      </c>
      <c r="L480" s="316">
        <v>11.6</v>
      </c>
      <c r="M480" s="316">
        <v>23.617989999999999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570.45000000000005</v>
      </c>
      <c r="D481" s="317">
        <v>568.5333333333333</v>
      </c>
      <c r="E481" s="317">
        <v>562.01666666666665</v>
      </c>
      <c r="F481" s="317">
        <v>553.58333333333337</v>
      </c>
      <c r="G481" s="317">
        <v>547.06666666666672</v>
      </c>
      <c r="H481" s="317">
        <v>576.96666666666658</v>
      </c>
      <c r="I481" s="317">
        <v>583.48333333333323</v>
      </c>
      <c r="J481" s="317">
        <v>591.91666666666652</v>
      </c>
      <c r="K481" s="316">
        <v>575.04999999999995</v>
      </c>
      <c r="L481" s="316">
        <v>560.1</v>
      </c>
      <c r="M481" s="316">
        <v>1.3227800000000001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143.44999999999999</v>
      </c>
      <c r="D482" s="317">
        <v>143.13333333333335</v>
      </c>
      <c r="E482" s="317">
        <v>140.8666666666667</v>
      </c>
      <c r="F482" s="317">
        <v>138.28333333333336</v>
      </c>
      <c r="G482" s="317">
        <v>136.01666666666671</v>
      </c>
      <c r="H482" s="317">
        <v>145.7166666666667</v>
      </c>
      <c r="I482" s="317">
        <v>147.98333333333335</v>
      </c>
      <c r="J482" s="317">
        <v>150.56666666666669</v>
      </c>
      <c r="K482" s="316">
        <v>145.4</v>
      </c>
      <c r="L482" s="316">
        <v>140.55000000000001</v>
      </c>
      <c r="M482" s="316">
        <v>9.1791900000000002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17.25</v>
      </c>
      <c r="D483" s="317">
        <v>17.399999999999999</v>
      </c>
      <c r="E483" s="317">
        <v>16.999999999999996</v>
      </c>
      <c r="F483" s="317">
        <v>16.749999999999996</v>
      </c>
      <c r="G483" s="317">
        <v>16.349999999999994</v>
      </c>
      <c r="H483" s="317">
        <v>17.649999999999999</v>
      </c>
      <c r="I483" s="317">
        <v>18.050000000000004</v>
      </c>
      <c r="J483" s="317">
        <v>18.3</v>
      </c>
      <c r="K483" s="316">
        <v>17.8</v>
      </c>
      <c r="L483" s="316">
        <v>17.149999999999999</v>
      </c>
      <c r="M483" s="316">
        <v>14.52075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6012.8</v>
      </c>
      <c r="D484" s="317">
        <v>6009.5</v>
      </c>
      <c r="E484" s="317">
        <v>5824.3</v>
      </c>
      <c r="F484" s="317">
        <v>5635.8</v>
      </c>
      <c r="G484" s="317">
        <v>5450.6</v>
      </c>
      <c r="H484" s="317">
        <v>6198</v>
      </c>
      <c r="I484" s="317">
        <v>6383.2000000000007</v>
      </c>
      <c r="J484" s="317">
        <v>6571.7</v>
      </c>
      <c r="K484" s="316">
        <v>6194.7</v>
      </c>
      <c r="L484" s="316">
        <v>5821</v>
      </c>
      <c r="M484" s="316">
        <v>6.8565699999999996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36.950000000000003</v>
      </c>
      <c r="D485" s="317">
        <v>36.833333333333336</v>
      </c>
      <c r="E485" s="317">
        <v>36.416666666666671</v>
      </c>
      <c r="F485" s="317">
        <v>35.883333333333333</v>
      </c>
      <c r="G485" s="317">
        <v>35.466666666666669</v>
      </c>
      <c r="H485" s="317">
        <v>37.366666666666674</v>
      </c>
      <c r="I485" s="317">
        <v>37.783333333333346</v>
      </c>
      <c r="J485" s="317">
        <v>38.316666666666677</v>
      </c>
      <c r="K485" s="316">
        <v>37.25</v>
      </c>
      <c r="L485" s="316">
        <v>36.299999999999997</v>
      </c>
      <c r="M485" s="316">
        <v>80.743570000000005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802.25</v>
      </c>
      <c r="D486" s="317">
        <v>794.6</v>
      </c>
      <c r="E486" s="317">
        <v>782.7</v>
      </c>
      <c r="F486" s="317">
        <v>763.15</v>
      </c>
      <c r="G486" s="317">
        <v>751.25</v>
      </c>
      <c r="H486" s="317">
        <v>814.15000000000009</v>
      </c>
      <c r="I486" s="317">
        <v>826.05</v>
      </c>
      <c r="J486" s="317">
        <v>845.60000000000014</v>
      </c>
      <c r="K486" s="316">
        <v>806.5</v>
      </c>
      <c r="L486" s="316">
        <v>775.05</v>
      </c>
      <c r="M486" s="316">
        <v>32.679000000000002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713.45</v>
      </c>
      <c r="D487" s="317">
        <v>705.73333333333323</v>
      </c>
      <c r="E487" s="317">
        <v>692.76666666666642</v>
      </c>
      <c r="F487" s="317">
        <v>672.08333333333314</v>
      </c>
      <c r="G487" s="317">
        <v>659.11666666666633</v>
      </c>
      <c r="H487" s="317">
        <v>726.41666666666652</v>
      </c>
      <c r="I487" s="317">
        <v>739.38333333333344</v>
      </c>
      <c r="J487" s="317">
        <v>760.06666666666661</v>
      </c>
      <c r="K487" s="316">
        <v>718.7</v>
      </c>
      <c r="L487" s="316">
        <v>685.05</v>
      </c>
      <c r="M487" s="316">
        <v>0.74080000000000001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406.7</v>
      </c>
      <c r="D488" s="317">
        <v>405.73333333333335</v>
      </c>
      <c r="E488" s="317">
        <v>396.4666666666667</v>
      </c>
      <c r="F488" s="317">
        <v>386.23333333333335</v>
      </c>
      <c r="G488" s="317">
        <v>376.9666666666667</v>
      </c>
      <c r="H488" s="317">
        <v>415.9666666666667</v>
      </c>
      <c r="I488" s="317">
        <v>425.23333333333335</v>
      </c>
      <c r="J488" s="317">
        <v>435.4666666666667</v>
      </c>
      <c r="K488" s="316">
        <v>415</v>
      </c>
      <c r="L488" s="316">
        <v>395.5</v>
      </c>
      <c r="M488" s="316">
        <v>1.31928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31.95</v>
      </c>
      <c r="D489" s="317">
        <v>32.166666666666664</v>
      </c>
      <c r="E489" s="317">
        <v>31.483333333333327</v>
      </c>
      <c r="F489" s="317">
        <v>31.016666666666662</v>
      </c>
      <c r="G489" s="317">
        <v>30.333333333333325</v>
      </c>
      <c r="H489" s="317">
        <v>32.633333333333326</v>
      </c>
      <c r="I489" s="317">
        <v>33.316666666666663</v>
      </c>
      <c r="J489" s="317">
        <v>33.783333333333331</v>
      </c>
      <c r="K489" s="316">
        <v>32.85</v>
      </c>
      <c r="L489" s="316">
        <v>31.7</v>
      </c>
      <c r="M489" s="316">
        <v>38.103250000000003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719.05</v>
      </c>
      <c r="D490" s="317">
        <v>726.9666666666667</v>
      </c>
      <c r="E490" s="317">
        <v>692.08333333333337</v>
      </c>
      <c r="F490" s="317">
        <v>665.11666666666667</v>
      </c>
      <c r="G490" s="317">
        <v>630.23333333333335</v>
      </c>
      <c r="H490" s="317">
        <v>753.93333333333339</v>
      </c>
      <c r="I490" s="317">
        <v>788.81666666666661</v>
      </c>
      <c r="J490" s="317">
        <v>815.78333333333342</v>
      </c>
      <c r="K490" s="316">
        <v>761.85</v>
      </c>
      <c r="L490" s="316">
        <v>700</v>
      </c>
      <c r="M490" s="316">
        <v>0.53249999999999997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359.75</v>
      </c>
      <c r="D491" s="317">
        <v>357.18333333333339</v>
      </c>
      <c r="E491" s="317">
        <v>340.4166666666668</v>
      </c>
      <c r="F491" s="317">
        <v>321.08333333333343</v>
      </c>
      <c r="G491" s="317">
        <v>304.31666666666683</v>
      </c>
      <c r="H491" s="317">
        <v>376.51666666666677</v>
      </c>
      <c r="I491" s="317">
        <v>393.28333333333342</v>
      </c>
      <c r="J491" s="317">
        <v>412.61666666666673</v>
      </c>
      <c r="K491" s="316">
        <v>373.95</v>
      </c>
      <c r="L491" s="316">
        <v>337.85</v>
      </c>
      <c r="M491" s="316">
        <v>11.13649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1104.4000000000001</v>
      </c>
      <c r="D492" s="317">
        <v>1104.8666666666668</v>
      </c>
      <c r="E492" s="317">
        <v>1089.7333333333336</v>
      </c>
      <c r="F492" s="317">
        <v>1075.0666666666668</v>
      </c>
      <c r="G492" s="317">
        <v>1059.9333333333336</v>
      </c>
      <c r="H492" s="317">
        <v>1119.5333333333335</v>
      </c>
      <c r="I492" s="317">
        <v>1134.6666666666667</v>
      </c>
      <c r="J492" s="317">
        <v>1149.3333333333335</v>
      </c>
      <c r="K492" s="316">
        <v>1120</v>
      </c>
      <c r="L492" s="316">
        <v>1090.2</v>
      </c>
      <c r="M492" s="316">
        <v>4.1558400000000004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287.14999999999998</v>
      </c>
      <c r="D493" s="317">
        <v>289.71666666666664</v>
      </c>
      <c r="E493" s="317">
        <v>276.98333333333329</v>
      </c>
      <c r="F493" s="317">
        <v>266.81666666666666</v>
      </c>
      <c r="G493" s="317">
        <v>254.08333333333331</v>
      </c>
      <c r="H493" s="317">
        <v>299.88333333333327</v>
      </c>
      <c r="I493" s="317">
        <v>312.61666666666662</v>
      </c>
      <c r="J493" s="317">
        <v>322.78333333333325</v>
      </c>
      <c r="K493" s="316">
        <v>302.45</v>
      </c>
      <c r="L493" s="316">
        <v>279.55</v>
      </c>
      <c r="M493" s="316">
        <v>183.65763000000001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1929.75</v>
      </c>
      <c r="D494" s="317">
        <v>1938.1499999999999</v>
      </c>
      <c r="E494" s="317">
        <v>1906.2999999999997</v>
      </c>
      <c r="F494" s="317">
        <v>1882.85</v>
      </c>
      <c r="G494" s="317">
        <v>1850.9999999999998</v>
      </c>
      <c r="H494" s="317">
        <v>1961.5999999999997</v>
      </c>
      <c r="I494" s="317">
        <v>1993.4499999999996</v>
      </c>
      <c r="J494" s="317">
        <v>2016.8999999999996</v>
      </c>
      <c r="K494" s="316">
        <v>1970</v>
      </c>
      <c r="L494" s="316">
        <v>1914.7</v>
      </c>
      <c r="M494" s="316">
        <v>0.17963000000000001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213.4</v>
      </c>
      <c r="D495" s="317">
        <v>210.29999999999998</v>
      </c>
      <c r="E495" s="317">
        <v>205.34999999999997</v>
      </c>
      <c r="F495" s="317">
        <v>197.29999999999998</v>
      </c>
      <c r="G495" s="317">
        <v>192.34999999999997</v>
      </c>
      <c r="H495" s="317">
        <v>218.34999999999997</v>
      </c>
      <c r="I495" s="317">
        <v>223.29999999999995</v>
      </c>
      <c r="J495" s="317">
        <v>231.34999999999997</v>
      </c>
      <c r="K495" s="316">
        <v>215.25</v>
      </c>
      <c r="L495" s="316">
        <v>202.25</v>
      </c>
      <c r="M495" s="316">
        <v>2.0927799999999999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1996.35</v>
      </c>
      <c r="D496" s="317">
        <v>1955.9833333333333</v>
      </c>
      <c r="E496" s="317">
        <v>1875.4666666666667</v>
      </c>
      <c r="F496" s="317">
        <v>1754.5833333333333</v>
      </c>
      <c r="G496" s="317">
        <v>1674.0666666666666</v>
      </c>
      <c r="H496" s="317">
        <v>2076.8666666666668</v>
      </c>
      <c r="I496" s="317">
        <v>2157.3833333333337</v>
      </c>
      <c r="J496" s="317">
        <v>2278.2666666666669</v>
      </c>
      <c r="K496" s="316">
        <v>2036.5</v>
      </c>
      <c r="L496" s="316">
        <v>1835.1</v>
      </c>
      <c r="M496" s="316">
        <v>3.55932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589.85</v>
      </c>
      <c r="D497" s="317">
        <v>587.4</v>
      </c>
      <c r="E497" s="317">
        <v>575.75</v>
      </c>
      <c r="F497" s="317">
        <v>561.65</v>
      </c>
      <c r="G497" s="317">
        <v>550</v>
      </c>
      <c r="H497" s="317">
        <v>601.5</v>
      </c>
      <c r="I497" s="317">
        <v>613.14999999999986</v>
      </c>
      <c r="J497" s="317">
        <v>627.25</v>
      </c>
      <c r="K497" s="316">
        <v>599.04999999999995</v>
      </c>
      <c r="L497" s="316">
        <v>573.29999999999995</v>
      </c>
      <c r="M497" s="316">
        <v>3.6947999999999999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2947.85</v>
      </c>
      <c r="D498" s="317">
        <v>2970.1333333333332</v>
      </c>
      <c r="E498" s="317">
        <v>2890.3166666666666</v>
      </c>
      <c r="F498" s="317">
        <v>2832.7833333333333</v>
      </c>
      <c r="G498" s="317">
        <v>2752.9666666666667</v>
      </c>
      <c r="H498" s="317">
        <v>3027.6666666666665</v>
      </c>
      <c r="I498" s="317">
        <v>3107.4833333333331</v>
      </c>
      <c r="J498" s="317">
        <v>3165.0166666666664</v>
      </c>
      <c r="K498" s="316">
        <v>3049.95</v>
      </c>
      <c r="L498" s="316">
        <v>2912.6</v>
      </c>
      <c r="M498" s="316">
        <v>9.5039999999999999E-2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951.5</v>
      </c>
      <c r="D499" s="317">
        <v>944.21666666666658</v>
      </c>
      <c r="E499" s="317">
        <v>929.83333333333314</v>
      </c>
      <c r="F499" s="317">
        <v>908.16666666666652</v>
      </c>
      <c r="G499" s="317">
        <v>893.78333333333308</v>
      </c>
      <c r="H499" s="317">
        <v>965.88333333333321</v>
      </c>
      <c r="I499" s="317">
        <v>980.26666666666665</v>
      </c>
      <c r="J499" s="317">
        <v>1001.9333333333333</v>
      </c>
      <c r="K499" s="316">
        <v>958.6</v>
      </c>
      <c r="L499" s="316">
        <v>922.55</v>
      </c>
      <c r="M499" s="316">
        <v>7.5434299999999999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308.75</v>
      </c>
      <c r="D500" s="317">
        <v>310.14999999999998</v>
      </c>
      <c r="E500" s="317">
        <v>304.74999999999994</v>
      </c>
      <c r="F500" s="317">
        <v>300.74999999999994</v>
      </c>
      <c r="G500" s="317">
        <v>295.34999999999991</v>
      </c>
      <c r="H500" s="317">
        <v>314.14999999999998</v>
      </c>
      <c r="I500" s="317">
        <v>319.55000000000007</v>
      </c>
      <c r="J500" s="317">
        <v>323.55</v>
      </c>
      <c r="K500" s="316">
        <v>315.55</v>
      </c>
      <c r="L500" s="316">
        <v>306.14999999999998</v>
      </c>
      <c r="M500" s="316">
        <v>4.5859699999999997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186.15</v>
      </c>
      <c r="D501" s="317">
        <v>184.33333333333334</v>
      </c>
      <c r="E501" s="317">
        <v>180.9666666666667</v>
      </c>
      <c r="F501" s="317">
        <v>175.78333333333336</v>
      </c>
      <c r="G501" s="317">
        <v>172.41666666666671</v>
      </c>
      <c r="H501" s="317">
        <v>189.51666666666668</v>
      </c>
      <c r="I501" s="317">
        <v>192.8833333333333</v>
      </c>
      <c r="J501" s="317">
        <v>198.06666666666666</v>
      </c>
      <c r="K501" s="316">
        <v>187.7</v>
      </c>
      <c r="L501" s="316">
        <v>179.15</v>
      </c>
      <c r="M501" s="316">
        <v>9.6776900000000001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64.849999999999994</v>
      </c>
      <c r="D502" s="317">
        <v>65.833333333333329</v>
      </c>
      <c r="E502" s="317">
        <v>63.016666666666652</v>
      </c>
      <c r="F502" s="317">
        <v>61.183333333333323</v>
      </c>
      <c r="G502" s="317">
        <v>58.366666666666646</v>
      </c>
      <c r="H502" s="317">
        <v>67.666666666666657</v>
      </c>
      <c r="I502" s="317">
        <v>70.483333333333348</v>
      </c>
      <c r="J502" s="317">
        <v>72.316666666666663</v>
      </c>
      <c r="K502" s="316">
        <v>68.650000000000006</v>
      </c>
      <c r="L502" s="316">
        <v>64</v>
      </c>
      <c r="M502" s="316">
        <v>27.740020000000001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434.9</v>
      </c>
      <c r="D503" s="317">
        <v>434.45</v>
      </c>
      <c r="E503" s="317">
        <v>426.45</v>
      </c>
      <c r="F503" s="317">
        <v>418</v>
      </c>
      <c r="G503" s="317">
        <v>410</v>
      </c>
      <c r="H503" s="317">
        <v>442.9</v>
      </c>
      <c r="I503" s="317">
        <v>450.9</v>
      </c>
      <c r="J503" s="317">
        <v>459.34999999999997</v>
      </c>
      <c r="K503" s="316">
        <v>442.45</v>
      </c>
      <c r="L503" s="316">
        <v>426</v>
      </c>
      <c r="M503" s="316">
        <v>0.56664999999999999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1546.6</v>
      </c>
      <c r="D504" s="317">
        <v>1545.75</v>
      </c>
      <c r="E504" s="317">
        <v>1528.75</v>
      </c>
      <c r="F504" s="317">
        <v>1510.9</v>
      </c>
      <c r="G504" s="317">
        <v>1493.9</v>
      </c>
      <c r="H504" s="317">
        <v>1563.6</v>
      </c>
      <c r="I504" s="317">
        <v>1580.6</v>
      </c>
      <c r="J504" s="317">
        <v>1598.4499999999998</v>
      </c>
      <c r="K504" s="316">
        <v>1562.75</v>
      </c>
      <c r="L504" s="316">
        <v>1527.9</v>
      </c>
      <c r="M504" s="316">
        <v>0.55640999999999996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468</v>
      </c>
      <c r="D505" s="317">
        <v>469.11666666666662</v>
      </c>
      <c r="E505" s="317">
        <v>463.88333333333321</v>
      </c>
      <c r="F505" s="317">
        <v>459.76666666666659</v>
      </c>
      <c r="G505" s="317">
        <v>454.53333333333319</v>
      </c>
      <c r="H505" s="317">
        <v>473.23333333333323</v>
      </c>
      <c r="I505" s="317">
        <v>478.4666666666667</v>
      </c>
      <c r="J505" s="317">
        <v>482.58333333333326</v>
      </c>
      <c r="K505" s="316">
        <v>474.35</v>
      </c>
      <c r="L505" s="316">
        <v>465</v>
      </c>
      <c r="M505" s="316">
        <v>36.570329999999998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238.4</v>
      </c>
      <c r="D506" s="317">
        <v>237.56666666666669</v>
      </c>
      <c r="E506" s="317">
        <v>235.18333333333339</v>
      </c>
      <c r="F506" s="317">
        <v>231.9666666666667</v>
      </c>
      <c r="G506" s="317">
        <v>229.5833333333334</v>
      </c>
      <c r="H506" s="317">
        <v>240.78333333333339</v>
      </c>
      <c r="I506" s="317">
        <v>243.16666666666666</v>
      </c>
      <c r="J506" s="317">
        <v>246.38333333333338</v>
      </c>
      <c r="K506" s="316">
        <v>239.95</v>
      </c>
      <c r="L506" s="316">
        <v>234.35</v>
      </c>
      <c r="M506" s="316">
        <v>1.81298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12.7</v>
      </c>
      <c r="D507" s="339">
        <v>12.666666666666666</v>
      </c>
      <c r="E507" s="339">
        <v>12.533333333333331</v>
      </c>
      <c r="F507" s="339">
        <v>12.366666666666665</v>
      </c>
      <c r="G507" s="339">
        <v>12.233333333333331</v>
      </c>
      <c r="H507" s="339">
        <v>12.833333333333332</v>
      </c>
      <c r="I507" s="339">
        <v>12.966666666666669</v>
      </c>
      <c r="J507" s="338">
        <v>13.133333333333333</v>
      </c>
      <c r="K507" s="338">
        <v>12.8</v>
      </c>
      <c r="L507" s="338">
        <v>12.5</v>
      </c>
      <c r="M507" s="270">
        <v>465.21622000000002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239.7</v>
      </c>
      <c r="D508" s="339">
        <v>239.0333333333333</v>
      </c>
      <c r="E508" s="339">
        <v>236.21666666666661</v>
      </c>
      <c r="F508" s="339">
        <v>232.73333333333332</v>
      </c>
      <c r="G508" s="339">
        <v>229.91666666666663</v>
      </c>
      <c r="H508" s="339">
        <v>242.51666666666659</v>
      </c>
      <c r="I508" s="339">
        <v>245.33333333333331</v>
      </c>
      <c r="J508" s="338">
        <v>248.81666666666658</v>
      </c>
      <c r="K508" s="338">
        <v>241.85</v>
      </c>
      <c r="L508" s="338">
        <v>235.55</v>
      </c>
      <c r="M508" s="270">
        <v>58.141970000000001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291.60000000000002</v>
      </c>
      <c r="D509" s="339">
        <v>295.23333333333335</v>
      </c>
      <c r="E509" s="339">
        <v>284.4666666666667</v>
      </c>
      <c r="F509" s="339">
        <v>277.33333333333337</v>
      </c>
      <c r="G509" s="339">
        <v>266.56666666666672</v>
      </c>
      <c r="H509" s="339">
        <v>302.36666666666667</v>
      </c>
      <c r="I509" s="339">
        <v>313.13333333333333</v>
      </c>
      <c r="J509" s="338">
        <v>320.26666666666665</v>
      </c>
      <c r="K509" s="338">
        <v>306</v>
      </c>
      <c r="L509" s="338">
        <v>288.10000000000002</v>
      </c>
      <c r="M509" s="270">
        <v>10.733499999999999</v>
      </c>
      <c r="N509" s="1"/>
      <c r="O509" s="1"/>
    </row>
    <row r="510" spans="1:15" ht="12.75" customHeight="1">
      <c r="A510" s="30"/>
      <c r="B510" s="338" t="s">
        <v>560</v>
      </c>
      <c r="C510" s="339">
        <v>1606.7</v>
      </c>
      <c r="D510" s="339">
        <v>1604.2333333333333</v>
      </c>
      <c r="E510" s="339">
        <v>1578.4666666666667</v>
      </c>
      <c r="F510" s="339">
        <v>1550.2333333333333</v>
      </c>
      <c r="G510" s="339">
        <v>1524.4666666666667</v>
      </c>
      <c r="H510" s="339">
        <v>1632.4666666666667</v>
      </c>
      <c r="I510" s="339">
        <v>1658.2333333333336</v>
      </c>
      <c r="J510" s="338">
        <v>1686.4666666666667</v>
      </c>
      <c r="K510" s="338">
        <v>1630</v>
      </c>
      <c r="L510" s="338">
        <v>1576</v>
      </c>
      <c r="M510" s="270">
        <v>0.24439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6"/>
      <c r="B5" s="457"/>
      <c r="C5" s="456"/>
      <c r="D5" s="45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58" t="s">
        <v>563</v>
      </c>
      <c r="C7" s="457"/>
      <c r="D7" s="7">
        <f>Main!B10</f>
        <v>44698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44697</v>
      </c>
      <c r="B10" s="29">
        <v>539773</v>
      </c>
      <c r="C10" s="28" t="s">
        <v>1020</v>
      </c>
      <c r="D10" s="28" t="s">
        <v>1021</v>
      </c>
      <c r="E10" s="28" t="s">
        <v>572</v>
      </c>
      <c r="F10" s="87">
        <v>1400000</v>
      </c>
      <c r="G10" s="29">
        <v>2.86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44697</v>
      </c>
      <c r="B11" s="29">
        <v>531681</v>
      </c>
      <c r="C11" s="28" t="s">
        <v>1022</v>
      </c>
      <c r="D11" s="28" t="s">
        <v>1023</v>
      </c>
      <c r="E11" s="28" t="s">
        <v>572</v>
      </c>
      <c r="F11" s="87">
        <v>411000</v>
      </c>
      <c r="G11" s="29">
        <v>0.94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44697</v>
      </c>
      <c r="B12" s="29">
        <v>539621</v>
      </c>
      <c r="C12" s="28" t="s">
        <v>990</v>
      </c>
      <c r="D12" s="28" t="s">
        <v>960</v>
      </c>
      <c r="E12" s="28" t="s">
        <v>572</v>
      </c>
      <c r="F12" s="87">
        <v>877130</v>
      </c>
      <c r="G12" s="29">
        <v>2.66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44697</v>
      </c>
      <c r="B13" s="29">
        <v>539621</v>
      </c>
      <c r="C13" s="28" t="s">
        <v>990</v>
      </c>
      <c r="D13" s="28" t="s">
        <v>960</v>
      </c>
      <c r="E13" s="28" t="s">
        <v>573</v>
      </c>
      <c r="F13" s="87">
        <v>359347</v>
      </c>
      <c r="G13" s="29">
        <v>2.7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44697</v>
      </c>
      <c r="B14" s="29">
        <v>530249</v>
      </c>
      <c r="C14" s="28" t="s">
        <v>1024</v>
      </c>
      <c r="D14" s="28" t="s">
        <v>1025</v>
      </c>
      <c r="E14" s="28" t="s">
        <v>573</v>
      </c>
      <c r="F14" s="87">
        <v>20911</v>
      </c>
      <c r="G14" s="29">
        <v>9.49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44697</v>
      </c>
      <c r="B15" s="29">
        <v>539011</v>
      </c>
      <c r="C15" s="28" t="s">
        <v>991</v>
      </c>
      <c r="D15" s="28" t="s">
        <v>1026</v>
      </c>
      <c r="E15" s="28" t="s">
        <v>572</v>
      </c>
      <c r="F15" s="87">
        <v>3080</v>
      </c>
      <c r="G15" s="29">
        <v>138.38999999999999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44697</v>
      </c>
      <c r="B16" s="29">
        <v>539011</v>
      </c>
      <c r="C16" s="28" t="s">
        <v>991</v>
      </c>
      <c r="D16" s="28" t="s">
        <v>1026</v>
      </c>
      <c r="E16" s="28" t="s">
        <v>573</v>
      </c>
      <c r="F16" s="87">
        <v>25580</v>
      </c>
      <c r="G16" s="29">
        <v>136.76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44697</v>
      </c>
      <c r="B17" s="29">
        <v>539011</v>
      </c>
      <c r="C17" s="28" t="s">
        <v>991</v>
      </c>
      <c r="D17" s="28" t="s">
        <v>1027</v>
      </c>
      <c r="E17" s="28" t="s">
        <v>572</v>
      </c>
      <c r="F17" s="87">
        <v>19859</v>
      </c>
      <c r="G17" s="29">
        <v>137.61000000000001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44697</v>
      </c>
      <c r="B18" s="29">
        <v>539011</v>
      </c>
      <c r="C18" s="28" t="s">
        <v>991</v>
      </c>
      <c r="D18" s="28" t="s">
        <v>1027</v>
      </c>
      <c r="E18" s="28" t="s">
        <v>573</v>
      </c>
      <c r="F18" s="87">
        <v>22095</v>
      </c>
      <c r="G18" s="29">
        <v>137.22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44697</v>
      </c>
      <c r="B19" s="29">
        <v>539011</v>
      </c>
      <c r="C19" s="28" t="s">
        <v>991</v>
      </c>
      <c r="D19" s="28" t="s">
        <v>1028</v>
      </c>
      <c r="E19" s="28" t="s">
        <v>573</v>
      </c>
      <c r="F19" s="87">
        <v>20000</v>
      </c>
      <c r="G19" s="29">
        <v>138.30000000000001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44697</v>
      </c>
      <c r="B20" s="29">
        <v>539011</v>
      </c>
      <c r="C20" s="28" t="s">
        <v>991</v>
      </c>
      <c r="D20" s="28" t="s">
        <v>1029</v>
      </c>
      <c r="E20" s="28" t="s">
        <v>573</v>
      </c>
      <c r="F20" s="87">
        <v>30337</v>
      </c>
      <c r="G20" s="29">
        <v>138.36000000000001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44697</v>
      </c>
      <c r="B21" s="29">
        <v>543516</v>
      </c>
      <c r="C21" s="28" t="s">
        <v>1030</v>
      </c>
      <c r="D21" s="28" t="s">
        <v>1031</v>
      </c>
      <c r="E21" s="28" t="s">
        <v>572</v>
      </c>
      <c r="F21" s="87">
        <v>14000</v>
      </c>
      <c r="G21" s="29">
        <v>60.75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44697</v>
      </c>
      <c r="B22" s="29">
        <v>543516</v>
      </c>
      <c r="C22" s="28" t="s">
        <v>1030</v>
      </c>
      <c r="D22" s="28" t="s">
        <v>1032</v>
      </c>
      <c r="E22" s="28" t="s">
        <v>572</v>
      </c>
      <c r="F22" s="87">
        <v>12000</v>
      </c>
      <c r="G22" s="29">
        <v>60.75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44697</v>
      </c>
      <c r="B23" s="29">
        <v>543516</v>
      </c>
      <c r="C23" s="28" t="s">
        <v>1030</v>
      </c>
      <c r="D23" s="28" t="s">
        <v>1033</v>
      </c>
      <c r="E23" s="28" t="s">
        <v>572</v>
      </c>
      <c r="F23" s="87">
        <v>16000</v>
      </c>
      <c r="G23" s="29">
        <v>60.75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44697</v>
      </c>
      <c r="B24" s="29">
        <v>543516</v>
      </c>
      <c r="C24" s="28" t="s">
        <v>1030</v>
      </c>
      <c r="D24" s="28" t="s">
        <v>1034</v>
      </c>
      <c r="E24" s="28" t="s">
        <v>572</v>
      </c>
      <c r="F24" s="87">
        <v>2000</v>
      </c>
      <c r="G24" s="29">
        <v>60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44697</v>
      </c>
      <c r="B25" s="29">
        <v>543516</v>
      </c>
      <c r="C25" s="28" t="s">
        <v>1030</v>
      </c>
      <c r="D25" s="28" t="s">
        <v>1034</v>
      </c>
      <c r="E25" s="28" t="s">
        <v>573</v>
      </c>
      <c r="F25" s="87">
        <v>42000</v>
      </c>
      <c r="G25" s="29">
        <v>60.75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44697</v>
      </c>
      <c r="B26" s="29">
        <v>526473</v>
      </c>
      <c r="C26" s="28" t="s">
        <v>1035</v>
      </c>
      <c r="D26" s="28" t="s">
        <v>1036</v>
      </c>
      <c r="E26" s="28" t="s">
        <v>573</v>
      </c>
      <c r="F26" s="87">
        <v>100500</v>
      </c>
      <c r="G26" s="29">
        <v>20.149999999999999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44697</v>
      </c>
      <c r="B27" s="29">
        <v>526473</v>
      </c>
      <c r="C27" s="28" t="s">
        <v>1035</v>
      </c>
      <c r="D27" s="28" t="s">
        <v>1037</v>
      </c>
      <c r="E27" s="28" t="s">
        <v>573</v>
      </c>
      <c r="F27" s="87">
        <v>200000</v>
      </c>
      <c r="G27" s="29">
        <v>20.149999999999999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44697</v>
      </c>
      <c r="B28" s="29">
        <v>526473</v>
      </c>
      <c r="C28" s="28" t="s">
        <v>1035</v>
      </c>
      <c r="D28" s="28" t="s">
        <v>1038</v>
      </c>
      <c r="E28" s="28" t="s">
        <v>572</v>
      </c>
      <c r="F28" s="87">
        <v>206940</v>
      </c>
      <c r="G28" s="29">
        <v>19.43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44697</v>
      </c>
      <c r="B29" s="29">
        <v>526473</v>
      </c>
      <c r="C29" s="28" t="s">
        <v>1035</v>
      </c>
      <c r="D29" s="28" t="s">
        <v>1039</v>
      </c>
      <c r="E29" s="28" t="s">
        <v>573</v>
      </c>
      <c r="F29" s="87">
        <v>104390</v>
      </c>
      <c r="G29" s="29">
        <v>20.149999999999999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44697</v>
      </c>
      <c r="B30" s="29">
        <v>526473</v>
      </c>
      <c r="C30" s="28" t="s">
        <v>1035</v>
      </c>
      <c r="D30" s="28" t="s">
        <v>1038</v>
      </c>
      <c r="E30" s="28" t="s">
        <v>573</v>
      </c>
      <c r="F30" s="87">
        <v>479591</v>
      </c>
      <c r="G30" s="29">
        <v>20.149999999999999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44697</v>
      </c>
      <c r="B31" s="29">
        <v>526473</v>
      </c>
      <c r="C31" s="28" t="s">
        <v>1035</v>
      </c>
      <c r="D31" s="28" t="s">
        <v>1040</v>
      </c>
      <c r="E31" s="28" t="s">
        <v>573</v>
      </c>
      <c r="F31" s="87">
        <v>100479</v>
      </c>
      <c r="G31" s="29">
        <v>20.149999999999999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44697</v>
      </c>
      <c r="B32" s="29">
        <v>526473</v>
      </c>
      <c r="C32" s="28" t="s">
        <v>1035</v>
      </c>
      <c r="D32" s="28" t="s">
        <v>1041</v>
      </c>
      <c r="E32" s="28" t="s">
        <v>573</v>
      </c>
      <c r="F32" s="87">
        <v>200000</v>
      </c>
      <c r="G32" s="29">
        <v>20.149999999999999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44697</v>
      </c>
      <c r="B33" s="29">
        <v>543521</v>
      </c>
      <c r="C33" s="28" t="s">
        <v>992</v>
      </c>
      <c r="D33" s="28" t="s">
        <v>994</v>
      </c>
      <c r="E33" s="28" t="s">
        <v>572</v>
      </c>
      <c r="F33" s="87">
        <v>120000</v>
      </c>
      <c r="G33" s="29">
        <v>7.65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44697</v>
      </c>
      <c r="B34" s="29">
        <v>543521</v>
      </c>
      <c r="C34" s="28" t="s">
        <v>992</v>
      </c>
      <c r="D34" s="28" t="s">
        <v>993</v>
      </c>
      <c r="E34" s="28" t="s">
        <v>573</v>
      </c>
      <c r="F34" s="87">
        <v>120000</v>
      </c>
      <c r="G34" s="29">
        <v>7.65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44697</v>
      </c>
      <c r="B35" s="29">
        <v>540377</v>
      </c>
      <c r="C35" s="28" t="s">
        <v>1042</v>
      </c>
      <c r="D35" s="28" t="s">
        <v>1043</v>
      </c>
      <c r="E35" s="28" t="s">
        <v>572</v>
      </c>
      <c r="F35" s="87">
        <v>18000</v>
      </c>
      <c r="G35" s="29">
        <v>58.82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44697</v>
      </c>
      <c r="B36" s="29">
        <v>540377</v>
      </c>
      <c r="C36" s="28" t="s">
        <v>1042</v>
      </c>
      <c r="D36" s="28" t="s">
        <v>1044</v>
      </c>
      <c r="E36" s="28" t="s">
        <v>573</v>
      </c>
      <c r="F36" s="87">
        <v>42000</v>
      </c>
      <c r="G36" s="29">
        <v>60.96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44697</v>
      </c>
      <c r="B37" s="29">
        <v>540377</v>
      </c>
      <c r="C37" s="28" t="s">
        <v>1042</v>
      </c>
      <c r="D37" s="28" t="s">
        <v>1045</v>
      </c>
      <c r="E37" s="28" t="s">
        <v>572</v>
      </c>
      <c r="F37" s="87">
        <v>18000</v>
      </c>
      <c r="G37" s="29">
        <v>60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44697</v>
      </c>
      <c r="B38" s="29">
        <v>540526</v>
      </c>
      <c r="C38" s="28" t="s">
        <v>1046</v>
      </c>
      <c r="D38" s="28" t="s">
        <v>1047</v>
      </c>
      <c r="E38" s="28" t="s">
        <v>572</v>
      </c>
      <c r="F38" s="87">
        <v>10637500</v>
      </c>
      <c r="G38" s="29">
        <v>52.04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44697</v>
      </c>
      <c r="B39" s="29">
        <v>540526</v>
      </c>
      <c r="C39" s="28" t="s">
        <v>1046</v>
      </c>
      <c r="D39" s="28" t="s">
        <v>1048</v>
      </c>
      <c r="E39" s="28" t="s">
        <v>573</v>
      </c>
      <c r="F39" s="87">
        <v>10637500</v>
      </c>
      <c r="G39" s="29">
        <v>52.04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44697</v>
      </c>
      <c r="B40" s="29">
        <v>543286</v>
      </c>
      <c r="C40" s="28" t="s">
        <v>1049</v>
      </c>
      <c r="D40" s="28" t="s">
        <v>1050</v>
      </c>
      <c r="E40" s="28" t="s">
        <v>572</v>
      </c>
      <c r="F40" s="87">
        <v>42000</v>
      </c>
      <c r="G40" s="29">
        <v>24.89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44697</v>
      </c>
      <c r="B41" s="29">
        <v>531784</v>
      </c>
      <c r="C41" s="28" t="s">
        <v>1051</v>
      </c>
      <c r="D41" s="28" t="s">
        <v>1052</v>
      </c>
      <c r="E41" s="28" t="s">
        <v>573</v>
      </c>
      <c r="F41" s="87">
        <v>156676</v>
      </c>
      <c r="G41" s="29">
        <v>1.98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44697</v>
      </c>
      <c r="B42" s="29">
        <v>539910</v>
      </c>
      <c r="C42" s="28" t="s">
        <v>995</v>
      </c>
      <c r="D42" s="28" t="s">
        <v>1053</v>
      </c>
      <c r="E42" s="28" t="s">
        <v>573</v>
      </c>
      <c r="F42" s="87">
        <v>226000</v>
      </c>
      <c r="G42" s="29">
        <v>4.42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44697</v>
      </c>
      <c r="B43" s="29">
        <v>531328</v>
      </c>
      <c r="C43" s="28" t="s">
        <v>1054</v>
      </c>
      <c r="D43" s="28" t="s">
        <v>1055</v>
      </c>
      <c r="E43" s="28" t="s">
        <v>573</v>
      </c>
      <c r="F43" s="87">
        <v>1210000</v>
      </c>
      <c r="G43" s="29">
        <v>0.89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44697</v>
      </c>
      <c r="B44" s="29">
        <v>543207</v>
      </c>
      <c r="C44" s="28" t="s">
        <v>1056</v>
      </c>
      <c r="D44" s="28" t="s">
        <v>1057</v>
      </c>
      <c r="E44" s="28" t="s">
        <v>573</v>
      </c>
      <c r="F44" s="87">
        <v>87924</v>
      </c>
      <c r="G44" s="29">
        <v>8.1300000000000008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44697</v>
      </c>
      <c r="B45" s="29">
        <v>514332</v>
      </c>
      <c r="C45" s="28" t="s">
        <v>961</v>
      </c>
      <c r="D45" s="28" t="s">
        <v>1058</v>
      </c>
      <c r="E45" s="28" t="s">
        <v>573</v>
      </c>
      <c r="F45" s="87">
        <v>30000</v>
      </c>
      <c r="G45" s="29">
        <v>11.24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44697</v>
      </c>
      <c r="B46" s="29">
        <v>539143</v>
      </c>
      <c r="C46" s="28" t="s">
        <v>938</v>
      </c>
      <c r="D46" s="28" t="s">
        <v>1059</v>
      </c>
      <c r="E46" s="28" t="s">
        <v>572</v>
      </c>
      <c r="F46" s="87">
        <v>50000</v>
      </c>
      <c r="G46" s="29">
        <v>28.6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44697</v>
      </c>
      <c r="B47" s="29">
        <v>539143</v>
      </c>
      <c r="C47" s="28" t="s">
        <v>938</v>
      </c>
      <c r="D47" s="28" t="s">
        <v>996</v>
      </c>
      <c r="E47" s="28" t="s">
        <v>573</v>
      </c>
      <c r="F47" s="87">
        <v>110000</v>
      </c>
      <c r="G47" s="29">
        <v>28.7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44697</v>
      </c>
      <c r="B48" s="29">
        <v>539143</v>
      </c>
      <c r="C48" s="28" t="s">
        <v>938</v>
      </c>
      <c r="D48" s="28" t="s">
        <v>1059</v>
      </c>
      <c r="E48" s="28" t="s">
        <v>573</v>
      </c>
      <c r="F48" s="87">
        <v>126262</v>
      </c>
      <c r="G48" s="29">
        <v>28.69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44697</v>
      </c>
      <c r="B49" s="29">
        <v>543256</v>
      </c>
      <c r="C49" s="28" t="s">
        <v>1060</v>
      </c>
      <c r="D49" s="28" t="s">
        <v>1061</v>
      </c>
      <c r="E49" s="28" t="s">
        <v>573</v>
      </c>
      <c r="F49" s="87">
        <v>88699</v>
      </c>
      <c r="G49" s="29">
        <v>18.75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44697</v>
      </c>
      <c r="B50" s="29">
        <v>538540</v>
      </c>
      <c r="C50" s="28" t="s">
        <v>1062</v>
      </c>
      <c r="D50" s="28" t="s">
        <v>1063</v>
      </c>
      <c r="E50" s="28" t="s">
        <v>572</v>
      </c>
      <c r="F50" s="87">
        <v>141547</v>
      </c>
      <c r="G50" s="29">
        <v>2.31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44697</v>
      </c>
      <c r="B51" s="29">
        <v>538540</v>
      </c>
      <c r="C51" s="28" t="s">
        <v>1062</v>
      </c>
      <c r="D51" s="28" t="s">
        <v>1063</v>
      </c>
      <c r="E51" s="28" t="s">
        <v>573</v>
      </c>
      <c r="F51" s="87">
        <v>358000</v>
      </c>
      <c r="G51" s="29">
        <v>2.52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44697</v>
      </c>
      <c r="B52" s="29">
        <v>543519</v>
      </c>
      <c r="C52" s="28" t="s">
        <v>1064</v>
      </c>
      <c r="D52" s="28" t="s">
        <v>1065</v>
      </c>
      <c r="E52" s="28" t="s">
        <v>573</v>
      </c>
      <c r="F52" s="87">
        <v>12000</v>
      </c>
      <c r="G52" s="29">
        <v>44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44697</v>
      </c>
      <c r="B53" s="29">
        <v>543519</v>
      </c>
      <c r="C53" s="28" t="s">
        <v>1064</v>
      </c>
      <c r="D53" s="28" t="s">
        <v>1066</v>
      </c>
      <c r="E53" s="28" t="s">
        <v>572</v>
      </c>
      <c r="F53" s="87">
        <v>12000</v>
      </c>
      <c r="G53" s="29">
        <v>44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44697</v>
      </c>
      <c r="B54" s="29">
        <v>512499</v>
      </c>
      <c r="C54" s="28" t="s">
        <v>1067</v>
      </c>
      <c r="D54" s="28" t="s">
        <v>1068</v>
      </c>
      <c r="E54" s="28" t="s">
        <v>573</v>
      </c>
      <c r="F54" s="87">
        <v>13263020</v>
      </c>
      <c r="G54" s="29">
        <v>0.77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44697</v>
      </c>
      <c r="B55" s="29">
        <v>512499</v>
      </c>
      <c r="C55" s="28" t="s">
        <v>1067</v>
      </c>
      <c r="D55" s="28" t="s">
        <v>960</v>
      </c>
      <c r="E55" s="28" t="s">
        <v>572</v>
      </c>
      <c r="F55" s="87">
        <v>7500001</v>
      </c>
      <c r="G55" s="29">
        <v>0.77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44697</v>
      </c>
      <c r="B56" s="29">
        <v>512499</v>
      </c>
      <c r="C56" s="28" t="s">
        <v>1067</v>
      </c>
      <c r="D56" s="28" t="s">
        <v>960</v>
      </c>
      <c r="E56" s="28" t="s">
        <v>573</v>
      </c>
      <c r="F56" s="87">
        <v>2550001</v>
      </c>
      <c r="G56" s="29">
        <v>0.77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44697</v>
      </c>
      <c r="B57" s="29">
        <v>512499</v>
      </c>
      <c r="C57" s="28" t="s">
        <v>1067</v>
      </c>
      <c r="D57" s="28" t="s">
        <v>1069</v>
      </c>
      <c r="E57" s="28" t="s">
        <v>572</v>
      </c>
      <c r="F57" s="87">
        <v>15905897</v>
      </c>
      <c r="G57" s="29">
        <v>0.77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44697</v>
      </c>
      <c r="B58" s="29">
        <v>512499</v>
      </c>
      <c r="C58" s="28" t="s">
        <v>1067</v>
      </c>
      <c r="D58" s="28" t="s">
        <v>1069</v>
      </c>
      <c r="E58" s="28" t="s">
        <v>573</v>
      </c>
      <c r="F58" s="87">
        <v>3240135</v>
      </c>
      <c r="G58" s="29">
        <v>0.78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44697</v>
      </c>
      <c r="B59" s="29">
        <v>513699</v>
      </c>
      <c r="C59" s="28" t="s">
        <v>1070</v>
      </c>
      <c r="D59" s="28" t="s">
        <v>1071</v>
      </c>
      <c r="E59" s="28" t="s">
        <v>573</v>
      </c>
      <c r="F59" s="87">
        <v>63612</v>
      </c>
      <c r="G59" s="29">
        <v>26.95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44697</v>
      </c>
      <c r="B60" s="29">
        <v>513699</v>
      </c>
      <c r="C60" s="28" t="s">
        <v>1070</v>
      </c>
      <c r="D60" s="28" t="s">
        <v>1072</v>
      </c>
      <c r="E60" s="28" t="s">
        <v>572</v>
      </c>
      <c r="F60" s="87">
        <v>50050</v>
      </c>
      <c r="G60" s="29">
        <v>26.95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44697</v>
      </c>
      <c r="B61" s="29" t="s">
        <v>721</v>
      </c>
      <c r="C61" s="28" t="s">
        <v>1001</v>
      </c>
      <c r="D61" s="28" t="s">
        <v>1002</v>
      </c>
      <c r="E61" s="28" t="s">
        <v>572</v>
      </c>
      <c r="F61" s="87">
        <v>453000</v>
      </c>
      <c r="G61" s="29">
        <v>69.760000000000005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44697</v>
      </c>
      <c r="B62" s="29" t="s">
        <v>1073</v>
      </c>
      <c r="C62" s="28" t="s">
        <v>1074</v>
      </c>
      <c r="D62" s="28" t="s">
        <v>960</v>
      </c>
      <c r="E62" s="28" t="s">
        <v>572</v>
      </c>
      <c r="F62" s="87">
        <v>5000000</v>
      </c>
      <c r="G62" s="29">
        <v>0.1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44697</v>
      </c>
      <c r="B63" s="29" t="s">
        <v>1073</v>
      </c>
      <c r="C63" s="28" t="s">
        <v>1074</v>
      </c>
      <c r="D63" s="28" t="s">
        <v>1075</v>
      </c>
      <c r="E63" s="28" t="s">
        <v>572</v>
      </c>
      <c r="F63" s="87">
        <v>1710000</v>
      </c>
      <c r="G63" s="29">
        <v>0.1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44697</v>
      </c>
      <c r="B64" s="29" t="s">
        <v>1046</v>
      </c>
      <c r="C64" s="28" t="s">
        <v>1076</v>
      </c>
      <c r="D64" s="28" t="s">
        <v>1048</v>
      </c>
      <c r="E64" s="28" t="s">
        <v>572</v>
      </c>
      <c r="F64" s="87">
        <v>10637500</v>
      </c>
      <c r="G64" s="29">
        <v>52.04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44697</v>
      </c>
      <c r="B65" s="29" t="s">
        <v>1077</v>
      </c>
      <c r="C65" s="28" t="s">
        <v>1078</v>
      </c>
      <c r="D65" s="28" t="s">
        <v>1038</v>
      </c>
      <c r="E65" s="28" t="s">
        <v>572</v>
      </c>
      <c r="F65" s="87">
        <v>69990</v>
      </c>
      <c r="G65" s="29">
        <v>28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44697</v>
      </c>
      <c r="B66" s="29" t="s">
        <v>1077</v>
      </c>
      <c r="C66" s="28" t="s">
        <v>1078</v>
      </c>
      <c r="D66" s="28" t="s">
        <v>1079</v>
      </c>
      <c r="E66" s="28" t="s">
        <v>572</v>
      </c>
      <c r="F66" s="87">
        <v>69990</v>
      </c>
      <c r="G66" s="29">
        <v>28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44697</v>
      </c>
      <c r="B67" s="29" t="s">
        <v>997</v>
      </c>
      <c r="C67" s="28" t="s">
        <v>998</v>
      </c>
      <c r="D67" s="28" t="s">
        <v>989</v>
      </c>
      <c r="E67" s="28" t="s">
        <v>572</v>
      </c>
      <c r="F67" s="87">
        <v>100000</v>
      </c>
      <c r="G67" s="29">
        <v>25.13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44697</v>
      </c>
      <c r="B68" s="29" t="s">
        <v>1080</v>
      </c>
      <c r="C68" s="28" t="s">
        <v>1081</v>
      </c>
      <c r="D68" s="28" t="s">
        <v>989</v>
      </c>
      <c r="E68" s="28" t="s">
        <v>572</v>
      </c>
      <c r="F68" s="87">
        <v>105000</v>
      </c>
      <c r="G68" s="29">
        <v>280.95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44697</v>
      </c>
      <c r="B69" s="29" t="s">
        <v>880</v>
      </c>
      <c r="C69" s="28" t="s">
        <v>882</v>
      </c>
      <c r="D69" s="28" t="s">
        <v>881</v>
      </c>
      <c r="E69" s="28" t="s">
        <v>572</v>
      </c>
      <c r="F69" s="87">
        <v>85291</v>
      </c>
      <c r="G69" s="29">
        <v>986.22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44697</v>
      </c>
      <c r="B70" s="29" t="s">
        <v>999</v>
      </c>
      <c r="C70" s="28" t="s">
        <v>1000</v>
      </c>
      <c r="D70" s="28" t="s">
        <v>1082</v>
      </c>
      <c r="E70" s="28" t="s">
        <v>572</v>
      </c>
      <c r="F70" s="87">
        <v>90000</v>
      </c>
      <c r="G70" s="29">
        <v>36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44697</v>
      </c>
      <c r="B71" s="29" t="s">
        <v>999</v>
      </c>
      <c r="C71" s="28" t="s">
        <v>1000</v>
      </c>
      <c r="D71" s="28" t="s">
        <v>1083</v>
      </c>
      <c r="E71" s="28" t="s">
        <v>572</v>
      </c>
      <c r="F71" s="87">
        <v>54000</v>
      </c>
      <c r="G71" s="29">
        <v>36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44697</v>
      </c>
      <c r="B72" s="29" t="s">
        <v>999</v>
      </c>
      <c r="C72" s="28" t="s">
        <v>1000</v>
      </c>
      <c r="D72" s="28" t="s">
        <v>1084</v>
      </c>
      <c r="E72" s="28" t="s">
        <v>572</v>
      </c>
      <c r="F72" s="87">
        <v>3000</v>
      </c>
      <c r="G72" s="29">
        <v>35.75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44697</v>
      </c>
      <c r="B73" s="29" t="s">
        <v>1085</v>
      </c>
      <c r="C73" s="28" t="s">
        <v>1086</v>
      </c>
      <c r="D73" s="28" t="s">
        <v>1069</v>
      </c>
      <c r="E73" s="28" t="s">
        <v>572</v>
      </c>
      <c r="F73" s="87">
        <v>18901455</v>
      </c>
      <c r="G73" s="29">
        <v>0.85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44697</v>
      </c>
      <c r="B74" s="29" t="s">
        <v>1087</v>
      </c>
      <c r="C74" s="28" t="s">
        <v>1088</v>
      </c>
      <c r="D74" s="28" t="s">
        <v>1089</v>
      </c>
      <c r="E74" s="28" t="s">
        <v>573</v>
      </c>
      <c r="F74" s="87">
        <v>110814</v>
      </c>
      <c r="G74" s="29">
        <v>29.38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44697</v>
      </c>
      <c r="B75" s="29" t="s">
        <v>721</v>
      </c>
      <c r="C75" s="28" t="s">
        <v>1001</v>
      </c>
      <c r="D75" s="28" t="s">
        <v>1090</v>
      </c>
      <c r="E75" s="28" t="s">
        <v>573</v>
      </c>
      <c r="F75" s="87">
        <v>300000</v>
      </c>
      <c r="G75" s="29">
        <v>69.64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44697</v>
      </c>
      <c r="B76" s="29" t="s">
        <v>721</v>
      </c>
      <c r="C76" s="28" t="s">
        <v>1001</v>
      </c>
      <c r="D76" s="28" t="s">
        <v>1002</v>
      </c>
      <c r="E76" s="28" t="s">
        <v>573</v>
      </c>
      <c r="F76" s="87">
        <v>49121</v>
      </c>
      <c r="G76" s="29">
        <v>70.260000000000005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44697</v>
      </c>
      <c r="B77" s="29" t="s">
        <v>1073</v>
      </c>
      <c r="C77" s="28" t="s">
        <v>1074</v>
      </c>
      <c r="D77" s="28" t="s">
        <v>1091</v>
      </c>
      <c r="E77" s="28" t="s">
        <v>573</v>
      </c>
      <c r="F77" s="87">
        <v>12500000</v>
      </c>
      <c r="G77" s="29">
        <v>0.1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44697</v>
      </c>
      <c r="B78" s="29" t="s">
        <v>1046</v>
      </c>
      <c r="C78" s="28" t="s">
        <v>1076</v>
      </c>
      <c r="D78" s="28" t="s">
        <v>1047</v>
      </c>
      <c r="E78" s="28" t="s">
        <v>573</v>
      </c>
      <c r="F78" s="87">
        <v>10637500</v>
      </c>
      <c r="G78" s="29">
        <v>52.04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44697</v>
      </c>
      <c r="B79" s="29" t="s">
        <v>1077</v>
      </c>
      <c r="C79" s="28" t="s">
        <v>1078</v>
      </c>
      <c r="D79" s="28" t="s">
        <v>1038</v>
      </c>
      <c r="E79" s="28" t="s">
        <v>573</v>
      </c>
      <c r="F79" s="87">
        <v>69990</v>
      </c>
      <c r="G79" s="29">
        <v>28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44697</v>
      </c>
      <c r="B80" s="29" t="s">
        <v>1080</v>
      </c>
      <c r="C80" s="28" t="s">
        <v>1081</v>
      </c>
      <c r="D80" s="28" t="s">
        <v>1092</v>
      </c>
      <c r="E80" s="28" t="s">
        <v>573</v>
      </c>
      <c r="F80" s="87">
        <v>335000</v>
      </c>
      <c r="G80" s="29">
        <v>283.01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44697</v>
      </c>
      <c r="B81" s="29" t="s">
        <v>880</v>
      </c>
      <c r="C81" s="28" t="s">
        <v>882</v>
      </c>
      <c r="D81" s="28" t="s">
        <v>881</v>
      </c>
      <c r="E81" s="28" t="s">
        <v>573</v>
      </c>
      <c r="F81" s="87">
        <v>78404</v>
      </c>
      <c r="G81" s="29">
        <v>987.02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44697</v>
      </c>
      <c r="B82" s="29" t="s">
        <v>999</v>
      </c>
      <c r="C82" s="28" t="s">
        <v>1000</v>
      </c>
      <c r="D82" s="28" t="s">
        <v>1084</v>
      </c>
      <c r="E82" s="28" t="s">
        <v>573</v>
      </c>
      <c r="F82" s="87">
        <v>117000</v>
      </c>
      <c r="G82" s="29">
        <v>36.08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44697</v>
      </c>
      <c r="B83" s="29" t="s">
        <v>1085</v>
      </c>
      <c r="C83" s="28" t="s">
        <v>1086</v>
      </c>
      <c r="D83" s="28" t="s">
        <v>1069</v>
      </c>
      <c r="E83" s="28" t="s">
        <v>573</v>
      </c>
      <c r="F83" s="87">
        <v>9311455</v>
      </c>
      <c r="G83" s="29">
        <v>0.85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5"/>
  <sheetViews>
    <sheetView zoomScale="85" zoomScaleNormal="85" workbookViewId="0">
      <selection activeCell="L73" sqref="L7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44698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862</v>
      </c>
      <c r="J10" s="341" t="s">
        <v>865</v>
      </c>
      <c r="K10" s="341">
        <f t="shared" ref="K10:K11" si="0">H10-F10</f>
        <v>35</v>
      </c>
      <c r="L10" s="342">
        <f t="shared" ref="L10:L11" si="1">(F10*-0.7)/100</f>
        <v>-11.48</v>
      </c>
      <c r="M10" s="343">
        <f t="shared" ref="M10:M11" si="2">(K10+L10)/F10</f>
        <v>1.4341463414634147E-2</v>
      </c>
      <c r="N10" s="341" t="s">
        <v>587</v>
      </c>
      <c r="O10" s="344">
        <v>44683</v>
      </c>
      <c r="P10" s="370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9">
        <v>2</v>
      </c>
      <c r="B11" s="357">
        <v>44664</v>
      </c>
      <c r="C11" s="411"/>
      <c r="D11" s="412" t="s">
        <v>342</v>
      </c>
      <c r="E11" s="413" t="s">
        <v>589</v>
      </c>
      <c r="F11" s="359">
        <v>2595</v>
      </c>
      <c r="G11" s="359">
        <v>2395</v>
      </c>
      <c r="H11" s="359">
        <v>2395</v>
      </c>
      <c r="I11" s="414" t="s">
        <v>870</v>
      </c>
      <c r="J11" s="369" t="s">
        <v>917</v>
      </c>
      <c r="K11" s="369">
        <f t="shared" si="0"/>
        <v>-200</v>
      </c>
      <c r="L11" s="383">
        <f t="shared" si="1"/>
        <v>-18.164999999999999</v>
      </c>
      <c r="M11" s="384">
        <f t="shared" si="2"/>
        <v>-8.4071290944123314E-2</v>
      </c>
      <c r="N11" s="369" t="s">
        <v>599</v>
      </c>
      <c r="O11" s="385">
        <v>44690</v>
      </c>
      <c r="P11" s="410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11"/>
      <c r="D12" s="412" t="s">
        <v>488</v>
      </c>
      <c r="E12" s="413" t="s">
        <v>589</v>
      </c>
      <c r="F12" s="359">
        <v>158</v>
      </c>
      <c r="G12" s="359">
        <v>149</v>
      </c>
      <c r="H12" s="359">
        <v>149</v>
      </c>
      <c r="I12" s="414" t="s">
        <v>869</v>
      </c>
      <c r="J12" s="369" t="s">
        <v>902</v>
      </c>
      <c r="K12" s="369">
        <f t="shared" ref="K12" si="3">H12-F12</f>
        <v>-9</v>
      </c>
      <c r="L12" s="383">
        <f t="shared" ref="L12" si="4">(F12*-0.7)/100</f>
        <v>-1.1059999999999999</v>
      </c>
      <c r="M12" s="384">
        <f t="shared" ref="M12" si="5">(K12+L12)/F12</f>
        <v>-6.3962025316455701E-2</v>
      </c>
      <c r="N12" s="369" t="s">
        <v>599</v>
      </c>
      <c r="O12" s="385">
        <v>44686</v>
      </c>
      <c r="P12" s="410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59">
        <v>4</v>
      </c>
      <c r="B13" s="357">
        <v>44671</v>
      </c>
      <c r="C13" s="411"/>
      <c r="D13" s="412" t="s">
        <v>136</v>
      </c>
      <c r="E13" s="413" t="s">
        <v>589</v>
      </c>
      <c r="F13" s="359">
        <v>755</v>
      </c>
      <c r="G13" s="359">
        <v>695</v>
      </c>
      <c r="H13" s="359">
        <v>695</v>
      </c>
      <c r="I13" s="414" t="s">
        <v>873</v>
      </c>
      <c r="J13" s="369" t="s">
        <v>939</v>
      </c>
      <c r="K13" s="369">
        <f t="shared" ref="K13" si="6">H13-F13</f>
        <v>-60</v>
      </c>
      <c r="L13" s="383">
        <f t="shared" ref="L13" si="7">(F13*-0.7)/100</f>
        <v>-5.2850000000000001</v>
      </c>
      <c r="M13" s="384">
        <f t="shared" ref="M13" si="8">(K13+L13)/F13</f>
        <v>-8.6470198675496684E-2</v>
      </c>
      <c r="N13" s="369" t="s">
        <v>599</v>
      </c>
      <c r="O13" s="385">
        <v>44691</v>
      </c>
      <c r="P13" s="410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34"/>
      <c r="D14" s="331" t="s">
        <v>124</v>
      </c>
      <c r="E14" s="332" t="s">
        <v>589</v>
      </c>
      <c r="F14" s="251" t="s">
        <v>920</v>
      </c>
      <c r="G14" s="251">
        <v>670</v>
      </c>
      <c r="H14" s="251"/>
      <c r="I14" s="333" t="s">
        <v>921</v>
      </c>
      <c r="J14" s="278" t="s">
        <v>590</v>
      </c>
      <c r="K14" s="374"/>
      <c r="L14" s="299"/>
      <c r="M14" s="300"/>
      <c r="N14" s="298"/>
      <c r="O14" s="323"/>
      <c r="P14" s="298">
        <f>VLOOKUP(D14,'MidCap Intra'!B29:C583,2,0)</f>
        <v>683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44690</v>
      </c>
      <c r="C15" s="334"/>
      <c r="D15" s="331" t="s">
        <v>488</v>
      </c>
      <c r="E15" s="332" t="s">
        <v>589</v>
      </c>
      <c r="F15" s="251" t="s">
        <v>926</v>
      </c>
      <c r="G15" s="251">
        <v>129</v>
      </c>
      <c r="H15" s="251"/>
      <c r="I15" s="333" t="s">
        <v>692</v>
      </c>
      <c r="J15" s="278" t="s">
        <v>590</v>
      </c>
      <c r="K15" s="374"/>
      <c r="L15" s="299"/>
      <c r="M15" s="300"/>
      <c r="N15" s="298"/>
      <c r="O15" s="323"/>
      <c r="P15" s="298">
        <f>VLOOKUP(D15,'MidCap Intra'!B30:C584,2,0)</f>
        <v>138.1</v>
      </c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85">
        <v>7</v>
      </c>
      <c r="B16" s="340">
        <v>44692</v>
      </c>
      <c r="C16" s="349"/>
      <c r="D16" s="350" t="s">
        <v>277</v>
      </c>
      <c r="E16" s="351" t="s">
        <v>589</v>
      </c>
      <c r="F16" s="285">
        <v>6775</v>
      </c>
      <c r="G16" s="285">
        <v>6350</v>
      </c>
      <c r="H16" s="285">
        <v>7340</v>
      </c>
      <c r="I16" s="352" t="s">
        <v>959</v>
      </c>
      <c r="J16" s="341" t="s">
        <v>988</v>
      </c>
      <c r="K16" s="341">
        <f t="shared" ref="K16" si="9">H16-F16</f>
        <v>565</v>
      </c>
      <c r="L16" s="342">
        <f t="shared" ref="L16" si="10">(F16*-0.7)/100</f>
        <v>-47.424999999999997</v>
      </c>
      <c r="M16" s="343">
        <f t="shared" ref="M16" si="11">(K16+L16)/F16</f>
        <v>7.6394833948339486E-2</v>
      </c>
      <c r="N16" s="341" t="s">
        <v>587</v>
      </c>
      <c r="O16" s="437">
        <v>44694</v>
      </c>
      <c r="P16" s="396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44694</v>
      </c>
      <c r="C17" s="334"/>
      <c r="D17" s="331" t="s">
        <v>428</v>
      </c>
      <c r="E17" s="332" t="s">
        <v>589</v>
      </c>
      <c r="F17" s="251" t="s">
        <v>983</v>
      </c>
      <c r="G17" s="251">
        <v>220</v>
      </c>
      <c r="H17" s="251"/>
      <c r="I17" s="333" t="s">
        <v>984</v>
      </c>
      <c r="J17" s="278" t="s">
        <v>590</v>
      </c>
      <c r="K17" s="374"/>
      <c r="L17" s="299"/>
      <c r="M17" s="300"/>
      <c r="N17" s="298"/>
      <c r="O17" s="323"/>
      <c r="P17" s="298">
        <f>VLOOKUP(D17,'MidCap Intra'!B32:C586,2,0)</f>
        <v>237.2</v>
      </c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44694</v>
      </c>
      <c r="C18" s="334"/>
      <c r="D18" s="331" t="s">
        <v>131</v>
      </c>
      <c r="E18" s="332" t="s">
        <v>589</v>
      </c>
      <c r="F18" s="251" t="s">
        <v>985</v>
      </c>
      <c r="G18" s="251">
        <v>1550</v>
      </c>
      <c r="H18" s="251"/>
      <c r="I18" s="333" t="s">
        <v>862</v>
      </c>
      <c r="J18" s="278" t="s">
        <v>590</v>
      </c>
      <c r="K18" s="374"/>
      <c r="L18" s="299"/>
      <c r="M18" s="300"/>
      <c r="N18" s="298"/>
      <c r="O18" s="323"/>
      <c r="P18" s="298">
        <f>VLOOKUP(D18,'MidCap Intra'!B33:C587,2,0)</f>
        <v>1654.6</v>
      </c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>
        <v>10</v>
      </c>
      <c r="B19" s="248">
        <v>44697</v>
      </c>
      <c r="C19" s="334"/>
      <c r="D19" s="331" t="s">
        <v>192</v>
      </c>
      <c r="E19" s="332" t="s">
        <v>589</v>
      </c>
      <c r="F19" s="251" t="s">
        <v>1017</v>
      </c>
      <c r="G19" s="251">
        <v>2070</v>
      </c>
      <c r="H19" s="251"/>
      <c r="I19" s="333" t="s">
        <v>1016</v>
      </c>
      <c r="J19" s="278" t="s">
        <v>590</v>
      </c>
      <c r="K19" s="374"/>
      <c r="L19" s="299"/>
      <c r="M19" s="300"/>
      <c r="N19" s="298"/>
      <c r="O19" s="323"/>
      <c r="P19" s="298">
        <f>VLOOKUP(D19,'MidCap Intra'!B34:C588,2,0)</f>
        <v>2243.4</v>
      </c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ht="13.9" customHeight="1">
      <c r="A20" s="251"/>
      <c r="B20" s="248"/>
      <c r="C20" s="334"/>
      <c r="D20" s="331"/>
      <c r="E20" s="332"/>
      <c r="F20" s="251"/>
      <c r="G20" s="251"/>
      <c r="H20" s="251"/>
      <c r="I20" s="333"/>
      <c r="J20" s="278"/>
      <c r="K20" s="374"/>
      <c r="L20" s="299"/>
      <c r="M20" s="300"/>
      <c r="N20" s="298"/>
      <c r="O20" s="323"/>
      <c r="P20" s="37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07"/>
      <c r="B21" s="108"/>
      <c r="C21" s="109"/>
      <c r="D21" s="110"/>
      <c r="E21" s="111"/>
      <c r="F21" s="111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107"/>
      <c r="B22" s="108"/>
      <c r="C22" s="109"/>
      <c r="D22" s="110"/>
      <c r="E22" s="111"/>
      <c r="F22" s="111"/>
      <c r="G22" s="107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 t="s">
        <v>591</v>
      </c>
      <c r="B23" s="120"/>
      <c r="C23" s="121"/>
      <c r="D23" s="122"/>
      <c r="E23" s="123"/>
      <c r="F23" s="123"/>
      <c r="G23" s="123"/>
      <c r="H23" s="123"/>
      <c r="I23" s="123"/>
      <c r="J23" s="124"/>
      <c r="K23" s="123"/>
      <c r="L23" s="125"/>
      <c r="M23" s="56"/>
      <c r="N23" s="124"/>
      <c r="O23" s="12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6" t="s">
        <v>592</v>
      </c>
      <c r="B24" s="119"/>
      <c r="C24" s="119"/>
      <c r="D24" s="119"/>
      <c r="E24" s="41"/>
      <c r="F24" s="127" t="s">
        <v>593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 t="s">
        <v>594</v>
      </c>
      <c r="B25" s="119"/>
      <c r="C25" s="119"/>
      <c r="D25" s="119" t="s">
        <v>850</v>
      </c>
      <c r="E25" s="6"/>
      <c r="F25" s="127" t="s">
        <v>595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/>
      <c r="B26" s="119"/>
      <c r="C26" s="119"/>
      <c r="D26" s="119"/>
      <c r="E26" s="6"/>
      <c r="F26" s="6"/>
      <c r="G26" s="6"/>
      <c r="H26" s="6"/>
      <c r="I26" s="6"/>
      <c r="J26" s="132"/>
      <c r="K26" s="129"/>
      <c r="L26" s="129"/>
      <c r="M26" s="6"/>
      <c r="N26" s="133"/>
      <c r="O26" s="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.75" customHeight="1">
      <c r="A27" s="1"/>
      <c r="B27" s="134" t="s">
        <v>596</v>
      </c>
      <c r="C27" s="134"/>
      <c r="D27" s="134"/>
      <c r="E27" s="134"/>
      <c r="F27" s="135"/>
      <c r="G27" s="6"/>
      <c r="H27" s="6"/>
      <c r="I27" s="136"/>
      <c r="J27" s="137"/>
      <c r="K27" s="138"/>
      <c r="L27" s="137"/>
      <c r="M27" s="6"/>
      <c r="N27" s="1"/>
      <c r="O27" s="1"/>
      <c r="P27" s="1"/>
      <c r="R27" s="56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5" t="s">
        <v>16</v>
      </c>
      <c r="B28" s="96" t="s">
        <v>564</v>
      </c>
      <c r="C28" s="98"/>
      <c r="D28" s="97" t="s">
        <v>575</v>
      </c>
      <c r="E28" s="96" t="s">
        <v>576</v>
      </c>
      <c r="F28" s="96" t="s">
        <v>577</v>
      </c>
      <c r="G28" s="96" t="s">
        <v>597</v>
      </c>
      <c r="H28" s="96" t="s">
        <v>579</v>
      </c>
      <c r="I28" s="96" t="s">
        <v>580</v>
      </c>
      <c r="J28" s="96" t="s">
        <v>581</v>
      </c>
      <c r="K28" s="96" t="s">
        <v>598</v>
      </c>
      <c r="L28" s="140" t="s">
        <v>583</v>
      </c>
      <c r="M28" s="98" t="s">
        <v>584</v>
      </c>
      <c r="N28" s="95" t="s">
        <v>585</v>
      </c>
      <c r="O28" s="305" t="s">
        <v>586</v>
      </c>
      <c r="P28" s="282"/>
      <c r="Q28" s="1"/>
      <c r="R28" s="302"/>
      <c r="S28" s="302"/>
      <c r="T28" s="302"/>
      <c r="U28" s="295"/>
      <c r="V28" s="295"/>
      <c r="W28" s="295"/>
      <c r="X28" s="295"/>
      <c r="Y28" s="295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s="257" customFormat="1" ht="15" customHeight="1">
      <c r="A29" s="380">
        <v>1</v>
      </c>
      <c r="B29" s="357">
        <v>44671</v>
      </c>
      <c r="C29" s="381"/>
      <c r="D29" s="382" t="s">
        <v>874</v>
      </c>
      <c r="E29" s="359" t="s">
        <v>589</v>
      </c>
      <c r="F29" s="359">
        <v>233.5</v>
      </c>
      <c r="G29" s="359">
        <v>227</v>
      </c>
      <c r="H29" s="359">
        <v>227</v>
      </c>
      <c r="I29" s="359" t="s">
        <v>875</v>
      </c>
      <c r="J29" s="369" t="s">
        <v>896</v>
      </c>
      <c r="K29" s="369">
        <f t="shared" ref="K29" si="12">H29-F29</f>
        <v>-6.5</v>
      </c>
      <c r="L29" s="383">
        <f t="shared" ref="L29" si="13">(F29*-0.7)/100</f>
        <v>-1.6344999999999998</v>
      </c>
      <c r="M29" s="384">
        <f t="shared" ref="M29" si="14">(K29+L29)/F29</f>
        <v>-3.4837259100642393E-2</v>
      </c>
      <c r="N29" s="369" t="s">
        <v>599</v>
      </c>
      <c r="O29" s="385">
        <v>44685</v>
      </c>
      <c r="P29" s="303"/>
      <c r="Q29" s="303"/>
      <c r="R29" s="304" t="s">
        <v>588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1"/>
      <c r="AJ29" s="294"/>
      <c r="AK29" s="294"/>
      <c r="AL29" s="294"/>
    </row>
    <row r="30" spans="1:38" s="257" customFormat="1" ht="15" customHeight="1">
      <c r="A30" s="380">
        <v>2</v>
      </c>
      <c r="B30" s="357">
        <v>44672</v>
      </c>
      <c r="C30" s="381"/>
      <c r="D30" s="382" t="s">
        <v>520</v>
      </c>
      <c r="E30" s="359" t="s">
        <v>589</v>
      </c>
      <c r="F30" s="359">
        <v>1980</v>
      </c>
      <c r="G30" s="359">
        <v>1920</v>
      </c>
      <c r="H30" s="359">
        <v>1920</v>
      </c>
      <c r="I30" s="359" t="s">
        <v>876</v>
      </c>
      <c r="J30" s="369" t="s">
        <v>939</v>
      </c>
      <c r="K30" s="369">
        <f t="shared" ref="K30" si="15">H30-F30</f>
        <v>-60</v>
      </c>
      <c r="L30" s="383">
        <f t="shared" ref="L30" si="16">(F30*-0.7)/100</f>
        <v>-13.86</v>
      </c>
      <c r="M30" s="384">
        <f t="shared" ref="M30" si="17">(K30+L30)/F30</f>
        <v>-3.7303030303030303E-2</v>
      </c>
      <c r="N30" s="369" t="s">
        <v>599</v>
      </c>
      <c r="O30" s="385">
        <v>44691</v>
      </c>
      <c r="P30" s="303"/>
      <c r="Q30" s="303"/>
      <c r="R30" s="304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1"/>
      <c r="AJ30" s="294"/>
      <c r="AK30" s="294"/>
      <c r="AL30" s="294"/>
    </row>
    <row r="31" spans="1:38" s="257" customFormat="1" ht="15" customHeight="1">
      <c r="A31" s="380">
        <v>3</v>
      </c>
      <c r="B31" s="357">
        <v>44672</v>
      </c>
      <c r="C31" s="381"/>
      <c r="D31" s="382" t="s">
        <v>116</v>
      </c>
      <c r="E31" s="359" t="s">
        <v>589</v>
      </c>
      <c r="F31" s="359">
        <v>1375</v>
      </c>
      <c r="G31" s="359">
        <v>1340</v>
      </c>
      <c r="H31" s="359">
        <v>1340</v>
      </c>
      <c r="I31" s="359">
        <v>1450</v>
      </c>
      <c r="J31" s="369" t="s">
        <v>912</v>
      </c>
      <c r="K31" s="369">
        <f t="shared" ref="K31" si="18">H31-F31</f>
        <v>-35</v>
      </c>
      <c r="L31" s="383">
        <f t="shared" ref="L31" si="19">(F31*-0.7)/100</f>
        <v>-9.6249999999999982</v>
      </c>
      <c r="M31" s="384">
        <f t="shared" ref="M31" si="20">(K31+L31)/F31</f>
        <v>-3.2454545454545451E-2</v>
      </c>
      <c r="N31" s="369" t="s">
        <v>599</v>
      </c>
      <c r="O31" s="385">
        <v>44687</v>
      </c>
      <c r="P31" s="303"/>
      <c r="Q31" s="303"/>
      <c r="R31" s="304" t="s">
        <v>588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1"/>
      <c r="AJ31" s="294"/>
      <c r="AK31" s="294"/>
      <c r="AL31" s="294"/>
    </row>
    <row r="32" spans="1:38" s="257" customFormat="1" ht="15" customHeight="1">
      <c r="A32" s="380">
        <v>4</v>
      </c>
      <c r="B32" s="357">
        <v>44673</v>
      </c>
      <c r="C32" s="381"/>
      <c r="D32" s="382" t="s">
        <v>877</v>
      </c>
      <c r="E32" s="359" t="s">
        <v>589</v>
      </c>
      <c r="F32" s="359">
        <v>1710</v>
      </c>
      <c r="G32" s="359">
        <v>1647</v>
      </c>
      <c r="H32" s="359">
        <v>1647</v>
      </c>
      <c r="I32" s="359" t="s">
        <v>878</v>
      </c>
      <c r="J32" s="369" t="s">
        <v>894</v>
      </c>
      <c r="K32" s="369">
        <f t="shared" ref="K32" si="21">H32-F32</f>
        <v>-63</v>
      </c>
      <c r="L32" s="383">
        <f t="shared" ref="L32" si="22">(F32*-0.7)/100</f>
        <v>-11.97</v>
      </c>
      <c r="M32" s="384">
        <f t="shared" ref="M32" si="23">(K32+L32)/F32</f>
        <v>-4.3842105263157898E-2</v>
      </c>
      <c r="N32" s="369" t="s">
        <v>599</v>
      </c>
      <c r="O32" s="385">
        <v>44685</v>
      </c>
      <c r="P32" s="303"/>
      <c r="Q32" s="303"/>
      <c r="R32" s="304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1"/>
      <c r="AJ32" s="294"/>
      <c r="AK32" s="294"/>
      <c r="AL32" s="294"/>
    </row>
    <row r="33" spans="1:38" s="257" customFormat="1" ht="15" customHeight="1">
      <c r="A33" s="380">
        <v>5</v>
      </c>
      <c r="B33" s="357">
        <v>44676</v>
      </c>
      <c r="C33" s="381"/>
      <c r="D33" s="382" t="s">
        <v>199</v>
      </c>
      <c r="E33" s="359" t="s">
        <v>589</v>
      </c>
      <c r="F33" s="359">
        <v>248.5</v>
      </c>
      <c r="G33" s="359">
        <v>240</v>
      </c>
      <c r="H33" s="359">
        <v>240</v>
      </c>
      <c r="I33" s="359">
        <v>265</v>
      </c>
      <c r="J33" s="369" t="s">
        <v>918</v>
      </c>
      <c r="K33" s="369">
        <f t="shared" ref="K33" si="24">H33-F33</f>
        <v>-8.5</v>
      </c>
      <c r="L33" s="383">
        <f t="shared" ref="L33" si="25">(F33*-0.7)/100</f>
        <v>-1.7394999999999998</v>
      </c>
      <c r="M33" s="384">
        <f t="shared" ref="M33" si="26">(K33+L33)/F33</f>
        <v>-4.1205231388329981E-2</v>
      </c>
      <c r="N33" s="369" t="s">
        <v>599</v>
      </c>
      <c r="O33" s="385">
        <v>44685</v>
      </c>
      <c r="P33" s="303"/>
      <c r="Q33" s="303"/>
      <c r="R33" s="304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1"/>
      <c r="AJ33" s="294"/>
      <c r="AK33" s="294"/>
      <c r="AL33" s="294"/>
    </row>
    <row r="34" spans="1:38" s="257" customFormat="1" ht="15" customHeight="1">
      <c r="A34" s="418">
        <v>6</v>
      </c>
      <c r="B34" s="401">
        <v>44679</v>
      </c>
      <c r="C34" s="419"/>
      <c r="D34" s="420" t="s">
        <v>296</v>
      </c>
      <c r="E34" s="421" t="s">
        <v>589</v>
      </c>
      <c r="F34" s="421">
        <v>219.5</v>
      </c>
      <c r="G34" s="421">
        <v>214</v>
      </c>
      <c r="H34" s="421">
        <v>214</v>
      </c>
      <c r="I34" s="421" t="s">
        <v>888</v>
      </c>
      <c r="J34" s="410" t="s">
        <v>895</v>
      </c>
      <c r="K34" s="410">
        <f t="shared" ref="K34:K37" si="27">H34-F34</f>
        <v>-5.5</v>
      </c>
      <c r="L34" s="422">
        <f t="shared" ref="L34:L35" si="28">(F34*-0.7)/100</f>
        <v>-1.5364999999999998</v>
      </c>
      <c r="M34" s="423">
        <f t="shared" ref="M34:M37" si="29">(K34+L34)/F34</f>
        <v>-3.2056947608200458E-2</v>
      </c>
      <c r="N34" s="410" t="s">
        <v>599</v>
      </c>
      <c r="O34" s="424">
        <v>44685</v>
      </c>
      <c r="P34" s="303"/>
      <c r="Q34" s="303"/>
      <c r="R34" s="304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1"/>
      <c r="AJ34" s="294"/>
      <c r="AK34" s="294"/>
      <c r="AL34" s="294"/>
    </row>
    <row r="35" spans="1:38" s="257" customFormat="1" ht="15" customHeight="1">
      <c r="A35" s="380">
        <v>7</v>
      </c>
      <c r="B35" s="357">
        <v>44686</v>
      </c>
      <c r="C35" s="381"/>
      <c r="D35" s="382" t="s">
        <v>908</v>
      </c>
      <c r="E35" s="359" t="s">
        <v>589</v>
      </c>
      <c r="F35" s="359">
        <v>755.5</v>
      </c>
      <c r="G35" s="359">
        <v>730</v>
      </c>
      <c r="H35" s="359">
        <v>730</v>
      </c>
      <c r="I35" s="359" t="s">
        <v>698</v>
      </c>
      <c r="J35" s="369" t="s">
        <v>919</v>
      </c>
      <c r="K35" s="369">
        <f t="shared" si="27"/>
        <v>-25.5</v>
      </c>
      <c r="L35" s="383">
        <f t="shared" si="28"/>
        <v>-5.2885</v>
      </c>
      <c r="M35" s="384">
        <f t="shared" si="29"/>
        <v>-4.0752481800132363E-2</v>
      </c>
      <c r="N35" s="369" t="s">
        <v>599</v>
      </c>
      <c r="O35" s="385">
        <v>44685</v>
      </c>
      <c r="P35" s="303"/>
      <c r="Q35" s="303"/>
      <c r="R35" s="304" t="s">
        <v>866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1"/>
      <c r="AJ35" s="294"/>
      <c r="AK35" s="294"/>
      <c r="AL35" s="294"/>
    </row>
    <row r="36" spans="1:38" s="257" customFormat="1" ht="15" customHeight="1">
      <c r="A36" s="426">
        <v>8</v>
      </c>
      <c r="B36" s="340">
        <v>44690</v>
      </c>
      <c r="C36" s="427"/>
      <c r="D36" s="428" t="s">
        <v>201</v>
      </c>
      <c r="E36" s="285" t="s">
        <v>589</v>
      </c>
      <c r="F36" s="285">
        <v>3400</v>
      </c>
      <c r="G36" s="285">
        <v>3290</v>
      </c>
      <c r="H36" s="285">
        <v>3455</v>
      </c>
      <c r="I36" s="285" t="s">
        <v>922</v>
      </c>
      <c r="J36" s="341" t="s">
        <v>726</v>
      </c>
      <c r="K36" s="341">
        <f t="shared" si="27"/>
        <v>55</v>
      </c>
      <c r="L36" s="342">
        <f>(F36*-0.07)/100</f>
        <v>-2.3800000000000003</v>
      </c>
      <c r="M36" s="343">
        <f t="shared" si="29"/>
        <v>1.5476470588235293E-2</v>
      </c>
      <c r="N36" s="341" t="s">
        <v>587</v>
      </c>
      <c r="O36" s="344">
        <v>44690</v>
      </c>
      <c r="P36" s="303"/>
      <c r="Q36" s="303"/>
      <c r="R36" s="304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1"/>
      <c r="AJ36" s="294"/>
      <c r="AK36" s="294"/>
      <c r="AL36" s="294"/>
    </row>
    <row r="37" spans="1:38" s="257" customFormat="1" ht="15" customHeight="1">
      <c r="A37" s="380">
        <v>9</v>
      </c>
      <c r="B37" s="357">
        <v>44690</v>
      </c>
      <c r="C37" s="381"/>
      <c r="D37" s="382" t="s">
        <v>145</v>
      </c>
      <c r="E37" s="359" t="s">
        <v>589</v>
      </c>
      <c r="F37" s="359">
        <v>1605</v>
      </c>
      <c r="G37" s="359">
        <v>1550</v>
      </c>
      <c r="H37" s="359">
        <v>1550</v>
      </c>
      <c r="I37" s="359" t="s">
        <v>929</v>
      </c>
      <c r="J37" s="410" t="s">
        <v>977</v>
      </c>
      <c r="K37" s="410">
        <f t="shared" si="27"/>
        <v>-55</v>
      </c>
      <c r="L37" s="422">
        <f t="shared" ref="L37" si="30">(F37*-0.7)/100</f>
        <v>-11.234999999999999</v>
      </c>
      <c r="M37" s="423">
        <f t="shared" si="29"/>
        <v>-4.1267912772585673E-2</v>
      </c>
      <c r="N37" s="410" t="s">
        <v>599</v>
      </c>
      <c r="O37" s="424">
        <v>44693</v>
      </c>
      <c r="P37" s="303"/>
      <c r="Q37" s="303"/>
      <c r="R37" s="304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1"/>
      <c r="AJ37" s="294"/>
      <c r="AK37" s="294"/>
      <c r="AL37" s="294"/>
    </row>
    <row r="38" spans="1:38" s="257" customFormat="1" ht="15" customHeight="1">
      <c r="A38" s="426">
        <v>10</v>
      </c>
      <c r="B38" s="340">
        <v>44691</v>
      </c>
      <c r="C38" s="427"/>
      <c r="D38" s="428" t="s">
        <v>331</v>
      </c>
      <c r="E38" s="285" t="s">
        <v>589</v>
      </c>
      <c r="F38" s="285">
        <v>720</v>
      </c>
      <c r="G38" s="285">
        <v>699</v>
      </c>
      <c r="H38" s="285">
        <v>760</v>
      </c>
      <c r="I38" s="285" t="s">
        <v>945</v>
      </c>
      <c r="J38" s="341" t="s">
        <v>631</v>
      </c>
      <c r="K38" s="341">
        <f t="shared" ref="K38" si="31">H38-F38</f>
        <v>40</v>
      </c>
      <c r="L38" s="342">
        <f>(F38*-0.7)/100</f>
        <v>-5.0399999999999991</v>
      </c>
      <c r="M38" s="343">
        <f t="shared" ref="M38" si="32">(K38+L38)/F38</f>
        <v>4.855555555555556E-2</v>
      </c>
      <c r="N38" s="341" t="s">
        <v>587</v>
      </c>
      <c r="O38" s="344">
        <v>44692</v>
      </c>
      <c r="P38" s="303"/>
      <c r="Q38" s="303"/>
      <c r="R38" s="304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1"/>
      <c r="AJ38" s="294"/>
      <c r="AK38" s="294"/>
      <c r="AL38" s="294"/>
    </row>
    <row r="39" spans="1:38" s="257" customFormat="1" ht="15" customHeight="1">
      <c r="A39" s="418">
        <v>11</v>
      </c>
      <c r="B39" s="401">
        <v>44691</v>
      </c>
      <c r="C39" s="419"/>
      <c r="D39" s="420" t="s">
        <v>192</v>
      </c>
      <c r="E39" s="421" t="s">
        <v>589</v>
      </c>
      <c r="F39" s="421">
        <v>2230</v>
      </c>
      <c r="G39" s="421">
        <v>2160</v>
      </c>
      <c r="H39" s="421">
        <v>2160</v>
      </c>
      <c r="I39" s="421" t="s">
        <v>946</v>
      </c>
      <c r="J39" s="410" t="s">
        <v>897</v>
      </c>
      <c r="K39" s="410">
        <f t="shared" ref="K39:K40" si="33">H39-F39</f>
        <v>-70</v>
      </c>
      <c r="L39" s="422">
        <f t="shared" ref="L39" si="34">(F39*-0.7)/100</f>
        <v>-15.61</v>
      </c>
      <c r="M39" s="423">
        <f t="shared" ref="M39:M40" si="35">(K39+L39)/F39</f>
        <v>-3.8390134529147982E-2</v>
      </c>
      <c r="N39" s="410" t="s">
        <v>599</v>
      </c>
      <c r="O39" s="424">
        <v>44691</v>
      </c>
      <c r="P39" s="303"/>
      <c r="Q39" s="303"/>
      <c r="R39" s="304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1"/>
      <c r="AJ39" s="294"/>
      <c r="AK39" s="294"/>
      <c r="AL39" s="294"/>
    </row>
    <row r="40" spans="1:38" s="257" customFormat="1" ht="15" customHeight="1">
      <c r="A40" s="438">
        <v>12</v>
      </c>
      <c r="B40" s="439">
        <v>44692</v>
      </c>
      <c r="C40" s="440"/>
      <c r="D40" s="441" t="s">
        <v>331</v>
      </c>
      <c r="E40" s="442" t="s">
        <v>589</v>
      </c>
      <c r="F40" s="442">
        <v>720</v>
      </c>
      <c r="G40" s="442">
        <v>699</v>
      </c>
      <c r="H40" s="442">
        <v>740</v>
      </c>
      <c r="I40" s="442" t="s">
        <v>945</v>
      </c>
      <c r="J40" s="370" t="s">
        <v>964</v>
      </c>
      <c r="K40" s="370">
        <f t="shared" si="33"/>
        <v>20</v>
      </c>
      <c r="L40" s="443">
        <f>(F40*-0.7)/100</f>
        <v>-5.0399999999999991</v>
      </c>
      <c r="M40" s="444">
        <f t="shared" si="35"/>
        <v>2.077777777777778E-2</v>
      </c>
      <c r="N40" s="370" t="s">
        <v>587</v>
      </c>
      <c r="O40" s="445">
        <v>44693</v>
      </c>
      <c r="P40" s="303"/>
      <c r="Q40" s="303"/>
      <c r="R40" s="304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1"/>
      <c r="AJ40" s="294"/>
      <c r="AK40" s="294"/>
      <c r="AL40" s="294"/>
    </row>
    <row r="41" spans="1:38" s="257" customFormat="1" ht="15" customHeight="1">
      <c r="A41" s="426">
        <v>13</v>
      </c>
      <c r="B41" s="340">
        <v>44694</v>
      </c>
      <c r="C41" s="427"/>
      <c r="D41" s="428" t="s">
        <v>51</v>
      </c>
      <c r="E41" s="285" t="s">
        <v>589</v>
      </c>
      <c r="F41" s="285">
        <v>361</v>
      </c>
      <c r="G41" s="285">
        <v>349</v>
      </c>
      <c r="H41" s="285">
        <v>372.5</v>
      </c>
      <c r="I41" s="285" t="s">
        <v>980</v>
      </c>
      <c r="J41" s="370" t="s">
        <v>1003</v>
      </c>
      <c r="K41" s="370">
        <f t="shared" ref="K41" si="36">H41-F41</f>
        <v>11.5</v>
      </c>
      <c r="L41" s="443">
        <f>(F41*-0.7)/100</f>
        <v>-2.5269999999999997</v>
      </c>
      <c r="M41" s="444">
        <f t="shared" ref="M41" si="37">(K41+L41)/F41</f>
        <v>2.4855955678670362E-2</v>
      </c>
      <c r="N41" s="370" t="s">
        <v>587</v>
      </c>
      <c r="O41" s="445">
        <v>44697</v>
      </c>
      <c r="P41" s="303"/>
      <c r="Q41" s="303"/>
      <c r="R41" s="304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1"/>
      <c r="AJ41" s="294"/>
      <c r="AK41" s="294"/>
      <c r="AL41" s="294"/>
    </row>
    <row r="42" spans="1:38" s="257" customFormat="1" ht="15" customHeight="1">
      <c r="A42" s="335">
        <v>14</v>
      </c>
      <c r="B42" s="248">
        <v>44694</v>
      </c>
      <c r="C42" s="336"/>
      <c r="D42" s="337" t="s">
        <v>178</v>
      </c>
      <c r="E42" s="251" t="s">
        <v>589</v>
      </c>
      <c r="F42" s="251" t="s">
        <v>981</v>
      </c>
      <c r="G42" s="251">
        <v>2345</v>
      </c>
      <c r="H42" s="251"/>
      <c r="I42" s="251" t="s">
        <v>982</v>
      </c>
      <c r="J42" s="298" t="s">
        <v>590</v>
      </c>
      <c r="K42" s="298"/>
      <c r="L42" s="299"/>
      <c r="M42" s="300"/>
      <c r="N42" s="298"/>
      <c r="O42" s="323"/>
      <c r="P42" s="303"/>
      <c r="Q42" s="303"/>
      <c r="R42" s="304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1"/>
      <c r="AJ42" s="294"/>
      <c r="AK42" s="294"/>
      <c r="AL42" s="294"/>
    </row>
    <row r="43" spans="1:38" s="257" customFormat="1" ht="15" customHeight="1">
      <c r="A43" s="335">
        <v>15</v>
      </c>
      <c r="B43" s="248">
        <v>44697</v>
      </c>
      <c r="C43" s="336"/>
      <c r="D43" s="337" t="s">
        <v>61</v>
      </c>
      <c r="E43" s="251" t="s">
        <v>589</v>
      </c>
      <c r="F43" s="251" t="s">
        <v>1011</v>
      </c>
      <c r="G43" s="251">
        <v>620</v>
      </c>
      <c r="H43" s="251"/>
      <c r="I43" s="251" t="s">
        <v>1012</v>
      </c>
      <c r="J43" s="298" t="s">
        <v>590</v>
      </c>
      <c r="K43" s="298"/>
      <c r="L43" s="299"/>
      <c r="M43" s="300"/>
      <c r="N43" s="298"/>
      <c r="O43" s="323"/>
      <c r="P43" s="303"/>
      <c r="Q43" s="303"/>
      <c r="R43" s="304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1"/>
      <c r="AJ43" s="294"/>
      <c r="AK43" s="294"/>
      <c r="AL43" s="294"/>
    </row>
    <row r="44" spans="1:38" s="257" customFormat="1" ht="15" customHeight="1">
      <c r="A44" s="335">
        <v>16</v>
      </c>
      <c r="B44" s="248">
        <v>44697</v>
      </c>
      <c r="C44" s="336"/>
      <c r="D44" s="337" t="s">
        <v>133</v>
      </c>
      <c r="E44" s="251" t="s">
        <v>1013</v>
      </c>
      <c r="F44" s="251" t="s">
        <v>1014</v>
      </c>
      <c r="G44" s="251">
        <v>195</v>
      </c>
      <c r="H44" s="251"/>
      <c r="I44" s="251" t="s">
        <v>1015</v>
      </c>
      <c r="J44" s="298" t="s">
        <v>590</v>
      </c>
      <c r="K44" s="298"/>
      <c r="L44" s="299"/>
      <c r="M44" s="300"/>
      <c r="N44" s="298"/>
      <c r="O44" s="323"/>
      <c r="P44" s="303"/>
      <c r="Q44" s="303"/>
      <c r="R44" s="304" t="s">
        <v>866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1"/>
      <c r="AJ44" s="294"/>
      <c r="AK44" s="294"/>
      <c r="AL44" s="294"/>
    </row>
    <row r="45" spans="1:38" s="257" customFormat="1" ht="15" customHeight="1">
      <c r="A45" s="335"/>
      <c r="B45" s="248"/>
      <c r="C45" s="336"/>
      <c r="D45" s="337"/>
      <c r="E45" s="251"/>
      <c r="F45" s="251"/>
      <c r="G45" s="251"/>
      <c r="H45" s="251"/>
      <c r="I45" s="251"/>
      <c r="J45" s="298"/>
      <c r="K45" s="298"/>
      <c r="L45" s="299"/>
      <c r="M45" s="300"/>
      <c r="N45" s="298"/>
      <c r="O45" s="323"/>
      <c r="P45" s="303"/>
      <c r="Q45" s="303"/>
      <c r="R45" s="304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1"/>
      <c r="AJ45" s="294"/>
      <c r="AK45" s="294"/>
      <c r="AL45" s="294"/>
    </row>
    <row r="46" spans="1:38" s="257" customFormat="1" ht="15" customHeight="1">
      <c r="A46" s="335"/>
      <c r="B46" s="248"/>
      <c r="C46" s="336"/>
      <c r="D46" s="337"/>
      <c r="E46" s="251"/>
      <c r="F46" s="251"/>
      <c r="G46" s="251"/>
      <c r="H46" s="251"/>
      <c r="I46" s="251"/>
      <c r="J46" s="298"/>
      <c r="K46" s="298"/>
      <c r="L46" s="299"/>
      <c r="M46" s="300"/>
      <c r="N46" s="298"/>
      <c r="O46" s="323"/>
      <c r="P46" s="303"/>
      <c r="Q46" s="303"/>
      <c r="R46" s="304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1"/>
      <c r="AJ46" s="294"/>
      <c r="AK46" s="294"/>
      <c r="AL46" s="294"/>
    </row>
    <row r="47" spans="1:38" ht="15" customHeight="1">
      <c r="A47" s="306"/>
      <c r="B47" s="307"/>
      <c r="C47" s="308"/>
      <c r="D47" s="309"/>
      <c r="E47" s="310"/>
      <c r="F47" s="310"/>
      <c r="G47" s="310"/>
      <c r="H47" s="310"/>
      <c r="I47" s="310"/>
      <c r="J47" s="311"/>
      <c r="K47" s="311"/>
      <c r="L47" s="312"/>
      <c r="M47" s="313"/>
      <c r="N47" s="311"/>
      <c r="O47" s="314"/>
      <c r="P47" s="1"/>
      <c r="Q47" s="1"/>
      <c r="R47" s="315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4.25" customHeight="1">
      <c r="A48" s="119" t="s">
        <v>591</v>
      </c>
      <c r="B48" s="142"/>
      <c r="C48" s="142"/>
      <c r="D48" s="1"/>
      <c r="E48" s="6"/>
      <c r="F48" s="6"/>
      <c r="G48" s="6"/>
      <c r="H48" s="6" t="s">
        <v>603</v>
      </c>
      <c r="I48" s="6"/>
      <c r="J48" s="6"/>
      <c r="K48" s="115"/>
      <c r="L48" s="144"/>
      <c r="M48" s="115"/>
      <c r="N48" s="116"/>
      <c r="O48" s="11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297"/>
      <c r="AD48" s="297"/>
      <c r="AE48" s="297"/>
      <c r="AF48" s="297"/>
      <c r="AG48" s="297"/>
      <c r="AH48" s="297"/>
    </row>
    <row r="49" spans="1:38" ht="12.75" customHeight="1">
      <c r="A49" s="126" t="s">
        <v>592</v>
      </c>
      <c r="B49" s="119"/>
      <c r="C49" s="119"/>
      <c r="D49" s="119"/>
      <c r="E49" s="41"/>
      <c r="F49" s="127" t="s">
        <v>593</v>
      </c>
      <c r="G49" s="56"/>
      <c r="H49" s="41"/>
      <c r="I49" s="56"/>
      <c r="J49" s="6"/>
      <c r="K49" s="145"/>
      <c r="L49" s="146"/>
      <c r="M49" s="6"/>
      <c r="N49" s="109"/>
      <c r="O49" s="147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26"/>
      <c r="B50" s="119"/>
      <c r="C50" s="119"/>
      <c r="D50" s="119"/>
      <c r="E50" s="6"/>
      <c r="F50" s="127" t="s">
        <v>595</v>
      </c>
      <c r="G50" s="56"/>
      <c r="H50" s="41"/>
      <c r="I50" s="56"/>
      <c r="J50" s="6"/>
      <c r="K50" s="145"/>
      <c r="L50" s="146"/>
      <c r="M50" s="6"/>
      <c r="N50" s="109"/>
      <c r="O50" s="147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9"/>
      <c r="B51" s="119"/>
      <c r="C51" s="119"/>
      <c r="D51" s="119"/>
      <c r="E51" s="6"/>
      <c r="F51" s="6"/>
      <c r="G51" s="6"/>
      <c r="H51" s="6"/>
      <c r="I51" s="6"/>
      <c r="J51" s="132"/>
      <c r="K51" s="129"/>
      <c r="L51" s="130"/>
      <c r="M51" s="6"/>
      <c r="N51" s="133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48" t="s">
        <v>604</v>
      </c>
      <c r="B52" s="148"/>
      <c r="C52" s="148"/>
      <c r="D52" s="148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6" t="s">
        <v>16</v>
      </c>
      <c r="B53" s="96" t="s">
        <v>564</v>
      </c>
      <c r="C53" s="96"/>
      <c r="D53" s="97" t="s">
        <v>575</v>
      </c>
      <c r="E53" s="96" t="s">
        <v>576</v>
      </c>
      <c r="F53" s="96" t="s">
        <v>577</v>
      </c>
      <c r="G53" s="96" t="s">
        <v>597</v>
      </c>
      <c r="H53" s="96" t="s">
        <v>579</v>
      </c>
      <c r="I53" s="96" t="s">
        <v>580</v>
      </c>
      <c r="J53" s="95" t="s">
        <v>581</v>
      </c>
      <c r="K53" s="149" t="s">
        <v>605</v>
      </c>
      <c r="L53" s="98" t="s">
        <v>583</v>
      </c>
      <c r="M53" s="149" t="s">
        <v>606</v>
      </c>
      <c r="N53" s="96" t="s">
        <v>607</v>
      </c>
      <c r="O53" s="95" t="s">
        <v>585</v>
      </c>
      <c r="P53" s="97" t="s">
        <v>586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47" customFormat="1" ht="13.15" customHeight="1">
      <c r="A54" s="373">
        <v>1</v>
      </c>
      <c r="B54" s="357">
        <v>44680</v>
      </c>
      <c r="C54" s="358"/>
      <c r="D54" s="358" t="s">
        <v>883</v>
      </c>
      <c r="E54" s="359" t="s">
        <v>589</v>
      </c>
      <c r="F54" s="359">
        <v>4545</v>
      </c>
      <c r="G54" s="359">
        <v>4440</v>
      </c>
      <c r="H54" s="354">
        <v>4440</v>
      </c>
      <c r="I54" s="354" t="s">
        <v>886</v>
      </c>
      <c r="J54" s="353" t="s">
        <v>872</v>
      </c>
      <c r="K54" s="354">
        <f t="shared" ref="K54" si="38">H54-F54</f>
        <v>-105</v>
      </c>
      <c r="L54" s="355">
        <f t="shared" ref="L54:L55" si="39">(H54*N54)*0.07%</f>
        <v>388.50000000000006</v>
      </c>
      <c r="M54" s="356">
        <f t="shared" ref="M54" si="40">(K54*N54)-L54</f>
        <v>-13513.5</v>
      </c>
      <c r="N54" s="354">
        <v>125</v>
      </c>
      <c r="O54" s="369" t="s">
        <v>599</v>
      </c>
      <c r="P54" s="357">
        <v>44683</v>
      </c>
      <c r="Q54" s="249"/>
      <c r="R54" s="253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0"/>
      <c r="AG54" s="307"/>
      <c r="AH54" s="249"/>
      <c r="AI54" s="249"/>
      <c r="AJ54" s="310"/>
      <c r="AK54" s="310"/>
      <c r="AL54" s="310"/>
    </row>
    <row r="55" spans="1:38" s="247" customFormat="1" ht="13.15" customHeight="1">
      <c r="A55" s="373">
        <v>2</v>
      </c>
      <c r="B55" s="357">
        <v>44680</v>
      </c>
      <c r="C55" s="358"/>
      <c r="D55" s="358" t="s">
        <v>884</v>
      </c>
      <c r="E55" s="359" t="s">
        <v>589</v>
      </c>
      <c r="F55" s="359">
        <v>2060</v>
      </c>
      <c r="G55" s="359">
        <v>1990</v>
      </c>
      <c r="H55" s="354">
        <v>1990</v>
      </c>
      <c r="I55" s="354" t="s">
        <v>885</v>
      </c>
      <c r="J55" s="353" t="s">
        <v>897</v>
      </c>
      <c r="K55" s="354">
        <f t="shared" ref="K55" si="41">H55-F55</f>
        <v>-70</v>
      </c>
      <c r="L55" s="355">
        <f t="shared" si="39"/>
        <v>278.60000000000002</v>
      </c>
      <c r="M55" s="356">
        <f t="shared" ref="M55" si="42">(K55*N55)-L55</f>
        <v>-14278.6</v>
      </c>
      <c r="N55" s="354">
        <v>200</v>
      </c>
      <c r="O55" s="369" t="s">
        <v>599</v>
      </c>
      <c r="P55" s="357">
        <v>44685</v>
      </c>
      <c r="Q55" s="249"/>
      <c r="R55" s="253" t="s">
        <v>866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0"/>
      <c r="AG55" s="307"/>
      <c r="AH55" s="249"/>
      <c r="AI55" s="249"/>
      <c r="AJ55" s="310"/>
      <c r="AK55" s="310"/>
      <c r="AL55" s="310"/>
    </row>
    <row r="56" spans="1:38" s="247" customFormat="1" ht="13.15" customHeight="1">
      <c r="A56" s="373">
        <v>3</v>
      </c>
      <c r="B56" s="357">
        <v>44683</v>
      </c>
      <c r="C56" s="358"/>
      <c r="D56" s="358" t="s">
        <v>879</v>
      </c>
      <c r="E56" s="359" t="s">
        <v>589</v>
      </c>
      <c r="F56" s="359">
        <v>1624</v>
      </c>
      <c r="G56" s="359">
        <v>1585</v>
      </c>
      <c r="H56" s="354">
        <v>1585</v>
      </c>
      <c r="I56" s="354" t="s">
        <v>889</v>
      </c>
      <c r="J56" s="353" t="s">
        <v>903</v>
      </c>
      <c r="K56" s="354">
        <f t="shared" ref="K56:K57" si="43">H56-F56</f>
        <v>-39</v>
      </c>
      <c r="L56" s="355">
        <f t="shared" ref="L56:L57" si="44">(H56*N56)*0.07%</f>
        <v>388.32500000000005</v>
      </c>
      <c r="M56" s="356">
        <f t="shared" ref="M56:M57" si="45">(K56*N56)-L56</f>
        <v>-14038.325000000001</v>
      </c>
      <c r="N56" s="354">
        <v>350</v>
      </c>
      <c r="O56" s="369" t="s">
        <v>599</v>
      </c>
      <c r="P56" s="357">
        <v>44686</v>
      </c>
      <c r="Q56" s="249"/>
      <c r="R56" s="253" t="s">
        <v>866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0"/>
      <c r="AG56" s="307"/>
      <c r="AH56" s="249"/>
      <c r="AI56" s="249"/>
      <c r="AJ56" s="310"/>
      <c r="AK56" s="310"/>
      <c r="AL56" s="310"/>
    </row>
    <row r="57" spans="1:38" s="247" customFormat="1" ht="13.15" customHeight="1">
      <c r="A57" s="359">
        <v>4</v>
      </c>
      <c r="B57" s="357">
        <v>44686</v>
      </c>
      <c r="C57" s="358"/>
      <c r="D57" s="358" t="s">
        <v>904</v>
      </c>
      <c r="E57" s="359" t="s">
        <v>589</v>
      </c>
      <c r="F57" s="359">
        <v>371</v>
      </c>
      <c r="G57" s="359">
        <v>360</v>
      </c>
      <c r="H57" s="354">
        <v>360</v>
      </c>
      <c r="I57" s="354" t="s">
        <v>906</v>
      </c>
      <c r="J57" s="353" t="s">
        <v>940</v>
      </c>
      <c r="K57" s="354">
        <f t="shared" si="43"/>
        <v>-11</v>
      </c>
      <c r="L57" s="355">
        <f t="shared" si="44"/>
        <v>277.20000000000005</v>
      </c>
      <c r="M57" s="356">
        <f t="shared" si="45"/>
        <v>-12377.2</v>
      </c>
      <c r="N57" s="354">
        <v>1100</v>
      </c>
      <c r="O57" s="369" t="s">
        <v>599</v>
      </c>
      <c r="P57" s="357">
        <v>44687</v>
      </c>
      <c r="Q57" s="249"/>
      <c r="R57" s="253" t="s">
        <v>866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0"/>
      <c r="AG57" s="307"/>
      <c r="AH57" s="249"/>
      <c r="AI57" s="249"/>
      <c r="AJ57" s="310"/>
      <c r="AK57" s="310"/>
      <c r="AL57" s="310"/>
    </row>
    <row r="58" spans="1:38" s="247" customFormat="1" ht="13.15" customHeight="1">
      <c r="A58" s="373">
        <v>5</v>
      </c>
      <c r="B58" s="357">
        <v>44686</v>
      </c>
      <c r="C58" s="358"/>
      <c r="D58" s="358" t="s">
        <v>905</v>
      </c>
      <c r="E58" s="359" t="s">
        <v>589</v>
      </c>
      <c r="F58" s="359">
        <v>523.5</v>
      </c>
      <c r="G58" s="359">
        <v>502</v>
      </c>
      <c r="H58" s="354">
        <v>502</v>
      </c>
      <c r="I58" s="354" t="s">
        <v>907</v>
      </c>
      <c r="J58" s="353" t="s">
        <v>913</v>
      </c>
      <c r="K58" s="354">
        <f t="shared" ref="K58" si="46">H58-F58</f>
        <v>-21.5</v>
      </c>
      <c r="L58" s="355">
        <f t="shared" ref="L58" si="47">(H58*N58)*0.07%</f>
        <v>193.27000000000004</v>
      </c>
      <c r="M58" s="356">
        <f t="shared" ref="M58" si="48">(K58*N58)-L58</f>
        <v>-12018.27</v>
      </c>
      <c r="N58" s="354">
        <v>550</v>
      </c>
      <c r="O58" s="369" t="s">
        <v>599</v>
      </c>
      <c r="P58" s="357">
        <v>44687</v>
      </c>
      <c r="Q58" s="249"/>
      <c r="R58" s="253" t="s">
        <v>866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0"/>
      <c r="AG58" s="307"/>
      <c r="AH58" s="249"/>
      <c r="AI58" s="249"/>
      <c r="AJ58" s="310"/>
      <c r="AK58" s="310"/>
      <c r="AL58" s="310"/>
    </row>
    <row r="59" spans="1:38" s="247" customFormat="1" ht="13.15" customHeight="1">
      <c r="A59" s="285">
        <v>6</v>
      </c>
      <c r="B59" s="340">
        <v>44690</v>
      </c>
      <c r="C59" s="425"/>
      <c r="D59" s="425" t="s">
        <v>923</v>
      </c>
      <c r="E59" s="285" t="s">
        <v>589</v>
      </c>
      <c r="F59" s="285">
        <v>255</v>
      </c>
      <c r="G59" s="285">
        <v>248</v>
      </c>
      <c r="H59" s="397">
        <v>261</v>
      </c>
      <c r="I59" s="397" t="s">
        <v>924</v>
      </c>
      <c r="J59" s="396" t="s">
        <v>925</v>
      </c>
      <c r="K59" s="397">
        <f t="shared" ref="K59:K60" si="49">H59-F59</f>
        <v>6</v>
      </c>
      <c r="L59" s="398">
        <f t="shared" ref="L59:L60" si="50">(H59*N59)*0.07%</f>
        <v>310.59000000000003</v>
      </c>
      <c r="M59" s="399">
        <f t="shared" ref="M59:M60" si="51">(K59*N59)-L59</f>
        <v>9889.41</v>
      </c>
      <c r="N59" s="397">
        <v>1700</v>
      </c>
      <c r="O59" s="341" t="s">
        <v>587</v>
      </c>
      <c r="P59" s="429">
        <v>44690</v>
      </c>
      <c r="Q59" s="249"/>
      <c r="R59" s="253" t="s">
        <v>588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0"/>
      <c r="AG59" s="307"/>
      <c r="AH59" s="249"/>
      <c r="AI59" s="249"/>
      <c r="AJ59" s="310"/>
      <c r="AK59" s="310"/>
      <c r="AL59" s="310"/>
    </row>
    <row r="60" spans="1:38" s="247" customFormat="1" ht="13.15" customHeight="1">
      <c r="A60" s="359">
        <v>7</v>
      </c>
      <c r="B60" s="357">
        <v>44690</v>
      </c>
      <c r="C60" s="358"/>
      <c r="D60" s="358" t="s">
        <v>927</v>
      </c>
      <c r="E60" s="359" t="s">
        <v>589</v>
      </c>
      <c r="F60" s="359">
        <v>2695</v>
      </c>
      <c r="G60" s="359">
        <v>2625</v>
      </c>
      <c r="H60" s="354">
        <v>2625</v>
      </c>
      <c r="I60" s="354" t="s">
        <v>928</v>
      </c>
      <c r="J60" s="353" t="s">
        <v>897</v>
      </c>
      <c r="K60" s="354">
        <f t="shared" si="49"/>
        <v>-70</v>
      </c>
      <c r="L60" s="355">
        <f t="shared" si="50"/>
        <v>321.56250000000006</v>
      </c>
      <c r="M60" s="356">
        <f t="shared" si="51"/>
        <v>-12571.5625</v>
      </c>
      <c r="N60" s="354">
        <v>175</v>
      </c>
      <c r="O60" s="369" t="s">
        <v>599</v>
      </c>
      <c r="P60" s="357">
        <v>44687</v>
      </c>
      <c r="Q60" s="249"/>
      <c r="R60" s="253" t="s">
        <v>866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0"/>
      <c r="AG60" s="307"/>
      <c r="AH60" s="249"/>
      <c r="AI60" s="249"/>
      <c r="AJ60" s="310"/>
      <c r="AK60" s="310"/>
      <c r="AL60" s="310"/>
    </row>
    <row r="61" spans="1:38" s="247" customFormat="1" ht="13.15" customHeight="1">
      <c r="A61" s="285">
        <v>8</v>
      </c>
      <c r="B61" s="340">
        <v>44690</v>
      </c>
      <c r="C61" s="425"/>
      <c r="D61" s="425" t="s">
        <v>933</v>
      </c>
      <c r="E61" s="285" t="s">
        <v>589</v>
      </c>
      <c r="F61" s="285">
        <v>2195</v>
      </c>
      <c r="G61" s="285">
        <v>2145</v>
      </c>
      <c r="H61" s="397">
        <v>2232.5</v>
      </c>
      <c r="I61" s="397" t="s">
        <v>934</v>
      </c>
      <c r="J61" s="396" t="s">
        <v>944</v>
      </c>
      <c r="K61" s="397">
        <f t="shared" ref="K61" si="52">H61-F61</f>
        <v>37.5</v>
      </c>
      <c r="L61" s="398">
        <f t="shared" ref="L61" si="53">(H61*N61)*0.07%</f>
        <v>390.68750000000006</v>
      </c>
      <c r="M61" s="399">
        <f t="shared" ref="M61" si="54">(K61*N61)-L61</f>
        <v>8984.3125</v>
      </c>
      <c r="N61" s="397">
        <v>250</v>
      </c>
      <c r="O61" s="341" t="s">
        <v>587</v>
      </c>
      <c r="P61" s="344">
        <v>44691</v>
      </c>
      <c r="Q61" s="249"/>
      <c r="R61" s="253" t="s">
        <v>588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0"/>
      <c r="AG61" s="307"/>
      <c r="AH61" s="249"/>
      <c r="AI61" s="249"/>
      <c r="AJ61" s="310"/>
      <c r="AK61" s="310"/>
      <c r="AL61" s="310"/>
    </row>
    <row r="62" spans="1:38" s="247" customFormat="1" ht="13.15" customHeight="1">
      <c r="A62" s="251">
        <v>9</v>
      </c>
      <c r="B62" s="248">
        <v>44690</v>
      </c>
      <c r="C62" s="324"/>
      <c r="D62" s="324" t="s">
        <v>935</v>
      </c>
      <c r="E62" s="251" t="s">
        <v>589</v>
      </c>
      <c r="F62" s="251" t="s">
        <v>936</v>
      </c>
      <c r="G62" s="251">
        <v>3345</v>
      </c>
      <c r="H62" s="252"/>
      <c r="I62" s="252" t="s">
        <v>937</v>
      </c>
      <c r="J62" s="298" t="s">
        <v>590</v>
      </c>
      <c r="K62" s="252"/>
      <c r="L62" s="283"/>
      <c r="M62" s="284"/>
      <c r="N62" s="252"/>
      <c r="O62" s="292"/>
      <c r="P62" s="293"/>
      <c r="Q62" s="249"/>
      <c r="R62" s="253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0"/>
      <c r="AG62" s="307"/>
      <c r="AH62" s="249"/>
      <c r="AI62" s="249"/>
      <c r="AJ62" s="310"/>
      <c r="AK62" s="310"/>
      <c r="AL62" s="310"/>
    </row>
    <row r="63" spans="1:38" s="247" customFormat="1" ht="13.15" customHeight="1">
      <c r="A63" s="285">
        <v>10</v>
      </c>
      <c r="B63" s="340">
        <v>44691</v>
      </c>
      <c r="C63" s="425"/>
      <c r="D63" s="425" t="s">
        <v>941</v>
      </c>
      <c r="E63" s="285" t="s">
        <v>589</v>
      </c>
      <c r="F63" s="285">
        <v>2225</v>
      </c>
      <c r="G63" s="285">
        <v>2180</v>
      </c>
      <c r="H63" s="397">
        <v>2260</v>
      </c>
      <c r="I63" s="397" t="s">
        <v>942</v>
      </c>
      <c r="J63" s="396" t="s">
        <v>865</v>
      </c>
      <c r="K63" s="397">
        <f t="shared" ref="K63:K64" si="55">H63-F63</f>
        <v>35</v>
      </c>
      <c r="L63" s="398">
        <f t="shared" ref="L63:L64" si="56">(H63*N63)*0.07%</f>
        <v>593.25000000000011</v>
      </c>
      <c r="M63" s="399">
        <f t="shared" ref="M63:M64" si="57">(K63*N63)-L63</f>
        <v>12531.75</v>
      </c>
      <c r="N63" s="397">
        <v>375</v>
      </c>
      <c r="O63" s="341" t="s">
        <v>587</v>
      </c>
      <c r="P63" s="344">
        <v>44691</v>
      </c>
      <c r="Q63" s="249"/>
      <c r="R63" s="253" t="s">
        <v>588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0"/>
      <c r="AG63" s="307"/>
      <c r="AH63" s="249"/>
      <c r="AI63" s="249"/>
      <c r="AJ63" s="310"/>
      <c r="AK63" s="310"/>
      <c r="AL63" s="310"/>
    </row>
    <row r="64" spans="1:38" s="247" customFormat="1" ht="13.15" customHeight="1">
      <c r="A64" s="359">
        <v>11</v>
      </c>
      <c r="B64" s="357">
        <v>44691</v>
      </c>
      <c r="C64" s="358"/>
      <c r="D64" s="358" t="s">
        <v>941</v>
      </c>
      <c r="E64" s="359" t="s">
        <v>589</v>
      </c>
      <c r="F64" s="359">
        <v>2225</v>
      </c>
      <c r="G64" s="359">
        <v>2180</v>
      </c>
      <c r="H64" s="354">
        <v>2180</v>
      </c>
      <c r="I64" s="354" t="s">
        <v>942</v>
      </c>
      <c r="J64" s="353" t="s">
        <v>943</v>
      </c>
      <c r="K64" s="354">
        <f t="shared" si="55"/>
        <v>-45</v>
      </c>
      <c r="L64" s="355">
        <f t="shared" si="56"/>
        <v>572.25000000000011</v>
      </c>
      <c r="M64" s="356">
        <f t="shared" si="57"/>
        <v>-17447.25</v>
      </c>
      <c r="N64" s="354">
        <v>375</v>
      </c>
      <c r="O64" s="369" t="s">
        <v>599</v>
      </c>
      <c r="P64" s="357">
        <v>44691</v>
      </c>
      <c r="Q64" s="249"/>
      <c r="R64" s="253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0"/>
      <c r="AG64" s="307"/>
      <c r="AH64" s="249"/>
      <c r="AI64" s="249"/>
      <c r="AJ64" s="310"/>
      <c r="AK64" s="310"/>
      <c r="AL64" s="310"/>
    </row>
    <row r="65" spans="1:38" s="247" customFormat="1" ht="13.15" customHeight="1">
      <c r="A65" s="359">
        <v>12</v>
      </c>
      <c r="B65" s="357">
        <v>44691</v>
      </c>
      <c r="C65" s="358"/>
      <c r="D65" s="358" t="s">
        <v>933</v>
      </c>
      <c r="E65" s="359" t="s">
        <v>589</v>
      </c>
      <c r="F65" s="359">
        <v>2195</v>
      </c>
      <c r="G65" s="359">
        <v>2145</v>
      </c>
      <c r="H65" s="354">
        <v>2145</v>
      </c>
      <c r="I65" s="354" t="s">
        <v>934</v>
      </c>
      <c r="J65" s="353" t="s">
        <v>965</v>
      </c>
      <c r="K65" s="354">
        <f t="shared" ref="K65" si="58">H65-F65</f>
        <v>-50</v>
      </c>
      <c r="L65" s="355">
        <f t="shared" ref="L65" si="59">(H65*N65)*0.07%</f>
        <v>375.37500000000006</v>
      </c>
      <c r="M65" s="356">
        <f t="shared" ref="M65" si="60">(K65*N65)-L65</f>
        <v>-12875.375</v>
      </c>
      <c r="N65" s="354">
        <v>250</v>
      </c>
      <c r="O65" s="369" t="s">
        <v>599</v>
      </c>
      <c r="P65" s="357">
        <v>44693</v>
      </c>
      <c r="Q65" s="249"/>
      <c r="R65" s="253" t="s">
        <v>588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0"/>
      <c r="AG65" s="307"/>
      <c r="AH65" s="249"/>
      <c r="AI65" s="249"/>
      <c r="AJ65" s="310"/>
      <c r="AK65" s="310"/>
      <c r="AL65" s="310"/>
    </row>
    <row r="66" spans="1:38" s="247" customFormat="1" ht="13.15" customHeight="1">
      <c r="A66" s="285">
        <v>13</v>
      </c>
      <c r="B66" s="340">
        <v>44692</v>
      </c>
      <c r="C66" s="425"/>
      <c r="D66" s="425" t="s">
        <v>952</v>
      </c>
      <c r="E66" s="285" t="s">
        <v>589</v>
      </c>
      <c r="F66" s="285">
        <v>16010</v>
      </c>
      <c r="G66" s="285">
        <v>15840</v>
      </c>
      <c r="H66" s="397">
        <v>16110</v>
      </c>
      <c r="I66" s="397" t="s">
        <v>953</v>
      </c>
      <c r="J66" s="396" t="s">
        <v>852</v>
      </c>
      <c r="K66" s="397">
        <f t="shared" ref="K66:K67" si="61">H66-F66</f>
        <v>100</v>
      </c>
      <c r="L66" s="398">
        <f t="shared" ref="L66:L67" si="62">(H66*N66)*0.07%</f>
        <v>563.85000000000014</v>
      </c>
      <c r="M66" s="399">
        <f t="shared" ref="M66:M67" si="63">(K66*N66)-L66</f>
        <v>4436.1499999999996</v>
      </c>
      <c r="N66" s="397">
        <v>50</v>
      </c>
      <c r="O66" s="341" t="s">
        <v>587</v>
      </c>
      <c r="P66" s="344">
        <v>44692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0"/>
      <c r="AG66" s="307"/>
      <c r="AH66" s="249"/>
      <c r="AI66" s="249"/>
      <c r="AJ66" s="310"/>
      <c r="AK66" s="310"/>
      <c r="AL66" s="310"/>
    </row>
    <row r="67" spans="1:38" s="247" customFormat="1" ht="13.15" customHeight="1">
      <c r="A67" s="359">
        <v>14</v>
      </c>
      <c r="B67" s="357">
        <v>44693</v>
      </c>
      <c r="C67" s="358"/>
      <c r="D67" s="358" t="s">
        <v>952</v>
      </c>
      <c r="E67" s="359" t="s">
        <v>589</v>
      </c>
      <c r="F67" s="359">
        <v>15935</v>
      </c>
      <c r="G67" s="359">
        <v>15780</v>
      </c>
      <c r="H67" s="354">
        <v>15780</v>
      </c>
      <c r="I67" s="354" t="s">
        <v>967</v>
      </c>
      <c r="J67" s="353" t="s">
        <v>968</v>
      </c>
      <c r="K67" s="354">
        <f t="shared" si="61"/>
        <v>-155</v>
      </c>
      <c r="L67" s="355">
        <f t="shared" si="62"/>
        <v>552.30000000000007</v>
      </c>
      <c r="M67" s="356">
        <f t="shared" si="63"/>
        <v>-8302.2999999999993</v>
      </c>
      <c r="N67" s="354">
        <v>50</v>
      </c>
      <c r="O67" s="369" t="s">
        <v>599</v>
      </c>
      <c r="P67" s="357">
        <v>44693</v>
      </c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0"/>
      <c r="AG67" s="307"/>
      <c r="AH67" s="249"/>
      <c r="AI67" s="249"/>
      <c r="AJ67" s="310"/>
      <c r="AK67" s="310"/>
      <c r="AL67" s="310"/>
    </row>
    <row r="68" spans="1:38" s="247" customFormat="1" ht="13.15" customHeight="1">
      <c r="A68" s="285">
        <v>15</v>
      </c>
      <c r="B68" s="340">
        <v>44693</v>
      </c>
      <c r="C68" s="425"/>
      <c r="D68" s="425" t="s">
        <v>969</v>
      </c>
      <c r="E68" s="285" t="s">
        <v>589</v>
      </c>
      <c r="F68" s="285">
        <v>462.5</v>
      </c>
      <c r="G68" s="285">
        <v>454</v>
      </c>
      <c r="H68" s="397">
        <v>468.5</v>
      </c>
      <c r="I68" s="397" t="s">
        <v>970</v>
      </c>
      <c r="J68" s="396" t="s">
        <v>925</v>
      </c>
      <c r="K68" s="397">
        <f t="shared" ref="K68" si="64">H68-F68</f>
        <v>6</v>
      </c>
      <c r="L68" s="398">
        <f t="shared" ref="L68" si="65">(H68*N68)*0.07%</f>
        <v>491.92500000000007</v>
      </c>
      <c r="M68" s="399">
        <f t="shared" ref="M68" si="66">(K68*N68)-L68</f>
        <v>8508.0750000000007</v>
      </c>
      <c r="N68" s="397">
        <v>1500</v>
      </c>
      <c r="O68" s="341" t="s">
        <v>587</v>
      </c>
      <c r="P68" s="344">
        <v>44694</v>
      </c>
      <c r="Q68" s="249"/>
      <c r="R68" s="253" t="s">
        <v>588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0"/>
      <c r="AG68" s="307"/>
      <c r="AH68" s="249"/>
      <c r="AI68" s="249"/>
      <c r="AJ68" s="310"/>
      <c r="AK68" s="310"/>
      <c r="AL68" s="310"/>
    </row>
    <row r="69" spans="1:38" s="247" customFormat="1" ht="13.15" customHeight="1">
      <c r="A69" s="251">
        <v>16</v>
      </c>
      <c r="B69" s="248">
        <v>44693</v>
      </c>
      <c r="C69" s="324"/>
      <c r="D69" s="324" t="s">
        <v>976</v>
      </c>
      <c r="E69" s="251" t="s">
        <v>589</v>
      </c>
      <c r="F69" s="251" t="s">
        <v>971</v>
      </c>
      <c r="G69" s="251">
        <v>1475</v>
      </c>
      <c r="H69" s="252"/>
      <c r="I69" s="252" t="s">
        <v>972</v>
      </c>
      <c r="J69" s="298" t="s">
        <v>590</v>
      </c>
      <c r="K69" s="252"/>
      <c r="L69" s="283"/>
      <c r="M69" s="284"/>
      <c r="N69" s="252"/>
      <c r="O69" s="292"/>
      <c r="P69" s="293"/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0"/>
      <c r="AG69" s="307"/>
      <c r="AH69" s="249"/>
      <c r="AI69" s="249"/>
      <c r="AJ69" s="310"/>
      <c r="AK69" s="310"/>
      <c r="AL69" s="310"/>
    </row>
    <row r="70" spans="1:38" s="247" customFormat="1" ht="13.15" customHeight="1">
      <c r="A70" s="251">
        <v>17</v>
      </c>
      <c r="B70" s="248">
        <v>44694</v>
      </c>
      <c r="C70" s="324"/>
      <c r="D70" s="324" t="s">
        <v>923</v>
      </c>
      <c r="E70" s="251" t="s">
        <v>589</v>
      </c>
      <c r="F70" s="251" t="s">
        <v>978</v>
      </c>
      <c r="G70" s="251">
        <v>249</v>
      </c>
      <c r="H70" s="252"/>
      <c r="I70" s="252" t="s">
        <v>979</v>
      </c>
      <c r="J70" s="298" t="s">
        <v>590</v>
      </c>
      <c r="K70" s="252"/>
      <c r="L70" s="283"/>
      <c r="M70" s="284"/>
      <c r="N70" s="252"/>
      <c r="O70" s="292"/>
      <c r="P70" s="293"/>
      <c r="Q70" s="249"/>
      <c r="R70" s="253" t="s">
        <v>866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0"/>
      <c r="AG70" s="307"/>
      <c r="AH70" s="249"/>
      <c r="AI70" s="249"/>
      <c r="AJ70" s="310"/>
      <c r="AK70" s="310"/>
      <c r="AL70" s="310"/>
    </row>
    <row r="71" spans="1:38" s="247" customFormat="1" ht="13.15" customHeight="1">
      <c r="A71" s="285">
        <v>18</v>
      </c>
      <c r="B71" s="340">
        <v>44694</v>
      </c>
      <c r="C71" s="425"/>
      <c r="D71" s="425" t="s">
        <v>933</v>
      </c>
      <c r="E71" s="285" t="s">
        <v>589</v>
      </c>
      <c r="F71" s="285">
        <v>2125</v>
      </c>
      <c r="G71" s="285">
        <v>2080</v>
      </c>
      <c r="H71" s="397">
        <v>2162</v>
      </c>
      <c r="I71" s="397" t="s">
        <v>986</v>
      </c>
      <c r="J71" s="396" t="s">
        <v>987</v>
      </c>
      <c r="K71" s="397">
        <f t="shared" ref="K71" si="67">H71-F71</f>
        <v>37</v>
      </c>
      <c r="L71" s="398">
        <f t="shared" ref="L71" si="68">(H71*N71)*0.07%</f>
        <v>378.35000000000008</v>
      </c>
      <c r="M71" s="399">
        <f t="shared" ref="M71" si="69">(K71*N71)-L71</f>
        <v>8871.65</v>
      </c>
      <c r="N71" s="397">
        <v>250</v>
      </c>
      <c r="O71" s="341" t="s">
        <v>587</v>
      </c>
      <c r="P71" s="344">
        <v>44694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0"/>
      <c r="AG71" s="307"/>
      <c r="AH71" s="249"/>
      <c r="AI71" s="249"/>
      <c r="AJ71" s="310"/>
      <c r="AK71" s="310"/>
      <c r="AL71" s="310"/>
    </row>
    <row r="72" spans="1:38" s="247" customFormat="1" ht="13.15" customHeight="1">
      <c r="A72" s="251">
        <v>19</v>
      </c>
      <c r="B72" s="248">
        <v>44697</v>
      </c>
      <c r="C72" s="324"/>
      <c r="D72" s="324" t="s">
        <v>933</v>
      </c>
      <c r="E72" s="251" t="s">
        <v>589</v>
      </c>
      <c r="F72" s="251" t="s">
        <v>1004</v>
      </c>
      <c r="G72" s="251">
        <v>2070</v>
      </c>
      <c r="H72" s="252"/>
      <c r="I72" s="252" t="s">
        <v>986</v>
      </c>
      <c r="J72" s="298" t="s">
        <v>590</v>
      </c>
      <c r="K72" s="252"/>
      <c r="L72" s="283"/>
      <c r="M72" s="284"/>
      <c r="N72" s="252"/>
      <c r="O72" s="292"/>
      <c r="P72" s="293"/>
      <c r="Q72" s="249"/>
      <c r="R72" s="253" t="s">
        <v>588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0"/>
      <c r="AG72" s="307"/>
      <c r="AH72" s="249"/>
      <c r="AI72" s="249"/>
      <c r="AJ72" s="310"/>
      <c r="AK72" s="310"/>
      <c r="AL72" s="310"/>
    </row>
    <row r="73" spans="1:38" s="247" customFormat="1" ht="13.15" customHeight="1">
      <c r="A73" s="251">
        <v>20</v>
      </c>
      <c r="B73" s="248">
        <v>44697</v>
      </c>
      <c r="C73" s="257"/>
      <c r="D73" s="324" t="s">
        <v>1005</v>
      </c>
      <c r="E73" s="251" t="s">
        <v>589</v>
      </c>
      <c r="F73" s="251" t="s">
        <v>1006</v>
      </c>
      <c r="G73" s="251">
        <v>1090</v>
      </c>
      <c r="H73" s="252"/>
      <c r="I73" s="252" t="s">
        <v>1007</v>
      </c>
      <c r="J73" s="298" t="s">
        <v>590</v>
      </c>
      <c r="K73" s="324"/>
      <c r="L73" s="251"/>
      <c r="M73" s="251"/>
      <c r="N73" s="251"/>
      <c r="O73" s="252"/>
      <c r="P73" s="252"/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0"/>
      <c r="AG73" s="307"/>
      <c r="AH73" s="249"/>
      <c r="AI73" s="249"/>
      <c r="AJ73" s="310"/>
      <c r="AK73" s="310"/>
      <c r="AL73" s="310"/>
    </row>
    <row r="74" spans="1:38" s="247" customFormat="1" ht="13.15" customHeight="1">
      <c r="A74" s="251">
        <v>21</v>
      </c>
      <c r="B74" s="248">
        <v>44697</v>
      </c>
      <c r="C74" s="257"/>
      <c r="D74" s="324" t="s">
        <v>1008</v>
      </c>
      <c r="E74" s="251" t="s">
        <v>589</v>
      </c>
      <c r="F74" s="251" t="s">
        <v>1009</v>
      </c>
      <c r="G74" s="251">
        <v>1560</v>
      </c>
      <c r="H74" s="252"/>
      <c r="I74" s="252" t="s">
        <v>1010</v>
      </c>
      <c r="J74" s="298" t="s">
        <v>590</v>
      </c>
      <c r="K74" s="324"/>
      <c r="L74" s="251"/>
      <c r="M74" s="251"/>
      <c r="N74" s="251"/>
      <c r="O74" s="252"/>
      <c r="P74" s="252"/>
      <c r="Q74" s="249"/>
      <c r="R74" s="253" t="s">
        <v>866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0"/>
      <c r="AG74" s="307"/>
      <c r="AH74" s="249"/>
      <c r="AI74" s="249"/>
      <c r="AJ74" s="310"/>
      <c r="AK74" s="310"/>
      <c r="AL74" s="310"/>
    </row>
    <row r="75" spans="1:38" s="247" customFormat="1" ht="13.15" customHeight="1">
      <c r="A75" s="257">
        <v>22</v>
      </c>
      <c r="B75" s="248">
        <v>44697</v>
      </c>
      <c r="C75" s="257"/>
      <c r="D75" s="324" t="s">
        <v>1018</v>
      </c>
      <c r="E75" s="251" t="s">
        <v>589</v>
      </c>
      <c r="F75" s="251" t="s">
        <v>1019</v>
      </c>
      <c r="G75" s="251">
        <v>598</v>
      </c>
      <c r="H75" s="252"/>
      <c r="I75" s="252">
        <v>630</v>
      </c>
      <c r="J75" s="298" t="s">
        <v>590</v>
      </c>
      <c r="K75" s="324"/>
      <c r="L75" s="251"/>
      <c r="M75" s="251"/>
      <c r="N75" s="251"/>
      <c r="O75" s="252"/>
      <c r="P75" s="252"/>
      <c r="Q75" s="249"/>
      <c r="R75" s="253" t="s">
        <v>866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0"/>
      <c r="AG75" s="307"/>
      <c r="AH75" s="249"/>
      <c r="AI75" s="249"/>
      <c r="AJ75" s="310"/>
      <c r="AK75" s="310"/>
      <c r="AL75" s="310"/>
    </row>
    <row r="76" spans="1:38" s="247" customFormat="1" ht="13.15" customHeight="1">
      <c r="A76" s="257"/>
      <c r="B76" s="257"/>
      <c r="C76" s="257"/>
      <c r="D76" s="324"/>
      <c r="E76" s="251"/>
      <c r="F76" s="251"/>
      <c r="G76" s="251"/>
      <c r="H76" s="252"/>
      <c r="I76" s="252"/>
      <c r="J76" s="298"/>
      <c r="K76" s="324"/>
      <c r="L76" s="251"/>
      <c r="M76" s="251"/>
      <c r="N76" s="251"/>
      <c r="O76" s="252"/>
      <c r="P76" s="252"/>
      <c r="Q76" s="249"/>
      <c r="R76" s="253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0"/>
      <c r="AG76" s="307"/>
      <c r="AH76" s="249"/>
      <c r="AI76" s="249"/>
      <c r="AJ76" s="310"/>
      <c r="AK76" s="310"/>
      <c r="AL76" s="310"/>
    </row>
    <row r="77" spans="1:38" s="247" customFormat="1" ht="13.15" customHeight="1">
      <c r="A77" s="251"/>
      <c r="B77" s="248"/>
      <c r="C77" s="324"/>
      <c r="D77" s="324"/>
      <c r="E77" s="251"/>
      <c r="F77" s="251"/>
      <c r="G77" s="251"/>
      <c r="H77" s="252"/>
      <c r="I77" s="252"/>
      <c r="J77" s="298"/>
      <c r="K77" s="324"/>
      <c r="L77" s="251"/>
      <c r="M77" s="251"/>
      <c r="N77" s="251"/>
      <c r="O77" s="252"/>
      <c r="P77" s="252"/>
      <c r="Q77" s="249"/>
      <c r="R77" s="253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0"/>
      <c r="AG77" s="307"/>
      <c r="AH77" s="249"/>
      <c r="AI77" s="249"/>
      <c r="AJ77" s="310"/>
      <c r="AK77" s="310"/>
      <c r="AL77" s="310"/>
    </row>
    <row r="78" spans="1:38" s="247" customFormat="1" ht="13.15" customHeight="1">
      <c r="A78" s="310"/>
      <c r="B78" s="307"/>
      <c r="C78" s="249"/>
      <c r="D78" s="249"/>
      <c r="E78" s="310"/>
      <c r="F78" s="310"/>
      <c r="G78" s="310"/>
      <c r="H78" s="311"/>
      <c r="I78" s="311"/>
      <c r="J78" s="415"/>
      <c r="K78" s="311"/>
      <c r="L78" s="312"/>
      <c r="M78" s="416"/>
      <c r="N78" s="311"/>
      <c r="O78" s="417"/>
      <c r="P78" s="314"/>
      <c r="Q78" s="249"/>
      <c r="R78" s="253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0"/>
      <c r="AG78" s="307"/>
      <c r="AH78" s="249"/>
      <c r="AI78" s="249"/>
      <c r="AJ78" s="310"/>
      <c r="AK78" s="310"/>
      <c r="AL78" s="310"/>
    </row>
    <row r="79" spans="1:38" ht="13.5" customHeight="1">
      <c r="A79" s="107"/>
      <c r="B79" s="108"/>
      <c r="C79" s="142"/>
      <c r="D79" s="150"/>
      <c r="E79" s="151"/>
      <c r="F79" s="107"/>
      <c r="G79" s="107"/>
      <c r="H79" s="107"/>
      <c r="I79" s="143"/>
      <c r="J79" s="143"/>
      <c r="K79" s="143"/>
      <c r="L79" s="143"/>
      <c r="M79" s="143"/>
      <c r="N79" s="143"/>
      <c r="O79" s="143"/>
      <c r="P79" s="143"/>
      <c r="Q79" s="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152"/>
      <c r="B80" s="108"/>
      <c r="C80" s="109"/>
      <c r="D80" s="153"/>
      <c r="E80" s="112"/>
      <c r="F80" s="112"/>
      <c r="G80" s="112"/>
      <c r="H80" s="112"/>
      <c r="I80" s="112"/>
      <c r="J80" s="6"/>
      <c r="K80" s="112"/>
      <c r="L80" s="112"/>
      <c r="M80" s="6"/>
      <c r="N80" s="1"/>
      <c r="O80" s="109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12.75" customHeight="1">
      <c r="A81" s="154" t="s">
        <v>609</v>
      </c>
      <c r="B81" s="154"/>
      <c r="C81" s="154"/>
      <c r="D81" s="154"/>
      <c r="E81" s="155"/>
      <c r="F81" s="112"/>
      <c r="G81" s="112"/>
      <c r="H81" s="112"/>
      <c r="I81" s="112"/>
      <c r="J81" s="1"/>
      <c r="K81" s="6"/>
      <c r="L81" s="6"/>
      <c r="M81" s="6"/>
      <c r="N81" s="1"/>
      <c r="O81" s="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8.25" customHeight="1">
      <c r="A82" s="96" t="s">
        <v>16</v>
      </c>
      <c r="B82" s="96" t="s">
        <v>564</v>
      </c>
      <c r="C82" s="96"/>
      <c r="D82" s="97" t="s">
        <v>575</v>
      </c>
      <c r="E82" s="96" t="s">
        <v>576</v>
      </c>
      <c r="F82" s="96" t="s">
        <v>577</v>
      </c>
      <c r="G82" s="96" t="s">
        <v>597</v>
      </c>
      <c r="H82" s="96" t="s">
        <v>579</v>
      </c>
      <c r="I82" s="96" t="s">
        <v>580</v>
      </c>
      <c r="J82" s="95" t="s">
        <v>581</v>
      </c>
      <c r="K82" s="95" t="s">
        <v>610</v>
      </c>
      <c r="L82" s="98" t="s">
        <v>583</v>
      </c>
      <c r="M82" s="149" t="s">
        <v>606</v>
      </c>
      <c r="N82" s="96" t="s">
        <v>607</v>
      </c>
      <c r="O82" s="96" t="s">
        <v>585</v>
      </c>
      <c r="P82" s="97" t="s">
        <v>586</v>
      </c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s="247" customFormat="1" ht="12.75" customHeight="1">
      <c r="A83" s="386">
        <v>1</v>
      </c>
      <c r="B83" s="357">
        <v>44683</v>
      </c>
      <c r="C83" s="387"/>
      <c r="D83" s="388" t="s">
        <v>891</v>
      </c>
      <c r="E83" s="386" t="s">
        <v>589</v>
      </c>
      <c r="F83" s="386">
        <v>55.5</v>
      </c>
      <c r="G83" s="386">
        <v>29</v>
      </c>
      <c r="H83" s="389">
        <v>29</v>
      </c>
      <c r="I83" s="390" t="s">
        <v>892</v>
      </c>
      <c r="J83" s="353" t="s">
        <v>962</v>
      </c>
      <c r="K83" s="354">
        <f t="shared" ref="K83:K84" si="70">H83-F83</f>
        <v>-26.5</v>
      </c>
      <c r="L83" s="355">
        <v>100</v>
      </c>
      <c r="M83" s="356">
        <f t="shared" ref="M83:M84" si="71">(K83*N83)-L83</f>
        <v>-8050</v>
      </c>
      <c r="N83" s="354">
        <v>300</v>
      </c>
      <c r="O83" s="369" t="s">
        <v>599</v>
      </c>
      <c r="P83" s="357">
        <v>44685</v>
      </c>
      <c r="Q83" s="249"/>
      <c r="R83" s="250" t="s">
        <v>866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391">
        <v>2</v>
      </c>
      <c r="B84" s="340">
        <v>44683</v>
      </c>
      <c r="C84" s="392"/>
      <c r="D84" s="393" t="s">
        <v>890</v>
      </c>
      <c r="E84" s="391" t="s">
        <v>589</v>
      </c>
      <c r="F84" s="391">
        <v>82.5</v>
      </c>
      <c r="G84" s="391">
        <v>40</v>
      </c>
      <c r="H84" s="394">
        <v>107.5</v>
      </c>
      <c r="I84" s="395" t="s">
        <v>893</v>
      </c>
      <c r="J84" s="396" t="s">
        <v>898</v>
      </c>
      <c r="K84" s="397">
        <f t="shared" si="70"/>
        <v>25</v>
      </c>
      <c r="L84" s="398">
        <v>100</v>
      </c>
      <c r="M84" s="399">
        <f t="shared" si="71"/>
        <v>1150</v>
      </c>
      <c r="N84" s="397">
        <v>50</v>
      </c>
      <c r="O84" s="341" t="s">
        <v>587</v>
      </c>
      <c r="P84" s="340">
        <v>44685</v>
      </c>
      <c r="Q84" s="249"/>
      <c r="R84" s="250" t="s">
        <v>866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400">
        <v>3</v>
      </c>
      <c r="B85" s="401">
        <v>44685</v>
      </c>
      <c r="C85" s="402"/>
      <c r="D85" s="403" t="s">
        <v>899</v>
      </c>
      <c r="E85" s="400" t="s">
        <v>589</v>
      </c>
      <c r="F85" s="400">
        <v>92.5</v>
      </c>
      <c r="G85" s="400">
        <v>50</v>
      </c>
      <c r="H85" s="404">
        <v>50</v>
      </c>
      <c r="I85" s="405" t="s">
        <v>900</v>
      </c>
      <c r="J85" s="406" t="s">
        <v>901</v>
      </c>
      <c r="K85" s="407">
        <f t="shared" ref="K85" si="72">H85-F85</f>
        <v>-42.5</v>
      </c>
      <c r="L85" s="408">
        <v>100</v>
      </c>
      <c r="M85" s="409">
        <f t="shared" ref="M85" si="73">(K85*N85)-L85</f>
        <v>-2225</v>
      </c>
      <c r="N85" s="407">
        <v>50</v>
      </c>
      <c r="O85" s="410" t="s">
        <v>599</v>
      </c>
      <c r="P85" s="401">
        <v>44685</v>
      </c>
      <c r="Q85" s="249"/>
      <c r="R85" s="250" t="s">
        <v>866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400">
        <v>4</v>
      </c>
      <c r="B86" s="401">
        <v>44686</v>
      </c>
      <c r="C86" s="402"/>
      <c r="D86" s="403" t="s">
        <v>909</v>
      </c>
      <c r="E86" s="400" t="s">
        <v>589</v>
      </c>
      <c r="F86" s="400">
        <v>85</v>
      </c>
      <c r="G86" s="400">
        <v>10</v>
      </c>
      <c r="H86" s="404">
        <v>10</v>
      </c>
      <c r="I86" s="405" t="s">
        <v>910</v>
      </c>
      <c r="J86" s="406" t="s">
        <v>911</v>
      </c>
      <c r="K86" s="407">
        <f t="shared" ref="K86:K88" si="74">H86-F86</f>
        <v>-75</v>
      </c>
      <c r="L86" s="408">
        <v>100</v>
      </c>
      <c r="M86" s="409">
        <f t="shared" ref="M86:M88" si="75">(K86*N86)-L86</f>
        <v>-1975</v>
      </c>
      <c r="N86" s="407">
        <v>25</v>
      </c>
      <c r="O86" s="410" t="s">
        <v>599</v>
      </c>
      <c r="P86" s="401">
        <v>44686</v>
      </c>
      <c r="Q86" s="249"/>
      <c r="R86" s="250" t="s">
        <v>866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391">
        <v>5</v>
      </c>
      <c r="B87" s="340">
        <v>44690</v>
      </c>
      <c r="C87" s="392"/>
      <c r="D87" s="393" t="s">
        <v>930</v>
      </c>
      <c r="E87" s="391" t="s">
        <v>589</v>
      </c>
      <c r="F87" s="391">
        <v>106</v>
      </c>
      <c r="G87" s="391">
        <v>65</v>
      </c>
      <c r="H87" s="394">
        <v>127.5</v>
      </c>
      <c r="I87" s="395" t="s">
        <v>931</v>
      </c>
      <c r="J87" s="396" t="s">
        <v>932</v>
      </c>
      <c r="K87" s="397">
        <f t="shared" si="74"/>
        <v>21.5</v>
      </c>
      <c r="L87" s="398">
        <v>100</v>
      </c>
      <c r="M87" s="399">
        <f t="shared" si="75"/>
        <v>975</v>
      </c>
      <c r="N87" s="397">
        <v>50</v>
      </c>
      <c r="O87" s="341" t="s">
        <v>587</v>
      </c>
      <c r="P87" s="430">
        <v>44690</v>
      </c>
      <c r="Q87" s="249"/>
      <c r="R87" s="250" t="s">
        <v>588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400">
        <v>6</v>
      </c>
      <c r="B88" s="401">
        <v>44691</v>
      </c>
      <c r="C88" s="402"/>
      <c r="D88" s="403" t="s">
        <v>947</v>
      </c>
      <c r="E88" s="400" t="s">
        <v>589</v>
      </c>
      <c r="F88" s="400">
        <v>82.5</v>
      </c>
      <c r="G88" s="400">
        <v>35</v>
      </c>
      <c r="H88" s="404">
        <v>35</v>
      </c>
      <c r="I88" s="405" t="s">
        <v>948</v>
      </c>
      <c r="J88" s="406" t="s">
        <v>949</v>
      </c>
      <c r="K88" s="407">
        <f t="shared" si="74"/>
        <v>-47.5</v>
      </c>
      <c r="L88" s="408">
        <v>100</v>
      </c>
      <c r="M88" s="409">
        <f t="shared" si="75"/>
        <v>-2475</v>
      </c>
      <c r="N88" s="407">
        <v>50</v>
      </c>
      <c r="O88" s="410" t="s">
        <v>599</v>
      </c>
      <c r="P88" s="431">
        <v>44691</v>
      </c>
      <c r="Q88" s="249"/>
      <c r="R88" s="250" t="s">
        <v>588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386">
        <v>7</v>
      </c>
      <c r="B89" s="357">
        <v>44692</v>
      </c>
      <c r="C89" s="387"/>
      <c r="D89" s="388" t="s">
        <v>950</v>
      </c>
      <c r="E89" s="386" t="s">
        <v>589</v>
      </c>
      <c r="F89" s="386">
        <v>92.5</v>
      </c>
      <c r="G89" s="386">
        <v>45</v>
      </c>
      <c r="H89" s="389">
        <v>45</v>
      </c>
      <c r="I89" s="390" t="s">
        <v>951</v>
      </c>
      <c r="J89" s="406" t="s">
        <v>949</v>
      </c>
      <c r="K89" s="407">
        <f t="shared" ref="K89:K92" si="76">H89-F89</f>
        <v>-47.5</v>
      </c>
      <c r="L89" s="408">
        <v>100</v>
      </c>
      <c r="M89" s="409">
        <f t="shared" ref="M89:M92" si="77">(K89*N89)-L89</f>
        <v>-2475</v>
      </c>
      <c r="N89" s="407">
        <v>50</v>
      </c>
      <c r="O89" s="410" t="s">
        <v>599</v>
      </c>
      <c r="P89" s="431">
        <v>44692</v>
      </c>
      <c r="Q89" s="249"/>
      <c r="R89" s="250" t="s">
        <v>588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391">
        <v>8</v>
      </c>
      <c r="B90" s="340">
        <v>44692</v>
      </c>
      <c r="C90" s="392"/>
      <c r="D90" s="393" t="s">
        <v>954</v>
      </c>
      <c r="E90" s="391" t="s">
        <v>589</v>
      </c>
      <c r="F90" s="391">
        <v>195</v>
      </c>
      <c r="G90" s="391">
        <v>95</v>
      </c>
      <c r="H90" s="394">
        <v>245</v>
      </c>
      <c r="I90" s="395" t="s">
        <v>955</v>
      </c>
      <c r="J90" s="396" t="s">
        <v>956</v>
      </c>
      <c r="K90" s="397">
        <f t="shared" si="76"/>
        <v>50</v>
      </c>
      <c r="L90" s="398">
        <v>100</v>
      </c>
      <c r="M90" s="399">
        <f t="shared" si="77"/>
        <v>1150</v>
      </c>
      <c r="N90" s="397">
        <v>25</v>
      </c>
      <c r="O90" s="341" t="s">
        <v>587</v>
      </c>
      <c r="P90" s="430">
        <v>44692</v>
      </c>
      <c r="Q90" s="249"/>
      <c r="R90" s="250" t="s">
        <v>588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359">
        <v>9</v>
      </c>
      <c r="B91" s="357">
        <v>44692</v>
      </c>
      <c r="C91" s="358"/>
      <c r="D91" s="358" t="s">
        <v>957</v>
      </c>
      <c r="E91" s="359" t="s">
        <v>589</v>
      </c>
      <c r="F91" s="359">
        <v>50</v>
      </c>
      <c r="G91" s="359">
        <v>30</v>
      </c>
      <c r="H91" s="354">
        <v>30</v>
      </c>
      <c r="I91" s="354" t="s">
        <v>958</v>
      </c>
      <c r="J91" s="406" t="s">
        <v>966</v>
      </c>
      <c r="K91" s="407">
        <f t="shared" si="76"/>
        <v>-20</v>
      </c>
      <c r="L91" s="408">
        <v>100</v>
      </c>
      <c r="M91" s="409">
        <f t="shared" si="77"/>
        <v>-5100</v>
      </c>
      <c r="N91" s="407">
        <v>250</v>
      </c>
      <c r="O91" s="410" t="s">
        <v>599</v>
      </c>
      <c r="P91" s="401">
        <v>44693</v>
      </c>
      <c r="Q91" s="249"/>
      <c r="R91" s="250" t="s">
        <v>588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359">
        <v>10</v>
      </c>
      <c r="B92" s="357">
        <v>44693</v>
      </c>
      <c r="C92" s="358"/>
      <c r="D92" s="358" t="s">
        <v>973</v>
      </c>
      <c r="E92" s="359" t="s">
        <v>589</v>
      </c>
      <c r="F92" s="359">
        <v>130</v>
      </c>
      <c r="G92" s="359">
        <v>30</v>
      </c>
      <c r="H92" s="354">
        <v>30</v>
      </c>
      <c r="I92" s="354" t="s">
        <v>974</v>
      </c>
      <c r="J92" s="406" t="s">
        <v>975</v>
      </c>
      <c r="K92" s="407">
        <f t="shared" si="76"/>
        <v>-100</v>
      </c>
      <c r="L92" s="408">
        <v>100</v>
      </c>
      <c r="M92" s="409">
        <f t="shared" si="77"/>
        <v>-2600</v>
      </c>
      <c r="N92" s="407">
        <v>25</v>
      </c>
      <c r="O92" s="410" t="s">
        <v>599</v>
      </c>
      <c r="P92" s="401">
        <v>44693</v>
      </c>
      <c r="Q92" s="249"/>
      <c r="R92" s="250" t="s">
        <v>866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251"/>
      <c r="B93" s="248"/>
      <c r="C93" s="324"/>
      <c r="D93" s="324"/>
      <c r="E93" s="251"/>
      <c r="F93" s="251"/>
      <c r="G93" s="251"/>
      <c r="H93" s="252"/>
      <c r="I93" s="252"/>
      <c r="J93" s="298"/>
      <c r="K93" s="252"/>
      <c r="L93" s="283"/>
      <c r="M93" s="284"/>
      <c r="N93" s="252"/>
      <c r="O93" s="298"/>
      <c r="P93" s="248"/>
      <c r="Q93" s="249"/>
      <c r="R93" s="250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251"/>
      <c r="B94" s="248"/>
      <c r="C94" s="324"/>
      <c r="D94" s="324"/>
      <c r="E94" s="251"/>
      <c r="F94" s="251"/>
      <c r="G94" s="251"/>
      <c r="H94" s="252"/>
      <c r="I94" s="252"/>
      <c r="J94" s="298"/>
      <c r="K94" s="252"/>
      <c r="L94" s="283"/>
      <c r="M94" s="284"/>
      <c r="N94" s="252"/>
      <c r="O94" s="298"/>
      <c r="P94" s="248"/>
      <c r="Q94" s="249"/>
      <c r="R94" s="250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251"/>
      <c r="B95" s="248"/>
      <c r="C95" s="324"/>
      <c r="D95" s="324"/>
      <c r="E95" s="251"/>
      <c r="F95" s="251"/>
      <c r="G95" s="251"/>
      <c r="H95" s="252"/>
      <c r="I95" s="252"/>
      <c r="J95" s="298"/>
      <c r="K95" s="252"/>
      <c r="L95" s="283"/>
      <c r="M95" s="284"/>
      <c r="N95" s="252"/>
      <c r="O95" s="298"/>
      <c r="P95" s="248"/>
      <c r="Q95" s="249"/>
      <c r="R95" s="250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375"/>
      <c r="B96" s="248"/>
      <c r="C96" s="376"/>
      <c r="D96" s="377"/>
      <c r="E96" s="375"/>
      <c r="F96" s="375"/>
      <c r="G96" s="375"/>
      <c r="H96" s="378"/>
      <c r="I96" s="379"/>
      <c r="J96" s="298"/>
      <c r="K96" s="252"/>
      <c r="L96" s="283"/>
      <c r="M96" s="284"/>
      <c r="N96" s="252"/>
      <c r="O96" s="298"/>
      <c r="P96" s="248"/>
      <c r="Q96" s="249"/>
      <c r="R96" s="250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ht="14.25" customHeight="1">
      <c r="A97" s="151"/>
      <c r="B97" s="156"/>
      <c r="C97" s="156"/>
      <c r="D97" s="157"/>
      <c r="E97" s="151"/>
      <c r="F97" s="158"/>
      <c r="G97" s="151"/>
      <c r="H97" s="151"/>
      <c r="I97" s="151"/>
      <c r="J97" s="156"/>
      <c r="K97" s="159"/>
      <c r="L97" s="151"/>
      <c r="M97" s="151"/>
      <c r="N97" s="151"/>
      <c r="O97" s="160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94" t="s">
        <v>611</v>
      </c>
      <c r="B98" s="161"/>
      <c r="C98" s="161"/>
      <c r="D98" s="162"/>
      <c r="E98" s="135"/>
      <c r="F98" s="6"/>
      <c r="G98" s="6"/>
      <c r="H98" s="136"/>
      <c r="I98" s="163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ht="38.25" customHeight="1">
      <c r="A99" s="95" t="s">
        <v>16</v>
      </c>
      <c r="B99" s="96" t="s">
        <v>564</v>
      </c>
      <c r="C99" s="96"/>
      <c r="D99" s="97" t="s">
        <v>575</v>
      </c>
      <c r="E99" s="96" t="s">
        <v>576</v>
      </c>
      <c r="F99" s="96" t="s">
        <v>577</v>
      </c>
      <c r="G99" s="96" t="s">
        <v>578</v>
      </c>
      <c r="H99" s="96" t="s">
        <v>579</v>
      </c>
      <c r="I99" s="96" t="s">
        <v>580</v>
      </c>
      <c r="J99" s="95" t="s">
        <v>581</v>
      </c>
      <c r="K99" s="139" t="s">
        <v>598</v>
      </c>
      <c r="L99" s="140" t="s">
        <v>583</v>
      </c>
      <c r="M99" s="98" t="s">
        <v>584</v>
      </c>
      <c r="N99" s="96" t="s">
        <v>585</v>
      </c>
      <c r="O99" s="97" t="s">
        <v>586</v>
      </c>
      <c r="P99" s="96" t="s">
        <v>818</v>
      </c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s="247" customFormat="1" ht="14.25" customHeight="1">
      <c r="A100" s="271">
        <v>1</v>
      </c>
      <c r="B100" s="272">
        <v>44488</v>
      </c>
      <c r="C100" s="273"/>
      <c r="D100" s="274" t="s">
        <v>137</v>
      </c>
      <c r="E100" s="275" t="s">
        <v>861</v>
      </c>
      <c r="F100" s="276">
        <v>235.25</v>
      </c>
      <c r="G100" s="276">
        <v>198</v>
      </c>
      <c r="H100" s="275"/>
      <c r="I100" s="277" t="s">
        <v>823</v>
      </c>
      <c r="J100" s="278" t="s">
        <v>590</v>
      </c>
      <c r="K100" s="278"/>
      <c r="L100" s="279"/>
      <c r="M100" s="280"/>
      <c r="N100" s="278"/>
      <c r="O100" s="281"/>
      <c r="P100" s="278"/>
      <c r="Q100" s="246"/>
      <c r="R100" s="1" t="s">
        <v>588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360">
        <v>2</v>
      </c>
      <c r="B101" s="361">
        <v>44651</v>
      </c>
      <c r="C101" s="362"/>
      <c r="D101" s="363" t="s">
        <v>437</v>
      </c>
      <c r="E101" s="364" t="s">
        <v>589</v>
      </c>
      <c r="F101" s="364">
        <v>379</v>
      </c>
      <c r="G101" s="364">
        <v>348</v>
      </c>
      <c r="H101" s="364">
        <v>406</v>
      </c>
      <c r="I101" s="364" t="s">
        <v>864</v>
      </c>
      <c r="J101" s="345" t="s">
        <v>867</v>
      </c>
      <c r="K101" s="345">
        <f t="shared" ref="K101" si="78">H101-F101</f>
        <v>27</v>
      </c>
      <c r="L101" s="346">
        <f t="shared" ref="L101" si="79">(F101*-0.7)/100</f>
        <v>-2.653</v>
      </c>
      <c r="M101" s="347">
        <f t="shared" ref="M101" si="80">(K101+L101)/F101</f>
        <v>6.4240105540897097E-2</v>
      </c>
      <c r="N101" s="345" t="s">
        <v>587</v>
      </c>
      <c r="O101" s="348">
        <v>44657</v>
      </c>
      <c r="P101" s="345">
        <f>VLOOKUP(D101,'MidCap Intra'!B86:C640,2,0)</f>
        <v>371.25</v>
      </c>
      <c r="Q101" s="246"/>
      <c r="R101" s="246" t="s">
        <v>588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432">
        <v>3</v>
      </c>
      <c r="B102" s="433">
        <v>44658</v>
      </c>
      <c r="C102" s="434"/>
      <c r="D102" s="435" t="s">
        <v>415</v>
      </c>
      <c r="E102" s="436" t="s">
        <v>589</v>
      </c>
      <c r="F102" s="436">
        <v>450</v>
      </c>
      <c r="G102" s="436">
        <v>398</v>
      </c>
      <c r="H102" s="436">
        <v>398</v>
      </c>
      <c r="I102" s="436" t="s">
        <v>868</v>
      </c>
      <c r="J102" s="406" t="s">
        <v>963</v>
      </c>
      <c r="K102" s="369">
        <f t="shared" ref="K102" si="81">H102-F102</f>
        <v>-52</v>
      </c>
      <c r="L102" s="383">
        <f t="shared" ref="L102" si="82">(F102*-0.7)/100</f>
        <v>-3.15</v>
      </c>
      <c r="M102" s="384">
        <f t="shared" ref="M102" si="83">(K102+L102)/F102</f>
        <v>-0.12255555555555556</v>
      </c>
      <c r="N102" s="410" t="s">
        <v>599</v>
      </c>
      <c r="O102" s="385">
        <v>44692</v>
      </c>
      <c r="P102" s="369">
        <f>VLOOKUP(D102,'MidCap Intra'!B87:C641,2,0)</f>
        <v>393.7</v>
      </c>
      <c r="Q102" s="246"/>
      <c r="R102" s="246" t="s">
        <v>588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365">
        <v>4</v>
      </c>
      <c r="B103" s="366">
        <v>44687</v>
      </c>
      <c r="C103" s="367"/>
      <c r="D103" s="274" t="s">
        <v>71</v>
      </c>
      <c r="E103" s="368" t="s">
        <v>589</v>
      </c>
      <c r="F103" s="368" t="s">
        <v>914</v>
      </c>
      <c r="G103" s="368">
        <v>206</v>
      </c>
      <c r="H103" s="368"/>
      <c r="I103" s="368" t="s">
        <v>915</v>
      </c>
      <c r="J103" s="278" t="s">
        <v>590</v>
      </c>
      <c r="K103" s="365"/>
      <c r="L103" s="366"/>
      <c r="M103" s="367"/>
      <c r="N103" s="274"/>
      <c r="O103" s="368"/>
      <c r="P103" s="368"/>
      <c r="Q103" s="246"/>
      <c r="R103" s="246" t="s">
        <v>588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ht="14.25" customHeight="1">
      <c r="A104" s="164"/>
      <c r="B104" s="141"/>
      <c r="C104" s="165"/>
      <c r="D104" s="100"/>
      <c r="E104" s="166"/>
      <c r="F104" s="166"/>
      <c r="G104" s="166"/>
      <c r="H104" s="166"/>
      <c r="I104" s="166"/>
      <c r="J104" s="166"/>
      <c r="K104" s="167"/>
      <c r="L104" s="168"/>
      <c r="M104" s="166"/>
      <c r="N104" s="169"/>
      <c r="O104" s="170"/>
      <c r="P104" s="170"/>
      <c r="R104" s="6"/>
      <c r="S104" s="41"/>
      <c r="T104" s="1"/>
      <c r="U104" s="1"/>
      <c r="V104" s="1"/>
      <c r="W104" s="1"/>
      <c r="X104" s="1"/>
      <c r="Y104" s="1"/>
      <c r="Z104" s="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</row>
    <row r="105" spans="1:38" ht="12.75" customHeight="1">
      <c r="A105" s="119" t="s">
        <v>591</v>
      </c>
      <c r="B105" s="119"/>
      <c r="C105" s="119"/>
      <c r="D105" s="119"/>
      <c r="E105" s="41"/>
      <c r="F105" s="127" t="s">
        <v>593</v>
      </c>
      <c r="G105" s="56"/>
      <c r="H105" s="56"/>
      <c r="I105" s="56"/>
      <c r="J105" s="6"/>
      <c r="K105" s="145"/>
      <c r="L105" s="146"/>
      <c r="M105" s="6"/>
      <c r="N105" s="109"/>
      <c r="O105" s="171"/>
      <c r="P105" s="1"/>
      <c r="Q105" s="1"/>
      <c r="R105" s="6"/>
      <c r="S105" s="1"/>
      <c r="T105" s="1"/>
      <c r="U105" s="1"/>
      <c r="V105" s="1"/>
      <c r="W105" s="1"/>
      <c r="X105" s="1"/>
      <c r="Y105" s="1"/>
    </row>
    <row r="106" spans="1:38" ht="12.75" customHeight="1">
      <c r="A106" s="126" t="s">
        <v>592</v>
      </c>
      <c r="B106" s="119"/>
      <c r="C106" s="119"/>
      <c r="D106" s="119"/>
      <c r="E106" s="6"/>
      <c r="F106" s="127" t="s">
        <v>595</v>
      </c>
      <c r="G106" s="6"/>
      <c r="H106" s="6" t="s">
        <v>814</v>
      </c>
      <c r="I106" s="6"/>
      <c r="J106" s="1"/>
      <c r="K106" s="6"/>
      <c r="L106" s="6"/>
      <c r="M106" s="6"/>
      <c r="N106" s="1"/>
      <c r="O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26"/>
      <c r="B107" s="119"/>
      <c r="C107" s="119"/>
      <c r="D107" s="119"/>
      <c r="E107" s="6"/>
      <c r="F107" s="127"/>
      <c r="G107" s="6"/>
      <c r="H107" s="6"/>
      <c r="I107" s="6"/>
      <c r="J107" s="1"/>
      <c r="K107" s="6"/>
      <c r="L107" s="6"/>
      <c r="M107" s="6"/>
      <c r="N107" s="1"/>
      <c r="O107" s="1"/>
      <c r="Q107" s="1"/>
      <c r="R107" s="5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"/>
      <c r="B108" s="134" t="s">
        <v>612</v>
      </c>
      <c r="C108" s="134"/>
      <c r="D108" s="134"/>
      <c r="E108" s="134"/>
      <c r="F108" s="135"/>
      <c r="G108" s="6"/>
      <c r="H108" s="6"/>
      <c r="I108" s="136"/>
      <c r="J108" s="137"/>
      <c r="K108" s="138"/>
      <c r="L108" s="137"/>
      <c r="M108" s="6"/>
      <c r="N108" s="1"/>
      <c r="O108" s="1"/>
      <c r="Q108" s="1"/>
      <c r="R108" s="5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95" t="s">
        <v>16</v>
      </c>
      <c r="B109" s="96" t="s">
        <v>564</v>
      </c>
      <c r="C109" s="96"/>
      <c r="D109" s="97" t="s">
        <v>575</v>
      </c>
      <c r="E109" s="96" t="s">
        <v>576</v>
      </c>
      <c r="F109" s="96" t="s">
        <v>577</v>
      </c>
      <c r="G109" s="96" t="s">
        <v>597</v>
      </c>
      <c r="H109" s="96" t="s">
        <v>579</v>
      </c>
      <c r="I109" s="96" t="s">
        <v>580</v>
      </c>
      <c r="J109" s="172" t="s">
        <v>581</v>
      </c>
      <c r="K109" s="139" t="s">
        <v>598</v>
      </c>
      <c r="L109" s="149" t="s">
        <v>606</v>
      </c>
      <c r="M109" s="96" t="s">
        <v>607</v>
      </c>
      <c r="N109" s="140" t="s">
        <v>583</v>
      </c>
      <c r="O109" s="98" t="s">
        <v>584</v>
      </c>
      <c r="P109" s="96" t="s">
        <v>585</v>
      </c>
      <c r="Q109" s="97" t="s">
        <v>586</v>
      </c>
      <c r="R109" s="56"/>
      <c r="S109" s="1"/>
      <c r="T109" s="1"/>
      <c r="U109" s="1"/>
      <c r="V109" s="1"/>
      <c r="W109" s="1"/>
      <c r="X109" s="1"/>
      <c r="Y109" s="1"/>
      <c r="Z109" s="1"/>
    </row>
    <row r="110" spans="1:38" ht="14.25" customHeight="1">
      <c r="A110" s="101"/>
      <c r="B110" s="102"/>
      <c r="C110" s="173"/>
      <c r="D110" s="103"/>
      <c r="E110" s="104"/>
      <c r="F110" s="174"/>
      <c r="G110" s="101"/>
      <c r="H110" s="104"/>
      <c r="I110" s="105"/>
      <c r="J110" s="175"/>
      <c r="K110" s="175"/>
      <c r="L110" s="176"/>
      <c r="M110" s="99"/>
      <c r="N110" s="176"/>
      <c r="O110" s="177"/>
      <c r="P110" s="178"/>
      <c r="Q110" s="179"/>
      <c r="R110" s="144"/>
      <c r="S110" s="113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38" ht="14.25" customHeight="1">
      <c r="A111" s="101"/>
      <c r="B111" s="102"/>
      <c r="C111" s="173"/>
      <c r="D111" s="103"/>
      <c r="E111" s="104"/>
      <c r="F111" s="174"/>
      <c r="G111" s="101"/>
      <c r="H111" s="104"/>
      <c r="I111" s="105"/>
      <c r="J111" s="175"/>
      <c r="K111" s="175"/>
      <c r="L111" s="176"/>
      <c r="M111" s="99"/>
      <c r="N111" s="176"/>
      <c r="O111" s="177"/>
      <c r="P111" s="178"/>
      <c r="Q111" s="179"/>
      <c r="R111" s="144"/>
      <c r="S111" s="113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38" ht="14.25" customHeight="1">
      <c r="A112" s="101"/>
      <c r="B112" s="102"/>
      <c r="C112" s="173"/>
      <c r="D112" s="103"/>
      <c r="E112" s="104"/>
      <c r="F112" s="174"/>
      <c r="G112" s="101"/>
      <c r="H112" s="104"/>
      <c r="I112" s="105"/>
      <c r="J112" s="175"/>
      <c r="K112" s="175"/>
      <c r="L112" s="176"/>
      <c r="M112" s="99"/>
      <c r="N112" s="176"/>
      <c r="O112" s="177"/>
      <c r="P112" s="178"/>
      <c r="Q112" s="179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01"/>
      <c r="B113" s="102"/>
      <c r="C113" s="173"/>
      <c r="D113" s="103"/>
      <c r="E113" s="104"/>
      <c r="F113" s="175"/>
      <c r="G113" s="101"/>
      <c r="H113" s="104"/>
      <c r="I113" s="105"/>
      <c r="J113" s="175"/>
      <c r="K113" s="175"/>
      <c r="L113" s="176"/>
      <c r="M113" s="99"/>
      <c r="N113" s="176"/>
      <c r="O113" s="177"/>
      <c r="P113" s="178"/>
      <c r="Q113" s="179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01"/>
      <c r="B114" s="102"/>
      <c r="C114" s="173"/>
      <c r="D114" s="103"/>
      <c r="E114" s="104"/>
      <c r="F114" s="175"/>
      <c r="G114" s="101"/>
      <c r="H114" s="104"/>
      <c r="I114" s="105"/>
      <c r="J114" s="175"/>
      <c r="K114" s="175"/>
      <c r="L114" s="176"/>
      <c r="M114" s="99"/>
      <c r="N114" s="176"/>
      <c r="O114" s="177"/>
      <c r="P114" s="178"/>
      <c r="Q114" s="179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01"/>
      <c r="B115" s="102"/>
      <c r="C115" s="173"/>
      <c r="D115" s="103"/>
      <c r="E115" s="104"/>
      <c r="F115" s="174"/>
      <c r="G115" s="101"/>
      <c r="H115" s="104"/>
      <c r="I115" s="105"/>
      <c r="J115" s="175"/>
      <c r="K115" s="175"/>
      <c r="L115" s="176"/>
      <c r="M115" s="99"/>
      <c r="N115" s="176"/>
      <c r="O115" s="177"/>
      <c r="P115" s="178"/>
      <c r="Q115" s="179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01"/>
      <c r="B116" s="102"/>
      <c r="C116" s="173"/>
      <c r="D116" s="103"/>
      <c r="E116" s="104"/>
      <c r="F116" s="174"/>
      <c r="G116" s="101"/>
      <c r="H116" s="104"/>
      <c r="I116" s="105"/>
      <c r="J116" s="175"/>
      <c r="K116" s="175"/>
      <c r="L116" s="175"/>
      <c r="M116" s="175"/>
      <c r="N116" s="176"/>
      <c r="O116" s="180"/>
      <c r="P116" s="178"/>
      <c r="Q116" s="179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01"/>
      <c r="B117" s="102"/>
      <c r="C117" s="173"/>
      <c r="D117" s="103"/>
      <c r="E117" s="104"/>
      <c r="F117" s="175"/>
      <c r="G117" s="101"/>
      <c r="H117" s="104"/>
      <c r="I117" s="105"/>
      <c r="J117" s="175"/>
      <c r="K117" s="175"/>
      <c r="L117" s="176"/>
      <c r="M117" s="99"/>
      <c r="N117" s="176"/>
      <c r="O117" s="177"/>
      <c r="P117" s="178"/>
      <c r="Q117" s="179"/>
      <c r="R117" s="144"/>
      <c r="S117" s="113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01"/>
      <c r="B118" s="102"/>
      <c r="C118" s="173"/>
      <c r="D118" s="103"/>
      <c r="E118" s="104"/>
      <c r="F118" s="174"/>
      <c r="G118" s="101"/>
      <c r="H118" s="104"/>
      <c r="I118" s="105"/>
      <c r="J118" s="181"/>
      <c r="K118" s="181"/>
      <c r="L118" s="181"/>
      <c r="M118" s="181"/>
      <c r="N118" s="182"/>
      <c r="O118" s="177"/>
      <c r="P118" s="106"/>
      <c r="Q118" s="179"/>
      <c r="R118" s="144"/>
      <c r="S118" s="113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>
      <c r="A119" s="126"/>
      <c r="B119" s="119"/>
      <c r="C119" s="119"/>
      <c r="D119" s="119"/>
      <c r="E119" s="6"/>
      <c r="F119" s="127"/>
      <c r="G119" s="6"/>
      <c r="H119" s="6"/>
      <c r="I119" s="6"/>
      <c r="J119" s="1"/>
      <c r="K119" s="6"/>
      <c r="L119" s="6"/>
      <c r="M119" s="6"/>
      <c r="N119" s="1"/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26"/>
      <c r="B120" s="119"/>
      <c r="C120" s="119"/>
      <c r="D120" s="119"/>
      <c r="E120" s="6"/>
      <c r="F120" s="127"/>
      <c r="G120" s="56"/>
      <c r="H120" s="41"/>
      <c r="I120" s="56"/>
      <c r="J120" s="6"/>
      <c r="K120" s="145"/>
      <c r="L120" s="146"/>
      <c r="M120" s="6"/>
      <c r="N120" s="109"/>
      <c r="O120" s="147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56"/>
      <c r="B121" s="108"/>
      <c r="C121" s="108"/>
      <c r="D121" s="41"/>
      <c r="E121" s="56"/>
      <c r="F121" s="56"/>
      <c r="G121" s="56"/>
      <c r="H121" s="41"/>
      <c r="I121" s="56"/>
      <c r="J121" s="6"/>
      <c r="K121" s="145"/>
      <c r="L121" s="146"/>
      <c r="M121" s="6"/>
      <c r="N121" s="109"/>
      <c r="O121" s="147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41"/>
      <c r="B122" s="183" t="s">
        <v>613</v>
      </c>
      <c r="C122" s="183"/>
      <c r="D122" s="183"/>
      <c r="E122" s="183"/>
      <c r="F122" s="6"/>
      <c r="G122" s="6"/>
      <c r="H122" s="137"/>
      <c r="I122" s="6"/>
      <c r="J122" s="137"/>
      <c r="K122" s="138"/>
      <c r="L122" s="6"/>
      <c r="M122" s="6"/>
      <c r="N122" s="1"/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95" t="s">
        <v>16</v>
      </c>
      <c r="B123" s="96" t="s">
        <v>564</v>
      </c>
      <c r="C123" s="96"/>
      <c r="D123" s="97" t="s">
        <v>575</v>
      </c>
      <c r="E123" s="96" t="s">
        <v>576</v>
      </c>
      <c r="F123" s="96" t="s">
        <v>577</v>
      </c>
      <c r="G123" s="96" t="s">
        <v>614</v>
      </c>
      <c r="H123" s="96" t="s">
        <v>615</v>
      </c>
      <c r="I123" s="96" t="s">
        <v>580</v>
      </c>
      <c r="J123" s="184" t="s">
        <v>581</v>
      </c>
      <c r="K123" s="96" t="s">
        <v>582</v>
      </c>
      <c r="L123" s="96" t="s">
        <v>616</v>
      </c>
      <c r="M123" s="96" t="s">
        <v>585</v>
      </c>
      <c r="N123" s="97" t="s">
        <v>586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85">
        <v>1</v>
      </c>
      <c r="B124" s="186">
        <v>41579</v>
      </c>
      <c r="C124" s="186"/>
      <c r="D124" s="187" t="s">
        <v>617</v>
      </c>
      <c r="E124" s="188" t="s">
        <v>618</v>
      </c>
      <c r="F124" s="189">
        <v>82</v>
      </c>
      <c r="G124" s="188" t="s">
        <v>619</v>
      </c>
      <c r="H124" s="188">
        <v>100</v>
      </c>
      <c r="I124" s="190">
        <v>100</v>
      </c>
      <c r="J124" s="191" t="s">
        <v>620</v>
      </c>
      <c r="K124" s="192">
        <f t="shared" ref="K124:K176" si="84">H124-F124</f>
        <v>18</v>
      </c>
      <c r="L124" s="193">
        <f t="shared" ref="L124:L176" si="85">K124/F124</f>
        <v>0.21951219512195122</v>
      </c>
      <c r="M124" s="188" t="s">
        <v>587</v>
      </c>
      <c r="N124" s="194">
        <v>42657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85">
        <v>2</v>
      </c>
      <c r="B125" s="186">
        <v>41794</v>
      </c>
      <c r="C125" s="186"/>
      <c r="D125" s="187" t="s">
        <v>621</v>
      </c>
      <c r="E125" s="188" t="s">
        <v>589</v>
      </c>
      <c r="F125" s="189">
        <v>257</v>
      </c>
      <c r="G125" s="188" t="s">
        <v>619</v>
      </c>
      <c r="H125" s="188">
        <v>300</v>
      </c>
      <c r="I125" s="190">
        <v>300</v>
      </c>
      <c r="J125" s="191" t="s">
        <v>620</v>
      </c>
      <c r="K125" s="192">
        <f t="shared" si="84"/>
        <v>43</v>
      </c>
      <c r="L125" s="193">
        <f t="shared" si="85"/>
        <v>0.16731517509727625</v>
      </c>
      <c r="M125" s="188" t="s">
        <v>587</v>
      </c>
      <c r="N125" s="194">
        <v>41822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85">
        <v>3</v>
      </c>
      <c r="B126" s="186">
        <v>41828</v>
      </c>
      <c r="C126" s="186"/>
      <c r="D126" s="187" t="s">
        <v>622</v>
      </c>
      <c r="E126" s="188" t="s">
        <v>589</v>
      </c>
      <c r="F126" s="189">
        <v>393</v>
      </c>
      <c r="G126" s="188" t="s">
        <v>619</v>
      </c>
      <c r="H126" s="188">
        <v>468</v>
      </c>
      <c r="I126" s="190">
        <v>468</v>
      </c>
      <c r="J126" s="191" t="s">
        <v>620</v>
      </c>
      <c r="K126" s="192">
        <f t="shared" si="84"/>
        <v>75</v>
      </c>
      <c r="L126" s="193">
        <f t="shared" si="85"/>
        <v>0.19083969465648856</v>
      </c>
      <c r="M126" s="188" t="s">
        <v>587</v>
      </c>
      <c r="N126" s="194">
        <v>41863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85">
        <v>4</v>
      </c>
      <c r="B127" s="186">
        <v>41857</v>
      </c>
      <c r="C127" s="186"/>
      <c r="D127" s="187" t="s">
        <v>623</v>
      </c>
      <c r="E127" s="188" t="s">
        <v>589</v>
      </c>
      <c r="F127" s="189">
        <v>205</v>
      </c>
      <c r="G127" s="188" t="s">
        <v>619</v>
      </c>
      <c r="H127" s="188">
        <v>275</v>
      </c>
      <c r="I127" s="190">
        <v>250</v>
      </c>
      <c r="J127" s="191" t="s">
        <v>620</v>
      </c>
      <c r="K127" s="192">
        <f t="shared" si="84"/>
        <v>70</v>
      </c>
      <c r="L127" s="193">
        <f t="shared" si="85"/>
        <v>0.34146341463414637</v>
      </c>
      <c r="M127" s="188" t="s">
        <v>587</v>
      </c>
      <c r="N127" s="194">
        <v>41962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85">
        <v>5</v>
      </c>
      <c r="B128" s="186">
        <v>41886</v>
      </c>
      <c r="C128" s="186"/>
      <c r="D128" s="187" t="s">
        <v>624</v>
      </c>
      <c r="E128" s="188" t="s">
        <v>589</v>
      </c>
      <c r="F128" s="189">
        <v>162</v>
      </c>
      <c r="G128" s="188" t="s">
        <v>619</v>
      </c>
      <c r="H128" s="188">
        <v>190</v>
      </c>
      <c r="I128" s="190">
        <v>190</v>
      </c>
      <c r="J128" s="191" t="s">
        <v>620</v>
      </c>
      <c r="K128" s="192">
        <f t="shared" si="84"/>
        <v>28</v>
      </c>
      <c r="L128" s="193">
        <f t="shared" si="85"/>
        <v>0.1728395061728395</v>
      </c>
      <c r="M128" s="188" t="s">
        <v>587</v>
      </c>
      <c r="N128" s="194">
        <v>42006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6</v>
      </c>
      <c r="B129" s="186">
        <v>41886</v>
      </c>
      <c r="C129" s="186"/>
      <c r="D129" s="187" t="s">
        <v>625</v>
      </c>
      <c r="E129" s="188" t="s">
        <v>589</v>
      </c>
      <c r="F129" s="189">
        <v>75</v>
      </c>
      <c r="G129" s="188" t="s">
        <v>619</v>
      </c>
      <c r="H129" s="188">
        <v>91.5</v>
      </c>
      <c r="I129" s="190" t="s">
        <v>626</v>
      </c>
      <c r="J129" s="191" t="s">
        <v>627</v>
      </c>
      <c r="K129" s="192">
        <f t="shared" si="84"/>
        <v>16.5</v>
      </c>
      <c r="L129" s="193">
        <f t="shared" si="85"/>
        <v>0.22</v>
      </c>
      <c r="M129" s="188" t="s">
        <v>587</v>
      </c>
      <c r="N129" s="194">
        <v>41954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7</v>
      </c>
      <c r="B130" s="186">
        <v>41913</v>
      </c>
      <c r="C130" s="186"/>
      <c r="D130" s="187" t="s">
        <v>628</v>
      </c>
      <c r="E130" s="188" t="s">
        <v>589</v>
      </c>
      <c r="F130" s="189">
        <v>850</v>
      </c>
      <c r="G130" s="188" t="s">
        <v>619</v>
      </c>
      <c r="H130" s="188">
        <v>982.5</v>
      </c>
      <c r="I130" s="190">
        <v>1050</v>
      </c>
      <c r="J130" s="191" t="s">
        <v>629</v>
      </c>
      <c r="K130" s="192">
        <f t="shared" si="84"/>
        <v>132.5</v>
      </c>
      <c r="L130" s="193">
        <f t="shared" si="85"/>
        <v>0.15588235294117647</v>
      </c>
      <c r="M130" s="188" t="s">
        <v>587</v>
      </c>
      <c r="N130" s="194">
        <v>42039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8</v>
      </c>
      <c r="B131" s="186">
        <v>41913</v>
      </c>
      <c r="C131" s="186"/>
      <c r="D131" s="187" t="s">
        <v>630</v>
      </c>
      <c r="E131" s="188" t="s">
        <v>589</v>
      </c>
      <c r="F131" s="189">
        <v>475</v>
      </c>
      <c r="G131" s="188" t="s">
        <v>619</v>
      </c>
      <c r="H131" s="188">
        <v>515</v>
      </c>
      <c r="I131" s="190">
        <v>600</v>
      </c>
      <c r="J131" s="191" t="s">
        <v>631</v>
      </c>
      <c r="K131" s="192">
        <f t="shared" si="84"/>
        <v>40</v>
      </c>
      <c r="L131" s="193">
        <f t="shared" si="85"/>
        <v>8.4210526315789472E-2</v>
      </c>
      <c r="M131" s="188" t="s">
        <v>587</v>
      </c>
      <c r="N131" s="19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9</v>
      </c>
      <c r="B132" s="186">
        <v>41913</v>
      </c>
      <c r="C132" s="186"/>
      <c r="D132" s="187" t="s">
        <v>632</v>
      </c>
      <c r="E132" s="188" t="s">
        <v>589</v>
      </c>
      <c r="F132" s="189">
        <v>86</v>
      </c>
      <c r="G132" s="188" t="s">
        <v>619</v>
      </c>
      <c r="H132" s="188">
        <v>99</v>
      </c>
      <c r="I132" s="190">
        <v>140</v>
      </c>
      <c r="J132" s="191" t="s">
        <v>633</v>
      </c>
      <c r="K132" s="192">
        <f t="shared" si="84"/>
        <v>13</v>
      </c>
      <c r="L132" s="193">
        <f t="shared" si="85"/>
        <v>0.15116279069767441</v>
      </c>
      <c r="M132" s="188" t="s">
        <v>587</v>
      </c>
      <c r="N132" s="194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10</v>
      </c>
      <c r="B133" s="186">
        <v>41926</v>
      </c>
      <c r="C133" s="186"/>
      <c r="D133" s="187" t="s">
        <v>634</v>
      </c>
      <c r="E133" s="188" t="s">
        <v>589</v>
      </c>
      <c r="F133" s="189">
        <v>496.6</v>
      </c>
      <c r="G133" s="188" t="s">
        <v>619</v>
      </c>
      <c r="H133" s="188">
        <v>621</v>
      </c>
      <c r="I133" s="190">
        <v>580</v>
      </c>
      <c r="J133" s="191" t="s">
        <v>620</v>
      </c>
      <c r="K133" s="192">
        <f t="shared" si="84"/>
        <v>124.39999999999998</v>
      </c>
      <c r="L133" s="193">
        <f t="shared" si="85"/>
        <v>0.25050342327829234</v>
      </c>
      <c r="M133" s="188" t="s">
        <v>587</v>
      </c>
      <c r="N133" s="194">
        <v>42605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11</v>
      </c>
      <c r="B134" s="186">
        <v>41926</v>
      </c>
      <c r="C134" s="186"/>
      <c r="D134" s="187" t="s">
        <v>635</v>
      </c>
      <c r="E134" s="188" t="s">
        <v>589</v>
      </c>
      <c r="F134" s="189">
        <v>2481.9</v>
      </c>
      <c r="G134" s="188" t="s">
        <v>619</v>
      </c>
      <c r="H134" s="188">
        <v>2840</v>
      </c>
      <c r="I134" s="190">
        <v>2870</v>
      </c>
      <c r="J134" s="191" t="s">
        <v>636</v>
      </c>
      <c r="K134" s="192">
        <f t="shared" si="84"/>
        <v>358.09999999999991</v>
      </c>
      <c r="L134" s="193">
        <f t="shared" si="85"/>
        <v>0.14428462065353154</v>
      </c>
      <c r="M134" s="188" t="s">
        <v>587</v>
      </c>
      <c r="N134" s="194">
        <v>42017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12</v>
      </c>
      <c r="B135" s="186">
        <v>41928</v>
      </c>
      <c r="C135" s="186"/>
      <c r="D135" s="187" t="s">
        <v>637</v>
      </c>
      <c r="E135" s="188" t="s">
        <v>589</v>
      </c>
      <c r="F135" s="189">
        <v>84.5</v>
      </c>
      <c r="G135" s="188" t="s">
        <v>619</v>
      </c>
      <c r="H135" s="188">
        <v>93</v>
      </c>
      <c r="I135" s="190">
        <v>110</v>
      </c>
      <c r="J135" s="191" t="s">
        <v>638</v>
      </c>
      <c r="K135" s="192">
        <f t="shared" si="84"/>
        <v>8.5</v>
      </c>
      <c r="L135" s="193">
        <f t="shared" si="85"/>
        <v>0.10059171597633136</v>
      </c>
      <c r="M135" s="188" t="s">
        <v>587</v>
      </c>
      <c r="N135" s="194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13</v>
      </c>
      <c r="B136" s="186">
        <v>41928</v>
      </c>
      <c r="C136" s="186"/>
      <c r="D136" s="187" t="s">
        <v>639</v>
      </c>
      <c r="E136" s="188" t="s">
        <v>589</v>
      </c>
      <c r="F136" s="189">
        <v>401</v>
      </c>
      <c r="G136" s="188" t="s">
        <v>619</v>
      </c>
      <c r="H136" s="188">
        <v>428</v>
      </c>
      <c r="I136" s="190">
        <v>450</v>
      </c>
      <c r="J136" s="191" t="s">
        <v>640</v>
      </c>
      <c r="K136" s="192">
        <f t="shared" si="84"/>
        <v>27</v>
      </c>
      <c r="L136" s="193">
        <f t="shared" si="85"/>
        <v>6.7331670822942641E-2</v>
      </c>
      <c r="M136" s="188" t="s">
        <v>587</v>
      </c>
      <c r="N136" s="194">
        <v>42020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14</v>
      </c>
      <c r="B137" s="186">
        <v>41928</v>
      </c>
      <c r="C137" s="186"/>
      <c r="D137" s="187" t="s">
        <v>641</v>
      </c>
      <c r="E137" s="188" t="s">
        <v>589</v>
      </c>
      <c r="F137" s="189">
        <v>101</v>
      </c>
      <c r="G137" s="188" t="s">
        <v>619</v>
      </c>
      <c r="H137" s="188">
        <v>112</v>
      </c>
      <c r="I137" s="190">
        <v>120</v>
      </c>
      <c r="J137" s="191" t="s">
        <v>642</v>
      </c>
      <c r="K137" s="192">
        <f t="shared" si="84"/>
        <v>11</v>
      </c>
      <c r="L137" s="193">
        <f t="shared" si="85"/>
        <v>0.10891089108910891</v>
      </c>
      <c r="M137" s="188" t="s">
        <v>587</v>
      </c>
      <c r="N137" s="194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15</v>
      </c>
      <c r="B138" s="186">
        <v>41954</v>
      </c>
      <c r="C138" s="186"/>
      <c r="D138" s="187" t="s">
        <v>643</v>
      </c>
      <c r="E138" s="188" t="s">
        <v>589</v>
      </c>
      <c r="F138" s="189">
        <v>59</v>
      </c>
      <c r="G138" s="188" t="s">
        <v>619</v>
      </c>
      <c r="H138" s="188">
        <v>76</v>
      </c>
      <c r="I138" s="190">
        <v>76</v>
      </c>
      <c r="J138" s="191" t="s">
        <v>620</v>
      </c>
      <c r="K138" s="192">
        <f t="shared" si="84"/>
        <v>17</v>
      </c>
      <c r="L138" s="193">
        <f t="shared" si="85"/>
        <v>0.28813559322033899</v>
      </c>
      <c r="M138" s="188" t="s">
        <v>587</v>
      </c>
      <c r="N138" s="194">
        <v>43032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16</v>
      </c>
      <c r="B139" s="186">
        <v>41954</v>
      </c>
      <c r="C139" s="186"/>
      <c r="D139" s="187" t="s">
        <v>632</v>
      </c>
      <c r="E139" s="188" t="s">
        <v>589</v>
      </c>
      <c r="F139" s="189">
        <v>99</v>
      </c>
      <c r="G139" s="188" t="s">
        <v>619</v>
      </c>
      <c r="H139" s="188">
        <v>120</v>
      </c>
      <c r="I139" s="190">
        <v>120</v>
      </c>
      <c r="J139" s="191" t="s">
        <v>600</v>
      </c>
      <c r="K139" s="192">
        <f t="shared" si="84"/>
        <v>21</v>
      </c>
      <c r="L139" s="193">
        <f t="shared" si="85"/>
        <v>0.21212121212121213</v>
      </c>
      <c r="M139" s="188" t="s">
        <v>587</v>
      </c>
      <c r="N139" s="194">
        <v>41960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17</v>
      </c>
      <c r="B140" s="186">
        <v>41956</v>
      </c>
      <c r="C140" s="186"/>
      <c r="D140" s="187" t="s">
        <v>644</v>
      </c>
      <c r="E140" s="188" t="s">
        <v>589</v>
      </c>
      <c r="F140" s="189">
        <v>22</v>
      </c>
      <c r="G140" s="188" t="s">
        <v>619</v>
      </c>
      <c r="H140" s="188">
        <v>33.549999999999997</v>
      </c>
      <c r="I140" s="190">
        <v>32</v>
      </c>
      <c r="J140" s="191" t="s">
        <v>645</v>
      </c>
      <c r="K140" s="192">
        <f t="shared" si="84"/>
        <v>11.549999999999997</v>
      </c>
      <c r="L140" s="193">
        <f t="shared" si="85"/>
        <v>0.52499999999999991</v>
      </c>
      <c r="M140" s="188" t="s">
        <v>587</v>
      </c>
      <c r="N140" s="194">
        <v>42188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18</v>
      </c>
      <c r="B141" s="186">
        <v>41976</v>
      </c>
      <c r="C141" s="186"/>
      <c r="D141" s="187" t="s">
        <v>646</v>
      </c>
      <c r="E141" s="188" t="s">
        <v>589</v>
      </c>
      <c r="F141" s="189">
        <v>440</v>
      </c>
      <c r="G141" s="188" t="s">
        <v>619</v>
      </c>
      <c r="H141" s="188">
        <v>520</v>
      </c>
      <c r="I141" s="190">
        <v>520</v>
      </c>
      <c r="J141" s="191" t="s">
        <v>647</v>
      </c>
      <c r="K141" s="192">
        <f t="shared" si="84"/>
        <v>80</v>
      </c>
      <c r="L141" s="193">
        <f t="shared" si="85"/>
        <v>0.18181818181818182</v>
      </c>
      <c r="M141" s="188" t="s">
        <v>587</v>
      </c>
      <c r="N141" s="194">
        <v>42208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19</v>
      </c>
      <c r="B142" s="186">
        <v>41976</v>
      </c>
      <c r="C142" s="186"/>
      <c r="D142" s="187" t="s">
        <v>648</v>
      </c>
      <c r="E142" s="188" t="s">
        <v>589</v>
      </c>
      <c r="F142" s="189">
        <v>360</v>
      </c>
      <c r="G142" s="188" t="s">
        <v>619</v>
      </c>
      <c r="H142" s="188">
        <v>427</v>
      </c>
      <c r="I142" s="190">
        <v>425</v>
      </c>
      <c r="J142" s="191" t="s">
        <v>649</v>
      </c>
      <c r="K142" s="192">
        <f t="shared" si="84"/>
        <v>67</v>
      </c>
      <c r="L142" s="193">
        <f t="shared" si="85"/>
        <v>0.18611111111111112</v>
      </c>
      <c r="M142" s="188" t="s">
        <v>587</v>
      </c>
      <c r="N142" s="194">
        <v>42058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20</v>
      </c>
      <c r="B143" s="186">
        <v>42012</v>
      </c>
      <c r="C143" s="186"/>
      <c r="D143" s="187" t="s">
        <v>650</v>
      </c>
      <c r="E143" s="188" t="s">
        <v>589</v>
      </c>
      <c r="F143" s="189">
        <v>360</v>
      </c>
      <c r="G143" s="188" t="s">
        <v>619</v>
      </c>
      <c r="H143" s="188">
        <v>455</v>
      </c>
      <c r="I143" s="190">
        <v>420</v>
      </c>
      <c r="J143" s="191" t="s">
        <v>651</v>
      </c>
      <c r="K143" s="192">
        <f t="shared" si="84"/>
        <v>95</v>
      </c>
      <c r="L143" s="193">
        <f t="shared" si="85"/>
        <v>0.2638888888888889</v>
      </c>
      <c r="M143" s="188" t="s">
        <v>587</v>
      </c>
      <c r="N143" s="194">
        <v>42024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21</v>
      </c>
      <c r="B144" s="186">
        <v>42012</v>
      </c>
      <c r="C144" s="186"/>
      <c r="D144" s="187" t="s">
        <v>652</v>
      </c>
      <c r="E144" s="188" t="s">
        <v>589</v>
      </c>
      <c r="F144" s="189">
        <v>130</v>
      </c>
      <c r="G144" s="188"/>
      <c r="H144" s="188">
        <v>175.5</v>
      </c>
      <c r="I144" s="190">
        <v>165</v>
      </c>
      <c r="J144" s="191" t="s">
        <v>653</v>
      </c>
      <c r="K144" s="192">
        <f t="shared" si="84"/>
        <v>45.5</v>
      </c>
      <c r="L144" s="193">
        <f t="shared" si="85"/>
        <v>0.35</v>
      </c>
      <c r="M144" s="188" t="s">
        <v>587</v>
      </c>
      <c r="N144" s="194">
        <v>43088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22</v>
      </c>
      <c r="B145" s="186">
        <v>42040</v>
      </c>
      <c r="C145" s="186"/>
      <c r="D145" s="187" t="s">
        <v>381</v>
      </c>
      <c r="E145" s="188" t="s">
        <v>618</v>
      </c>
      <c r="F145" s="189">
        <v>98</v>
      </c>
      <c r="G145" s="188"/>
      <c r="H145" s="188">
        <v>120</v>
      </c>
      <c r="I145" s="190">
        <v>120</v>
      </c>
      <c r="J145" s="191" t="s">
        <v>620</v>
      </c>
      <c r="K145" s="192">
        <f t="shared" si="84"/>
        <v>22</v>
      </c>
      <c r="L145" s="193">
        <f t="shared" si="85"/>
        <v>0.22448979591836735</v>
      </c>
      <c r="M145" s="188" t="s">
        <v>587</v>
      </c>
      <c r="N145" s="194">
        <v>42753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23</v>
      </c>
      <c r="B146" s="186">
        <v>42040</v>
      </c>
      <c r="C146" s="186"/>
      <c r="D146" s="187" t="s">
        <v>654</v>
      </c>
      <c r="E146" s="188" t="s">
        <v>618</v>
      </c>
      <c r="F146" s="189">
        <v>196</v>
      </c>
      <c r="G146" s="188"/>
      <c r="H146" s="188">
        <v>262</v>
      </c>
      <c r="I146" s="190">
        <v>255</v>
      </c>
      <c r="J146" s="191" t="s">
        <v>620</v>
      </c>
      <c r="K146" s="192">
        <f t="shared" si="84"/>
        <v>66</v>
      </c>
      <c r="L146" s="193">
        <f t="shared" si="85"/>
        <v>0.33673469387755101</v>
      </c>
      <c r="M146" s="188" t="s">
        <v>587</v>
      </c>
      <c r="N146" s="194">
        <v>42599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24</v>
      </c>
      <c r="B147" s="196">
        <v>42067</v>
      </c>
      <c r="C147" s="196"/>
      <c r="D147" s="197" t="s">
        <v>380</v>
      </c>
      <c r="E147" s="198" t="s">
        <v>618</v>
      </c>
      <c r="F147" s="199">
        <v>235</v>
      </c>
      <c r="G147" s="199"/>
      <c r="H147" s="200">
        <v>77</v>
      </c>
      <c r="I147" s="200" t="s">
        <v>655</v>
      </c>
      <c r="J147" s="201" t="s">
        <v>656</v>
      </c>
      <c r="K147" s="202">
        <f t="shared" si="84"/>
        <v>-158</v>
      </c>
      <c r="L147" s="203">
        <f t="shared" si="85"/>
        <v>-0.67234042553191486</v>
      </c>
      <c r="M147" s="199" t="s">
        <v>599</v>
      </c>
      <c r="N147" s="196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25</v>
      </c>
      <c r="B148" s="186">
        <v>42067</v>
      </c>
      <c r="C148" s="186"/>
      <c r="D148" s="187" t="s">
        <v>657</v>
      </c>
      <c r="E148" s="188" t="s">
        <v>618</v>
      </c>
      <c r="F148" s="189">
        <v>185</v>
      </c>
      <c r="G148" s="188"/>
      <c r="H148" s="188">
        <v>224</v>
      </c>
      <c r="I148" s="190" t="s">
        <v>658</v>
      </c>
      <c r="J148" s="191" t="s">
        <v>620</v>
      </c>
      <c r="K148" s="192">
        <f t="shared" si="84"/>
        <v>39</v>
      </c>
      <c r="L148" s="193">
        <f t="shared" si="85"/>
        <v>0.21081081081081082</v>
      </c>
      <c r="M148" s="188" t="s">
        <v>587</v>
      </c>
      <c r="N148" s="194">
        <v>42647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5">
        <v>26</v>
      </c>
      <c r="B149" s="196">
        <v>42090</v>
      </c>
      <c r="C149" s="196"/>
      <c r="D149" s="204" t="s">
        <v>659</v>
      </c>
      <c r="E149" s="199" t="s">
        <v>618</v>
      </c>
      <c r="F149" s="199">
        <v>49.5</v>
      </c>
      <c r="G149" s="200"/>
      <c r="H149" s="200">
        <v>15.85</v>
      </c>
      <c r="I149" s="200">
        <v>67</v>
      </c>
      <c r="J149" s="201" t="s">
        <v>660</v>
      </c>
      <c r="K149" s="200">
        <f t="shared" si="84"/>
        <v>-33.65</v>
      </c>
      <c r="L149" s="205">
        <f t="shared" si="85"/>
        <v>-0.67979797979797973</v>
      </c>
      <c r="M149" s="199" t="s">
        <v>599</v>
      </c>
      <c r="N149" s="206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27</v>
      </c>
      <c r="B150" s="186">
        <v>42093</v>
      </c>
      <c r="C150" s="186"/>
      <c r="D150" s="187" t="s">
        <v>661</v>
      </c>
      <c r="E150" s="188" t="s">
        <v>618</v>
      </c>
      <c r="F150" s="189">
        <v>183.5</v>
      </c>
      <c r="G150" s="188"/>
      <c r="H150" s="188">
        <v>219</v>
      </c>
      <c r="I150" s="190">
        <v>218</v>
      </c>
      <c r="J150" s="191" t="s">
        <v>662</v>
      </c>
      <c r="K150" s="192">
        <f t="shared" si="84"/>
        <v>35.5</v>
      </c>
      <c r="L150" s="193">
        <f t="shared" si="85"/>
        <v>0.19346049046321526</v>
      </c>
      <c r="M150" s="188" t="s">
        <v>587</v>
      </c>
      <c r="N150" s="194">
        <v>42103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28</v>
      </c>
      <c r="B151" s="186">
        <v>42114</v>
      </c>
      <c r="C151" s="186"/>
      <c r="D151" s="187" t="s">
        <v>663</v>
      </c>
      <c r="E151" s="188" t="s">
        <v>618</v>
      </c>
      <c r="F151" s="189">
        <f>(227+237)/2</f>
        <v>232</v>
      </c>
      <c r="G151" s="188"/>
      <c r="H151" s="188">
        <v>298</v>
      </c>
      <c r="I151" s="190">
        <v>298</v>
      </c>
      <c r="J151" s="191" t="s">
        <v>620</v>
      </c>
      <c r="K151" s="192">
        <f t="shared" si="84"/>
        <v>66</v>
      </c>
      <c r="L151" s="193">
        <f t="shared" si="85"/>
        <v>0.28448275862068967</v>
      </c>
      <c r="M151" s="188" t="s">
        <v>587</v>
      </c>
      <c r="N151" s="194">
        <v>42823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29</v>
      </c>
      <c r="B152" s="186">
        <v>42128</v>
      </c>
      <c r="C152" s="186"/>
      <c r="D152" s="187" t="s">
        <v>664</v>
      </c>
      <c r="E152" s="188" t="s">
        <v>589</v>
      </c>
      <c r="F152" s="189">
        <v>385</v>
      </c>
      <c r="G152" s="188"/>
      <c r="H152" s="188">
        <f>212.5+331</f>
        <v>543.5</v>
      </c>
      <c r="I152" s="190">
        <v>510</v>
      </c>
      <c r="J152" s="191" t="s">
        <v>665</v>
      </c>
      <c r="K152" s="192">
        <f t="shared" si="84"/>
        <v>158.5</v>
      </c>
      <c r="L152" s="193">
        <f t="shared" si="85"/>
        <v>0.41168831168831171</v>
      </c>
      <c r="M152" s="188" t="s">
        <v>587</v>
      </c>
      <c r="N152" s="194">
        <v>42235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30</v>
      </c>
      <c r="B153" s="186">
        <v>42128</v>
      </c>
      <c r="C153" s="186"/>
      <c r="D153" s="187" t="s">
        <v>666</v>
      </c>
      <c r="E153" s="188" t="s">
        <v>589</v>
      </c>
      <c r="F153" s="189">
        <v>115.5</v>
      </c>
      <c r="G153" s="188"/>
      <c r="H153" s="188">
        <v>146</v>
      </c>
      <c r="I153" s="190">
        <v>142</v>
      </c>
      <c r="J153" s="191" t="s">
        <v>667</v>
      </c>
      <c r="K153" s="192">
        <f t="shared" si="84"/>
        <v>30.5</v>
      </c>
      <c r="L153" s="193">
        <f t="shared" si="85"/>
        <v>0.26406926406926406</v>
      </c>
      <c r="M153" s="188" t="s">
        <v>587</v>
      </c>
      <c r="N153" s="194">
        <v>42202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31</v>
      </c>
      <c r="B154" s="186">
        <v>42151</v>
      </c>
      <c r="C154" s="186"/>
      <c r="D154" s="187" t="s">
        <v>668</v>
      </c>
      <c r="E154" s="188" t="s">
        <v>589</v>
      </c>
      <c r="F154" s="189">
        <v>237.5</v>
      </c>
      <c r="G154" s="188"/>
      <c r="H154" s="188">
        <v>279.5</v>
      </c>
      <c r="I154" s="190">
        <v>278</v>
      </c>
      <c r="J154" s="191" t="s">
        <v>620</v>
      </c>
      <c r="K154" s="192">
        <f t="shared" si="84"/>
        <v>42</v>
      </c>
      <c r="L154" s="193">
        <f t="shared" si="85"/>
        <v>0.17684210526315788</v>
      </c>
      <c r="M154" s="188" t="s">
        <v>587</v>
      </c>
      <c r="N154" s="194">
        <v>42222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32</v>
      </c>
      <c r="B155" s="186">
        <v>42174</v>
      </c>
      <c r="C155" s="186"/>
      <c r="D155" s="187" t="s">
        <v>639</v>
      </c>
      <c r="E155" s="188" t="s">
        <v>618</v>
      </c>
      <c r="F155" s="189">
        <v>340</v>
      </c>
      <c r="G155" s="188"/>
      <c r="H155" s="188">
        <v>448</v>
      </c>
      <c r="I155" s="190">
        <v>448</v>
      </c>
      <c r="J155" s="191" t="s">
        <v>620</v>
      </c>
      <c r="K155" s="192">
        <f t="shared" si="84"/>
        <v>108</v>
      </c>
      <c r="L155" s="193">
        <f t="shared" si="85"/>
        <v>0.31764705882352939</v>
      </c>
      <c r="M155" s="188" t="s">
        <v>587</v>
      </c>
      <c r="N155" s="194">
        <v>43018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33</v>
      </c>
      <c r="B156" s="186">
        <v>42191</v>
      </c>
      <c r="C156" s="186"/>
      <c r="D156" s="187" t="s">
        <v>669</v>
      </c>
      <c r="E156" s="188" t="s">
        <v>618</v>
      </c>
      <c r="F156" s="189">
        <v>390</v>
      </c>
      <c r="G156" s="188"/>
      <c r="H156" s="188">
        <v>460</v>
      </c>
      <c r="I156" s="190">
        <v>460</v>
      </c>
      <c r="J156" s="191" t="s">
        <v>620</v>
      </c>
      <c r="K156" s="192">
        <f t="shared" si="84"/>
        <v>70</v>
      </c>
      <c r="L156" s="193">
        <f t="shared" si="85"/>
        <v>0.17948717948717949</v>
      </c>
      <c r="M156" s="188" t="s">
        <v>587</v>
      </c>
      <c r="N156" s="194">
        <v>42478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34</v>
      </c>
      <c r="B157" s="196">
        <v>42195</v>
      </c>
      <c r="C157" s="196"/>
      <c r="D157" s="197" t="s">
        <v>670</v>
      </c>
      <c r="E157" s="198" t="s">
        <v>618</v>
      </c>
      <c r="F157" s="199">
        <v>122.5</v>
      </c>
      <c r="G157" s="199"/>
      <c r="H157" s="200">
        <v>61</v>
      </c>
      <c r="I157" s="200">
        <v>172</v>
      </c>
      <c r="J157" s="201" t="s">
        <v>671</v>
      </c>
      <c r="K157" s="202">
        <f t="shared" si="84"/>
        <v>-61.5</v>
      </c>
      <c r="L157" s="203">
        <f t="shared" si="85"/>
        <v>-0.50204081632653064</v>
      </c>
      <c r="M157" s="199" t="s">
        <v>599</v>
      </c>
      <c r="N157" s="196">
        <v>43333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35</v>
      </c>
      <c r="B158" s="186">
        <v>42219</v>
      </c>
      <c r="C158" s="186"/>
      <c r="D158" s="187" t="s">
        <v>672</v>
      </c>
      <c r="E158" s="188" t="s">
        <v>618</v>
      </c>
      <c r="F158" s="189">
        <v>297.5</v>
      </c>
      <c r="G158" s="188"/>
      <c r="H158" s="188">
        <v>350</v>
      </c>
      <c r="I158" s="190">
        <v>360</v>
      </c>
      <c r="J158" s="191" t="s">
        <v>673</v>
      </c>
      <c r="K158" s="192">
        <f t="shared" si="84"/>
        <v>52.5</v>
      </c>
      <c r="L158" s="193">
        <f t="shared" si="85"/>
        <v>0.17647058823529413</v>
      </c>
      <c r="M158" s="188" t="s">
        <v>587</v>
      </c>
      <c r="N158" s="194">
        <v>42232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36</v>
      </c>
      <c r="B159" s="186">
        <v>42219</v>
      </c>
      <c r="C159" s="186"/>
      <c r="D159" s="187" t="s">
        <v>674</v>
      </c>
      <c r="E159" s="188" t="s">
        <v>618</v>
      </c>
      <c r="F159" s="189">
        <v>115.5</v>
      </c>
      <c r="G159" s="188"/>
      <c r="H159" s="188">
        <v>149</v>
      </c>
      <c r="I159" s="190">
        <v>140</v>
      </c>
      <c r="J159" s="191" t="s">
        <v>675</v>
      </c>
      <c r="K159" s="192">
        <f t="shared" si="84"/>
        <v>33.5</v>
      </c>
      <c r="L159" s="193">
        <f t="shared" si="85"/>
        <v>0.29004329004329005</v>
      </c>
      <c r="M159" s="188" t="s">
        <v>587</v>
      </c>
      <c r="N159" s="194">
        <v>42740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37</v>
      </c>
      <c r="B160" s="186">
        <v>42251</v>
      </c>
      <c r="C160" s="186"/>
      <c r="D160" s="187" t="s">
        <v>668</v>
      </c>
      <c r="E160" s="188" t="s">
        <v>618</v>
      </c>
      <c r="F160" s="189">
        <v>226</v>
      </c>
      <c r="G160" s="188"/>
      <c r="H160" s="188">
        <v>292</v>
      </c>
      <c r="I160" s="190">
        <v>292</v>
      </c>
      <c r="J160" s="191" t="s">
        <v>676</v>
      </c>
      <c r="K160" s="192">
        <f t="shared" si="84"/>
        <v>66</v>
      </c>
      <c r="L160" s="193">
        <f t="shared" si="85"/>
        <v>0.29203539823008851</v>
      </c>
      <c r="M160" s="188" t="s">
        <v>587</v>
      </c>
      <c r="N160" s="194">
        <v>42286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38</v>
      </c>
      <c r="B161" s="186">
        <v>42254</v>
      </c>
      <c r="C161" s="186"/>
      <c r="D161" s="187" t="s">
        <v>663</v>
      </c>
      <c r="E161" s="188" t="s">
        <v>618</v>
      </c>
      <c r="F161" s="189">
        <v>232.5</v>
      </c>
      <c r="G161" s="188"/>
      <c r="H161" s="188">
        <v>312.5</v>
      </c>
      <c r="I161" s="190">
        <v>310</v>
      </c>
      <c r="J161" s="191" t="s">
        <v>620</v>
      </c>
      <c r="K161" s="192">
        <f t="shared" si="84"/>
        <v>80</v>
      </c>
      <c r="L161" s="193">
        <f t="shared" si="85"/>
        <v>0.34408602150537637</v>
      </c>
      <c r="M161" s="188" t="s">
        <v>587</v>
      </c>
      <c r="N161" s="194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39</v>
      </c>
      <c r="B162" s="186">
        <v>42268</v>
      </c>
      <c r="C162" s="186"/>
      <c r="D162" s="187" t="s">
        <v>677</v>
      </c>
      <c r="E162" s="188" t="s">
        <v>618</v>
      </c>
      <c r="F162" s="189">
        <v>196.5</v>
      </c>
      <c r="G162" s="188"/>
      <c r="H162" s="188">
        <v>238</v>
      </c>
      <c r="I162" s="190">
        <v>238</v>
      </c>
      <c r="J162" s="191" t="s">
        <v>676</v>
      </c>
      <c r="K162" s="192">
        <f t="shared" si="84"/>
        <v>41.5</v>
      </c>
      <c r="L162" s="193">
        <f t="shared" si="85"/>
        <v>0.21119592875318066</v>
      </c>
      <c r="M162" s="188" t="s">
        <v>587</v>
      </c>
      <c r="N162" s="194">
        <v>42291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40</v>
      </c>
      <c r="B163" s="186">
        <v>42271</v>
      </c>
      <c r="C163" s="186"/>
      <c r="D163" s="187" t="s">
        <v>617</v>
      </c>
      <c r="E163" s="188" t="s">
        <v>618</v>
      </c>
      <c r="F163" s="189">
        <v>65</v>
      </c>
      <c r="G163" s="188"/>
      <c r="H163" s="188">
        <v>82</v>
      </c>
      <c r="I163" s="190">
        <v>82</v>
      </c>
      <c r="J163" s="191" t="s">
        <v>676</v>
      </c>
      <c r="K163" s="192">
        <f t="shared" si="84"/>
        <v>17</v>
      </c>
      <c r="L163" s="193">
        <f t="shared" si="85"/>
        <v>0.26153846153846155</v>
      </c>
      <c r="M163" s="188" t="s">
        <v>587</v>
      </c>
      <c r="N163" s="194">
        <v>42578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41</v>
      </c>
      <c r="B164" s="186">
        <v>42291</v>
      </c>
      <c r="C164" s="186"/>
      <c r="D164" s="187" t="s">
        <v>678</v>
      </c>
      <c r="E164" s="188" t="s">
        <v>618</v>
      </c>
      <c r="F164" s="189">
        <v>144</v>
      </c>
      <c r="G164" s="188"/>
      <c r="H164" s="188">
        <v>182.5</v>
      </c>
      <c r="I164" s="190">
        <v>181</v>
      </c>
      <c r="J164" s="191" t="s">
        <v>676</v>
      </c>
      <c r="K164" s="192">
        <f t="shared" si="84"/>
        <v>38.5</v>
      </c>
      <c r="L164" s="193">
        <f t="shared" si="85"/>
        <v>0.2673611111111111</v>
      </c>
      <c r="M164" s="188" t="s">
        <v>587</v>
      </c>
      <c r="N164" s="194">
        <v>42817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42</v>
      </c>
      <c r="B165" s="186">
        <v>42291</v>
      </c>
      <c r="C165" s="186"/>
      <c r="D165" s="187" t="s">
        <v>679</v>
      </c>
      <c r="E165" s="188" t="s">
        <v>618</v>
      </c>
      <c r="F165" s="189">
        <v>264</v>
      </c>
      <c r="G165" s="188"/>
      <c r="H165" s="188">
        <v>311</v>
      </c>
      <c r="I165" s="190">
        <v>311</v>
      </c>
      <c r="J165" s="191" t="s">
        <v>676</v>
      </c>
      <c r="K165" s="192">
        <f t="shared" si="84"/>
        <v>47</v>
      </c>
      <c r="L165" s="193">
        <f t="shared" si="85"/>
        <v>0.17803030303030304</v>
      </c>
      <c r="M165" s="188" t="s">
        <v>587</v>
      </c>
      <c r="N165" s="194">
        <v>42604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43</v>
      </c>
      <c r="B166" s="186">
        <v>42318</v>
      </c>
      <c r="C166" s="186"/>
      <c r="D166" s="187" t="s">
        <v>680</v>
      </c>
      <c r="E166" s="188" t="s">
        <v>589</v>
      </c>
      <c r="F166" s="189">
        <v>549.5</v>
      </c>
      <c r="G166" s="188"/>
      <c r="H166" s="188">
        <v>630</v>
      </c>
      <c r="I166" s="190">
        <v>630</v>
      </c>
      <c r="J166" s="191" t="s">
        <v>676</v>
      </c>
      <c r="K166" s="192">
        <f t="shared" si="84"/>
        <v>80.5</v>
      </c>
      <c r="L166" s="193">
        <f t="shared" si="85"/>
        <v>0.1464968152866242</v>
      </c>
      <c r="M166" s="188" t="s">
        <v>587</v>
      </c>
      <c r="N166" s="194">
        <v>42419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44</v>
      </c>
      <c r="B167" s="186">
        <v>42342</v>
      </c>
      <c r="C167" s="186"/>
      <c r="D167" s="187" t="s">
        <v>681</v>
      </c>
      <c r="E167" s="188" t="s">
        <v>618</v>
      </c>
      <c r="F167" s="189">
        <v>1027.5</v>
      </c>
      <c r="G167" s="188"/>
      <c r="H167" s="188">
        <v>1315</v>
      </c>
      <c r="I167" s="190">
        <v>1250</v>
      </c>
      <c r="J167" s="191" t="s">
        <v>676</v>
      </c>
      <c r="K167" s="192">
        <f t="shared" si="84"/>
        <v>287.5</v>
      </c>
      <c r="L167" s="193">
        <f t="shared" si="85"/>
        <v>0.27980535279805352</v>
      </c>
      <c r="M167" s="188" t="s">
        <v>587</v>
      </c>
      <c r="N167" s="194">
        <v>43244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45</v>
      </c>
      <c r="B168" s="186">
        <v>42367</v>
      </c>
      <c r="C168" s="186"/>
      <c r="D168" s="187" t="s">
        <v>682</v>
      </c>
      <c r="E168" s="188" t="s">
        <v>618</v>
      </c>
      <c r="F168" s="189">
        <v>465</v>
      </c>
      <c r="G168" s="188"/>
      <c r="H168" s="188">
        <v>540</v>
      </c>
      <c r="I168" s="190">
        <v>540</v>
      </c>
      <c r="J168" s="191" t="s">
        <v>676</v>
      </c>
      <c r="K168" s="192">
        <f t="shared" si="84"/>
        <v>75</v>
      </c>
      <c r="L168" s="193">
        <f t="shared" si="85"/>
        <v>0.16129032258064516</v>
      </c>
      <c r="M168" s="188" t="s">
        <v>587</v>
      </c>
      <c r="N168" s="194">
        <v>42530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46</v>
      </c>
      <c r="B169" s="186">
        <v>42380</v>
      </c>
      <c r="C169" s="186"/>
      <c r="D169" s="187" t="s">
        <v>381</v>
      </c>
      <c r="E169" s="188" t="s">
        <v>589</v>
      </c>
      <c r="F169" s="189">
        <v>81</v>
      </c>
      <c r="G169" s="188"/>
      <c r="H169" s="188">
        <v>110</v>
      </c>
      <c r="I169" s="190">
        <v>110</v>
      </c>
      <c r="J169" s="191" t="s">
        <v>676</v>
      </c>
      <c r="K169" s="192">
        <f t="shared" si="84"/>
        <v>29</v>
      </c>
      <c r="L169" s="193">
        <f t="shared" si="85"/>
        <v>0.35802469135802467</v>
      </c>
      <c r="M169" s="188" t="s">
        <v>587</v>
      </c>
      <c r="N169" s="194">
        <v>42745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47</v>
      </c>
      <c r="B170" s="186">
        <v>42382</v>
      </c>
      <c r="C170" s="186"/>
      <c r="D170" s="187" t="s">
        <v>683</v>
      </c>
      <c r="E170" s="188" t="s">
        <v>589</v>
      </c>
      <c r="F170" s="189">
        <v>417.5</v>
      </c>
      <c r="G170" s="188"/>
      <c r="H170" s="188">
        <v>547</v>
      </c>
      <c r="I170" s="190">
        <v>535</v>
      </c>
      <c r="J170" s="191" t="s">
        <v>676</v>
      </c>
      <c r="K170" s="192">
        <f t="shared" si="84"/>
        <v>129.5</v>
      </c>
      <c r="L170" s="193">
        <f t="shared" si="85"/>
        <v>0.31017964071856285</v>
      </c>
      <c r="M170" s="188" t="s">
        <v>587</v>
      </c>
      <c r="N170" s="194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48</v>
      </c>
      <c r="B171" s="186">
        <v>42408</v>
      </c>
      <c r="C171" s="186"/>
      <c r="D171" s="187" t="s">
        <v>684</v>
      </c>
      <c r="E171" s="188" t="s">
        <v>618</v>
      </c>
      <c r="F171" s="189">
        <v>650</v>
      </c>
      <c r="G171" s="188"/>
      <c r="H171" s="188">
        <v>800</v>
      </c>
      <c r="I171" s="190">
        <v>800</v>
      </c>
      <c r="J171" s="191" t="s">
        <v>676</v>
      </c>
      <c r="K171" s="192">
        <f t="shared" si="84"/>
        <v>150</v>
      </c>
      <c r="L171" s="193">
        <f t="shared" si="85"/>
        <v>0.23076923076923078</v>
      </c>
      <c r="M171" s="188" t="s">
        <v>587</v>
      </c>
      <c r="N171" s="194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49</v>
      </c>
      <c r="B172" s="186">
        <v>42433</v>
      </c>
      <c r="C172" s="186"/>
      <c r="D172" s="187" t="s">
        <v>210</v>
      </c>
      <c r="E172" s="188" t="s">
        <v>618</v>
      </c>
      <c r="F172" s="189">
        <v>437.5</v>
      </c>
      <c r="G172" s="188"/>
      <c r="H172" s="188">
        <v>504.5</v>
      </c>
      <c r="I172" s="190">
        <v>522</v>
      </c>
      <c r="J172" s="191" t="s">
        <v>685</v>
      </c>
      <c r="K172" s="192">
        <f t="shared" si="84"/>
        <v>67</v>
      </c>
      <c r="L172" s="193">
        <f t="shared" si="85"/>
        <v>0.15314285714285714</v>
      </c>
      <c r="M172" s="188" t="s">
        <v>587</v>
      </c>
      <c r="N172" s="194">
        <v>42480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50</v>
      </c>
      <c r="B173" s="186">
        <v>42438</v>
      </c>
      <c r="C173" s="186"/>
      <c r="D173" s="187" t="s">
        <v>686</v>
      </c>
      <c r="E173" s="188" t="s">
        <v>618</v>
      </c>
      <c r="F173" s="189">
        <v>189.5</v>
      </c>
      <c r="G173" s="188"/>
      <c r="H173" s="188">
        <v>218</v>
      </c>
      <c r="I173" s="190">
        <v>218</v>
      </c>
      <c r="J173" s="191" t="s">
        <v>676</v>
      </c>
      <c r="K173" s="192">
        <f t="shared" si="84"/>
        <v>28.5</v>
      </c>
      <c r="L173" s="193">
        <f t="shared" si="85"/>
        <v>0.15039577836411611</v>
      </c>
      <c r="M173" s="188" t="s">
        <v>587</v>
      </c>
      <c r="N173" s="194">
        <v>43034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51</v>
      </c>
      <c r="B174" s="196">
        <v>42471</v>
      </c>
      <c r="C174" s="196"/>
      <c r="D174" s="204" t="s">
        <v>687</v>
      </c>
      <c r="E174" s="199" t="s">
        <v>618</v>
      </c>
      <c r="F174" s="199">
        <v>36.5</v>
      </c>
      <c r="G174" s="200"/>
      <c r="H174" s="200">
        <v>15.85</v>
      </c>
      <c r="I174" s="200">
        <v>60</v>
      </c>
      <c r="J174" s="201" t="s">
        <v>688</v>
      </c>
      <c r="K174" s="202">
        <f t="shared" si="84"/>
        <v>-20.65</v>
      </c>
      <c r="L174" s="203">
        <f t="shared" si="85"/>
        <v>-0.5657534246575342</v>
      </c>
      <c r="M174" s="199" t="s">
        <v>599</v>
      </c>
      <c r="N174" s="207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52</v>
      </c>
      <c r="B175" s="186">
        <v>42472</v>
      </c>
      <c r="C175" s="186"/>
      <c r="D175" s="187" t="s">
        <v>689</v>
      </c>
      <c r="E175" s="188" t="s">
        <v>618</v>
      </c>
      <c r="F175" s="189">
        <v>93</v>
      </c>
      <c r="G175" s="188"/>
      <c r="H175" s="188">
        <v>149</v>
      </c>
      <c r="I175" s="190">
        <v>140</v>
      </c>
      <c r="J175" s="191" t="s">
        <v>690</v>
      </c>
      <c r="K175" s="192">
        <f t="shared" si="84"/>
        <v>56</v>
      </c>
      <c r="L175" s="193">
        <f t="shared" si="85"/>
        <v>0.60215053763440862</v>
      </c>
      <c r="M175" s="188" t="s">
        <v>587</v>
      </c>
      <c r="N175" s="194">
        <v>42740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53</v>
      </c>
      <c r="B176" s="186">
        <v>42472</v>
      </c>
      <c r="C176" s="186"/>
      <c r="D176" s="187" t="s">
        <v>691</v>
      </c>
      <c r="E176" s="188" t="s">
        <v>618</v>
      </c>
      <c r="F176" s="189">
        <v>130</v>
      </c>
      <c r="G176" s="188"/>
      <c r="H176" s="188">
        <v>150</v>
      </c>
      <c r="I176" s="190" t="s">
        <v>692</v>
      </c>
      <c r="J176" s="191" t="s">
        <v>676</v>
      </c>
      <c r="K176" s="192">
        <f t="shared" si="84"/>
        <v>20</v>
      </c>
      <c r="L176" s="193">
        <f t="shared" si="85"/>
        <v>0.15384615384615385</v>
      </c>
      <c r="M176" s="188" t="s">
        <v>587</v>
      </c>
      <c r="N176" s="194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54</v>
      </c>
      <c r="B177" s="186">
        <v>42473</v>
      </c>
      <c r="C177" s="186"/>
      <c r="D177" s="187" t="s">
        <v>693</v>
      </c>
      <c r="E177" s="188" t="s">
        <v>618</v>
      </c>
      <c r="F177" s="189">
        <v>196</v>
      </c>
      <c r="G177" s="188"/>
      <c r="H177" s="188">
        <v>299</v>
      </c>
      <c r="I177" s="190">
        <v>299</v>
      </c>
      <c r="J177" s="191" t="s">
        <v>676</v>
      </c>
      <c r="K177" s="192">
        <v>103</v>
      </c>
      <c r="L177" s="193">
        <v>0.52551020408163296</v>
      </c>
      <c r="M177" s="188" t="s">
        <v>587</v>
      </c>
      <c r="N177" s="194">
        <v>42620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55</v>
      </c>
      <c r="B178" s="186">
        <v>42473</v>
      </c>
      <c r="C178" s="186"/>
      <c r="D178" s="187" t="s">
        <v>694</v>
      </c>
      <c r="E178" s="188" t="s">
        <v>618</v>
      </c>
      <c r="F178" s="189">
        <v>88</v>
      </c>
      <c r="G178" s="188"/>
      <c r="H178" s="188">
        <v>103</v>
      </c>
      <c r="I178" s="190">
        <v>103</v>
      </c>
      <c r="J178" s="191" t="s">
        <v>676</v>
      </c>
      <c r="K178" s="192">
        <v>15</v>
      </c>
      <c r="L178" s="193">
        <v>0.170454545454545</v>
      </c>
      <c r="M178" s="188" t="s">
        <v>587</v>
      </c>
      <c r="N178" s="194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56</v>
      </c>
      <c r="B179" s="186">
        <v>42492</v>
      </c>
      <c r="C179" s="186"/>
      <c r="D179" s="187" t="s">
        <v>695</v>
      </c>
      <c r="E179" s="188" t="s">
        <v>618</v>
      </c>
      <c r="F179" s="189">
        <v>127.5</v>
      </c>
      <c r="G179" s="188"/>
      <c r="H179" s="188">
        <v>148</v>
      </c>
      <c r="I179" s="190" t="s">
        <v>696</v>
      </c>
      <c r="J179" s="191" t="s">
        <v>676</v>
      </c>
      <c r="K179" s="192">
        <f>H179-F179</f>
        <v>20.5</v>
      </c>
      <c r="L179" s="193">
        <f>K179/F179</f>
        <v>0.16078431372549021</v>
      </c>
      <c r="M179" s="188" t="s">
        <v>587</v>
      </c>
      <c r="N179" s="194">
        <v>42564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57</v>
      </c>
      <c r="B180" s="186">
        <v>42493</v>
      </c>
      <c r="C180" s="186"/>
      <c r="D180" s="187" t="s">
        <v>697</v>
      </c>
      <c r="E180" s="188" t="s">
        <v>618</v>
      </c>
      <c r="F180" s="189">
        <v>675</v>
      </c>
      <c r="G180" s="188"/>
      <c r="H180" s="188">
        <v>815</v>
      </c>
      <c r="I180" s="190" t="s">
        <v>698</v>
      </c>
      <c r="J180" s="191" t="s">
        <v>676</v>
      </c>
      <c r="K180" s="192">
        <f>H180-F180</f>
        <v>140</v>
      </c>
      <c r="L180" s="193">
        <f>K180/F180</f>
        <v>0.2074074074074074</v>
      </c>
      <c r="M180" s="188" t="s">
        <v>587</v>
      </c>
      <c r="N180" s="194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5">
        <v>58</v>
      </c>
      <c r="B181" s="196">
        <v>42522</v>
      </c>
      <c r="C181" s="196"/>
      <c r="D181" s="197" t="s">
        <v>699</v>
      </c>
      <c r="E181" s="198" t="s">
        <v>618</v>
      </c>
      <c r="F181" s="199">
        <v>500</v>
      </c>
      <c r="G181" s="199"/>
      <c r="H181" s="200">
        <v>232.5</v>
      </c>
      <c r="I181" s="200" t="s">
        <v>700</v>
      </c>
      <c r="J181" s="201" t="s">
        <v>701</v>
      </c>
      <c r="K181" s="202">
        <f>H181-F181</f>
        <v>-267.5</v>
      </c>
      <c r="L181" s="203">
        <f>K181/F181</f>
        <v>-0.53500000000000003</v>
      </c>
      <c r="M181" s="199" t="s">
        <v>599</v>
      </c>
      <c r="N181" s="196">
        <v>43735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59</v>
      </c>
      <c r="B182" s="186">
        <v>42527</v>
      </c>
      <c r="C182" s="186"/>
      <c r="D182" s="187" t="s">
        <v>539</v>
      </c>
      <c r="E182" s="188" t="s">
        <v>618</v>
      </c>
      <c r="F182" s="189">
        <v>110</v>
      </c>
      <c r="G182" s="188"/>
      <c r="H182" s="188">
        <v>126.5</v>
      </c>
      <c r="I182" s="190">
        <v>125</v>
      </c>
      <c r="J182" s="191" t="s">
        <v>627</v>
      </c>
      <c r="K182" s="192">
        <f>H182-F182</f>
        <v>16.5</v>
      </c>
      <c r="L182" s="193">
        <f>K182/F182</f>
        <v>0.15</v>
      </c>
      <c r="M182" s="188" t="s">
        <v>587</v>
      </c>
      <c r="N182" s="194">
        <v>42552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60</v>
      </c>
      <c r="B183" s="186">
        <v>42538</v>
      </c>
      <c r="C183" s="186"/>
      <c r="D183" s="187" t="s">
        <v>702</v>
      </c>
      <c r="E183" s="188" t="s">
        <v>618</v>
      </c>
      <c r="F183" s="189">
        <v>44</v>
      </c>
      <c r="G183" s="188"/>
      <c r="H183" s="188">
        <v>69.5</v>
      </c>
      <c r="I183" s="190">
        <v>69.5</v>
      </c>
      <c r="J183" s="191" t="s">
        <v>703</v>
      </c>
      <c r="K183" s="192">
        <f>H183-F183</f>
        <v>25.5</v>
      </c>
      <c r="L183" s="193">
        <f>K183/F183</f>
        <v>0.57954545454545459</v>
      </c>
      <c r="M183" s="188" t="s">
        <v>587</v>
      </c>
      <c r="N183" s="194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61</v>
      </c>
      <c r="B184" s="186">
        <v>42549</v>
      </c>
      <c r="C184" s="186"/>
      <c r="D184" s="187" t="s">
        <v>704</v>
      </c>
      <c r="E184" s="188" t="s">
        <v>618</v>
      </c>
      <c r="F184" s="189">
        <v>262.5</v>
      </c>
      <c r="G184" s="188"/>
      <c r="H184" s="188">
        <v>340</v>
      </c>
      <c r="I184" s="190">
        <v>333</v>
      </c>
      <c r="J184" s="191" t="s">
        <v>705</v>
      </c>
      <c r="K184" s="192">
        <v>77.5</v>
      </c>
      <c r="L184" s="193">
        <v>0.29523809523809502</v>
      </c>
      <c r="M184" s="188" t="s">
        <v>587</v>
      </c>
      <c r="N184" s="194">
        <v>43017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62</v>
      </c>
      <c r="B185" s="186">
        <v>42549</v>
      </c>
      <c r="C185" s="186"/>
      <c r="D185" s="187" t="s">
        <v>706</v>
      </c>
      <c r="E185" s="188" t="s">
        <v>618</v>
      </c>
      <c r="F185" s="189">
        <v>840</v>
      </c>
      <c r="G185" s="188"/>
      <c r="H185" s="188">
        <v>1230</v>
      </c>
      <c r="I185" s="190">
        <v>1230</v>
      </c>
      <c r="J185" s="191" t="s">
        <v>676</v>
      </c>
      <c r="K185" s="192">
        <v>390</v>
      </c>
      <c r="L185" s="193">
        <v>0.46428571428571402</v>
      </c>
      <c r="M185" s="188" t="s">
        <v>587</v>
      </c>
      <c r="N185" s="194">
        <v>42649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8">
        <v>63</v>
      </c>
      <c r="B186" s="209">
        <v>42556</v>
      </c>
      <c r="C186" s="209"/>
      <c r="D186" s="210" t="s">
        <v>707</v>
      </c>
      <c r="E186" s="211" t="s">
        <v>618</v>
      </c>
      <c r="F186" s="211">
        <v>395</v>
      </c>
      <c r="G186" s="212"/>
      <c r="H186" s="212">
        <f>(468.5+342.5)/2</f>
        <v>405.5</v>
      </c>
      <c r="I186" s="212">
        <v>510</v>
      </c>
      <c r="J186" s="213" t="s">
        <v>708</v>
      </c>
      <c r="K186" s="214">
        <f t="shared" ref="K186:K192" si="86">H186-F186</f>
        <v>10.5</v>
      </c>
      <c r="L186" s="215">
        <f t="shared" ref="L186:L192" si="87">K186/F186</f>
        <v>2.6582278481012658E-2</v>
      </c>
      <c r="M186" s="211" t="s">
        <v>709</v>
      </c>
      <c r="N186" s="209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64</v>
      </c>
      <c r="B187" s="196">
        <v>42584</v>
      </c>
      <c r="C187" s="196"/>
      <c r="D187" s="197" t="s">
        <v>710</v>
      </c>
      <c r="E187" s="198" t="s">
        <v>589</v>
      </c>
      <c r="F187" s="199">
        <f>169.5-12.8</f>
        <v>156.69999999999999</v>
      </c>
      <c r="G187" s="199"/>
      <c r="H187" s="200">
        <v>77</v>
      </c>
      <c r="I187" s="200" t="s">
        <v>711</v>
      </c>
      <c r="J187" s="201" t="s">
        <v>712</v>
      </c>
      <c r="K187" s="202">
        <f t="shared" si="86"/>
        <v>-79.699999999999989</v>
      </c>
      <c r="L187" s="203">
        <f t="shared" si="87"/>
        <v>-0.50861518825781749</v>
      </c>
      <c r="M187" s="199" t="s">
        <v>599</v>
      </c>
      <c r="N187" s="196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65</v>
      </c>
      <c r="B188" s="196">
        <v>42586</v>
      </c>
      <c r="C188" s="196"/>
      <c r="D188" s="197" t="s">
        <v>713</v>
      </c>
      <c r="E188" s="198" t="s">
        <v>618</v>
      </c>
      <c r="F188" s="199">
        <v>400</v>
      </c>
      <c r="G188" s="199"/>
      <c r="H188" s="200">
        <v>305</v>
      </c>
      <c r="I188" s="200">
        <v>475</v>
      </c>
      <c r="J188" s="201" t="s">
        <v>714</v>
      </c>
      <c r="K188" s="202">
        <f t="shared" si="86"/>
        <v>-95</v>
      </c>
      <c r="L188" s="203">
        <f t="shared" si="87"/>
        <v>-0.23749999999999999</v>
      </c>
      <c r="M188" s="199" t="s">
        <v>599</v>
      </c>
      <c r="N188" s="196">
        <v>43606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66</v>
      </c>
      <c r="B189" s="186">
        <v>42593</v>
      </c>
      <c r="C189" s="186"/>
      <c r="D189" s="187" t="s">
        <v>715</v>
      </c>
      <c r="E189" s="188" t="s">
        <v>618</v>
      </c>
      <c r="F189" s="189">
        <v>86.5</v>
      </c>
      <c r="G189" s="188"/>
      <c r="H189" s="188">
        <v>130</v>
      </c>
      <c r="I189" s="190">
        <v>130</v>
      </c>
      <c r="J189" s="191" t="s">
        <v>716</v>
      </c>
      <c r="K189" s="192">
        <f t="shared" si="86"/>
        <v>43.5</v>
      </c>
      <c r="L189" s="193">
        <f t="shared" si="87"/>
        <v>0.50289017341040465</v>
      </c>
      <c r="M189" s="188" t="s">
        <v>587</v>
      </c>
      <c r="N189" s="194">
        <v>43091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67</v>
      </c>
      <c r="B190" s="196">
        <v>42600</v>
      </c>
      <c r="C190" s="196"/>
      <c r="D190" s="197" t="s">
        <v>109</v>
      </c>
      <c r="E190" s="198" t="s">
        <v>618</v>
      </c>
      <c r="F190" s="199">
        <v>133.5</v>
      </c>
      <c r="G190" s="199"/>
      <c r="H190" s="200">
        <v>126.5</v>
      </c>
      <c r="I190" s="200">
        <v>178</v>
      </c>
      <c r="J190" s="201" t="s">
        <v>717</v>
      </c>
      <c r="K190" s="202">
        <f t="shared" si="86"/>
        <v>-7</v>
      </c>
      <c r="L190" s="203">
        <f t="shared" si="87"/>
        <v>-5.2434456928838954E-2</v>
      </c>
      <c r="M190" s="199" t="s">
        <v>599</v>
      </c>
      <c r="N190" s="196">
        <v>42615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68</v>
      </c>
      <c r="B191" s="186">
        <v>42613</v>
      </c>
      <c r="C191" s="186"/>
      <c r="D191" s="187" t="s">
        <v>718</v>
      </c>
      <c r="E191" s="188" t="s">
        <v>618</v>
      </c>
      <c r="F191" s="189">
        <v>560</v>
      </c>
      <c r="G191" s="188"/>
      <c r="H191" s="188">
        <v>725</v>
      </c>
      <c r="I191" s="190">
        <v>725</v>
      </c>
      <c r="J191" s="191" t="s">
        <v>620</v>
      </c>
      <c r="K191" s="192">
        <f t="shared" si="86"/>
        <v>165</v>
      </c>
      <c r="L191" s="193">
        <f t="shared" si="87"/>
        <v>0.29464285714285715</v>
      </c>
      <c r="M191" s="188" t="s">
        <v>587</v>
      </c>
      <c r="N191" s="194">
        <v>42456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69</v>
      </c>
      <c r="B192" s="186">
        <v>42614</v>
      </c>
      <c r="C192" s="186"/>
      <c r="D192" s="187" t="s">
        <v>719</v>
      </c>
      <c r="E192" s="188" t="s">
        <v>618</v>
      </c>
      <c r="F192" s="189">
        <v>160.5</v>
      </c>
      <c r="G192" s="188"/>
      <c r="H192" s="188">
        <v>210</v>
      </c>
      <c r="I192" s="190">
        <v>210</v>
      </c>
      <c r="J192" s="191" t="s">
        <v>620</v>
      </c>
      <c r="K192" s="192">
        <f t="shared" si="86"/>
        <v>49.5</v>
      </c>
      <c r="L192" s="193">
        <f t="shared" si="87"/>
        <v>0.30841121495327101</v>
      </c>
      <c r="M192" s="188" t="s">
        <v>587</v>
      </c>
      <c r="N192" s="194">
        <v>42871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70</v>
      </c>
      <c r="B193" s="186">
        <v>42646</v>
      </c>
      <c r="C193" s="186"/>
      <c r="D193" s="187" t="s">
        <v>395</v>
      </c>
      <c r="E193" s="188" t="s">
        <v>618</v>
      </c>
      <c r="F193" s="189">
        <v>430</v>
      </c>
      <c r="G193" s="188"/>
      <c r="H193" s="188">
        <v>596</v>
      </c>
      <c r="I193" s="190">
        <v>575</v>
      </c>
      <c r="J193" s="191" t="s">
        <v>720</v>
      </c>
      <c r="K193" s="192">
        <v>166</v>
      </c>
      <c r="L193" s="193">
        <v>0.38604651162790699</v>
      </c>
      <c r="M193" s="188" t="s">
        <v>587</v>
      </c>
      <c r="N193" s="194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71</v>
      </c>
      <c r="B194" s="186">
        <v>42657</v>
      </c>
      <c r="C194" s="186"/>
      <c r="D194" s="187" t="s">
        <v>721</v>
      </c>
      <c r="E194" s="188" t="s">
        <v>618</v>
      </c>
      <c r="F194" s="189">
        <v>280</v>
      </c>
      <c r="G194" s="188"/>
      <c r="H194" s="188">
        <v>345</v>
      </c>
      <c r="I194" s="190">
        <v>345</v>
      </c>
      <c r="J194" s="191" t="s">
        <v>620</v>
      </c>
      <c r="K194" s="192">
        <f t="shared" ref="K194:K199" si="88">H194-F194</f>
        <v>65</v>
      </c>
      <c r="L194" s="193">
        <f>K194/F194</f>
        <v>0.23214285714285715</v>
      </c>
      <c r="M194" s="188" t="s">
        <v>587</v>
      </c>
      <c r="N194" s="194">
        <v>42814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72</v>
      </c>
      <c r="B195" s="186">
        <v>42657</v>
      </c>
      <c r="C195" s="186"/>
      <c r="D195" s="187" t="s">
        <v>722</v>
      </c>
      <c r="E195" s="188" t="s">
        <v>618</v>
      </c>
      <c r="F195" s="189">
        <v>245</v>
      </c>
      <c r="G195" s="188"/>
      <c r="H195" s="188">
        <v>325.5</v>
      </c>
      <c r="I195" s="190">
        <v>330</v>
      </c>
      <c r="J195" s="191" t="s">
        <v>723</v>
      </c>
      <c r="K195" s="192">
        <f t="shared" si="88"/>
        <v>80.5</v>
      </c>
      <c r="L195" s="193">
        <f>K195/F195</f>
        <v>0.32857142857142857</v>
      </c>
      <c r="M195" s="188" t="s">
        <v>587</v>
      </c>
      <c r="N195" s="194">
        <v>42769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73</v>
      </c>
      <c r="B196" s="186">
        <v>42660</v>
      </c>
      <c r="C196" s="186"/>
      <c r="D196" s="187" t="s">
        <v>345</v>
      </c>
      <c r="E196" s="188" t="s">
        <v>618</v>
      </c>
      <c r="F196" s="189">
        <v>125</v>
      </c>
      <c r="G196" s="188"/>
      <c r="H196" s="188">
        <v>160</v>
      </c>
      <c r="I196" s="190">
        <v>160</v>
      </c>
      <c r="J196" s="191" t="s">
        <v>676</v>
      </c>
      <c r="K196" s="192">
        <f t="shared" si="88"/>
        <v>35</v>
      </c>
      <c r="L196" s="193">
        <v>0.28000000000000003</v>
      </c>
      <c r="M196" s="188" t="s">
        <v>587</v>
      </c>
      <c r="N196" s="194">
        <v>42803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74</v>
      </c>
      <c r="B197" s="186">
        <v>42660</v>
      </c>
      <c r="C197" s="186"/>
      <c r="D197" s="187" t="s">
        <v>468</v>
      </c>
      <c r="E197" s="188" t="s">
        <v>618</v>
      </c>
      <c r="F197" s="189">
        <v>114</v>
      </c>
      <c r="G197" s="188"/>
      <c r="H197" s="188">
        <v>145</v>
      </c>
      <c r="I197" s="190">
        <v>145</v>
      </c>
      <c r="J197" s="191" t="s">
        <v>676</v>
      </c>
      <c r="K197" s="192">
        <f t="shared" si="88"/>
        <v>31</v>
      </c>
      <c r="L197" s="193">
        <f>K197/F197</f>
        <v>0.27192982456140352</v>
      </c>
      <c r="M197" s="188" t="s">
        <v>587</v>
      </c>
      <c r="N197" s="194">
        <v>42859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75</v>
      </c>
      <c r="B198" s="186">
        <v>42660</v>
      </c>
      <c r="C198" s="186"/>
      <c r="D198" s="187" t="s">
        <v>724</v>
      </c>
      <c r="E198" s="188" t="s">
        <v>618</v>
      </c>
      <c r="F198" s="189">
        <v>212</v>
      </c>
      <c r="G198" s="188"/>
      <c r="H198" s="188">
        <v>280</v>
      </c>
      <c r="I198" s="190">
        <v>276</v>
      </c>
      <c r="J198" s="191" t="s">
        <v>725</v>
      </c>
      <c r="K198" s="192">
        <f t="shared" si="88"/>
        <v>68</v>
      </c>
      <c r="L198" s="193">
        <f>K198/F198</f>
        <v>0.32075471698113206</v>
      </c>
      <c r="M198" s="188" t="s">
        <v>587</v>
      </c>
      <c r="N198" s="194">
        <v>42858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76</v>
      </c>
      <c r="B199" s="186">
        <v>42678</v>
      </c>
      <c r="C199" s="186"/>
      <c r="D199" s="187" t="s">
        <v>456</v>
      </c>
      <c r="E199" s="188" t="s">
        <v>618</v>
      </c>
      <c r="F199" s="189">
        <v>155</v>
      </c>
      <c r="G199" s="188"/>
      <c r="H199" s="188">
        <v>210</v>
      </c>
      <c r="I199" s="190">
        <v>210</v>
      </c>
      <c r="J199" s="191" t="s">
        <v>726</v>
      </c>
      <c r="K199" s="192">
        <f t="shared" si="88"/>
        <v>55</v>
      </c>
      <c r="L199" s="193">
        <f>K199/F199</f>
        <v>0.35483870967741937</v>
      </c>
      <c r="M199" s="188" t="s">
        <v>587</v>
      </c>
      <c r="N199" s="194">
        <v>42944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77</v>
      </c>
      <c r="B200" s="196">
        <v>42710</v>
      </c>
      <c r="C200" s="196"/>
      <c r="D200" s="197" t="s">
        <v>727</v>
      </c>
      <c r="E200" s="198" t="s">
        <v>618</v>
      </c>
      <c r="F200" s="199">
        <v>150.5</v>
      </c>
      <c r="G200" s="199"/>
      <c r="H200" s="200">
        <v>72.5</v>
      </c>
      <c r="I200" s="200">
        <v>174</v>
      </c>
      <c r="J200" s="201" t="s">
        <v>728</v>
      </c>
      <c r="K200" s="202">
        <v>-78</v>
      </c>
      <c r="L200" s="203">
        <v>-0.51827242524916906</v>
      </c>
      <c r="M200" s="199" t="s">
        <v>599</v>
      </c>
      <c r="N200" s="196">
        <v>43333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78</v>
      </c>
      <c r="B201" s="186">
        <v>42712</v>
      </c>
      <c r="C201" s="186"/>
      <c r="D201" s="187" t="s">
        <v>729</v>
      </c>
      <c r="E201" s="188" t="s">
        <v>618</v>
      </c>
      <c r="F201" s="189">
        <v>380</v>
      </c>
      <c r="G201" s="188"/>
      <c r="H201" s="188">
        <v>478</v>
      </c>
      <c r="I201" s="190">
        <v>468</v>
      </c>
      <c r="J201" s="191" t="s">
        <v>676</v>
      </c>
      <c r="K201" s="192">
        <f>H201-F201</f>
        <v>98</v>
      </c>
      <c r="L201" s="193">
        <f>K201/F201</f>
        <v>0.25789473684210529</v>
      </c>
      <c r="M201" s="188" t="s">
        <v>587</v>
      </c>
      <c r="N201" s="194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79</v>
      </c>
      <c r="B202" s="186">
        <v>42734</v>
      </c>
      <c r="C202" s="186"/>
      <c r="D202" s="187" t="s">
        <v>108</v>
      </c>
      <c r="E202" s="188" t="s">
        <v>618</v>
      </c>
      <c r="F202" s="189">
        <v>305</v>
      </c>
      <c r="G202" s="188"/>
      <c r="H202" s="188">
        <v>375</v>
      </c>
      <c r="I202" s="190">
        <v>375</v>
      </c>
      <c r="J202" s="191" t="s">
        <v>676</v>
      </c>
      <c r="K202" s="192">
        <f>H202-F202</f>
        <v>70</v>
      </c>
      <c r="L202" s="193">
        <f>K202/F202</f>
        <v>0.22950819672131148</v>
      </c>
      <c r="M202" s="188" t="s">
        <v>587</v>
      </c>
      <c r="N202" s="194">
        <v>42768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80</v>
      </c>
      <c r="B203" s="186">
        <v>42739</v>
      </c>
      <c r="C203" s="186"/>
      <c r="D203" s="187" t="s">
        <v>94</v>
      </c>
      <c r="E203" s="188" t="s">
        <v>618</v>
      </c>
      <c r="F203" s="189">
        <v>99.5</v>
      </c>
      <c r="G203" s="188"/>
      <c r="H203" s="188">
        <v>158</v>
      </c>
      <c r="I203" s="190">
        <v>158</v>
      </c>
      <c r="J203" s="191" t="s">
        <v>676</v>
      </c>
      <c r="K203" s="192">
        <f>H203-F203</f>
        <v>58.5</v>
      </c>
      <c r="L203" s="193">
        <f>K203/F203</f>
        <v>0.5879396984924623</v>
      </c>
      <c r="M203" s="188" t="s">
        <v>587</v>
      </c>
      <c r="N203" s="194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81</v>
      </c>
      <c r="B204" s="186">
        <v>42739</v>
      </c>
      <c r="C204" s="186"/>
      <c r="D204" s="187" t="s">
        <v>94</v>
      </c>
      <c r="E204" s="188" t="s">
        <v>618</v>
      </c>
      <c r="F204" s="189">
        <v>99.5</v>
      </c>
      <c r="G204" s="188"/>
      <c r="H204" s="188">
        <v>158</v>
      </c>
      <c r="I204" s="190">
        <v>158</v>
      </c>
      <c r="J204" s="191" t="s">
        <v>676</v>
      </c>
      <c r="K204" s="192">
        <v>58.5</v>
      </c>
      <c r="L204" s="193">
        <v>0.58793969849246197</v>
      </c>
      <c r="M204" s="188" t="s">
        <v>587</v>
      </c>
      <c r="N204" s="194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82</v>
      </c>
      <c r="B205" s="186">
        <v>42786</v>
      </c>
      <c r="C205" s="186"/>
      <c r="D205" s="187" t="s">
        <v>185</v>
      </c>
      <c r="E205" s="188" t="s">
        <v>618</v>
      </c>
      <c r="F205" s="189">
        <v>140.5</v>
      </c>
      <c r="G205" s="188"/>
      <c r="H205" s="188">
        <v>220</v>
      </c>
      <c r="I205" s="190">
        <v>220</v>
      </c>
      <c r="J205" s="191" t="s">
        <v>676</v>
      </c>
      <c r="K205" s="192">
        <f>H205-F205</f>
        <v>79.5</v>
      </c>
      <c r="L205" s="193">
        <f>K205/F205</f>
        <v>0.5658362989323843</v>
      </c>
      <c r="M205" s="188" t="s">
        <v>587</v>
      </c>
      <c r="N205" s="194">
        <v>42864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83</v>
      </c>
      <c r="B206" s="186">
        <v>42786</v>
      </c>
      <c r="C206" s="186"/>
      <c r="D206" s="187" t="s">
        <v>730</v>
      </c>
      <c r="E206" s="188" t="s">
        <v>618</v>
      </c>
      <c r="F206" s="189">
        <v>202.5</v>
      </c>
      <c r="G206" s="188"/>
      <c r="H206" s="188">
        <v>234</v>
      </c>
      <c r="I206" s="190">
        <v>234</v>
      </c>
      <c r="J206" s="191" t="s">
        <v>676</v>
      </c>
      <c r="K206" s="192">
        <v>31.5</v>
      </c>
      <c r="L206" s="193">
        <v>0.155555555555556</v>
      </c>
      <c r="M206" s="188" t="s">
        <v>587</v>
      </c>
      <c r="N206" s="194">
        <v>42836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84</v>
      </c>
      <c r="B207" s="186">
        <v>42818</v>
      </c>
      <c r="C207" s="186"/>
      <c r="D207" s="187" t="s">
        <v>731</v>
      </c>
      <c r="E207" s="188" t="s">
        <v>618</v>
      </c>
      <c r="F207" s="189">
        <v>300.5</v>
      </c>
      <c r="G207" s="188"/>
      <c r="H207" s="188">
        <v>417.5</v>
      </c>
      <c r="I207" s="190">
        <v>420</v>
      </c>
      <c r="J207" s="191" t="s">
        <v>732</v>
      </c>
      <c r="K207" s="192">
        <f>H207-F207</f>
        <v>117</v>
      </c>
      <c r="L207" s="193">
        <f>K207/F207</f>
        <v>0.38935108153078202</v>
      </c>
      <c r="M207" s="188" t="s">
        <v>587</v>
      </c>
      <c r="N207" s="194">
        <v>43070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85</v>
      </c>
      <c r="B208" s="186">
        <v>42818</v>
      </c>
      <c r="C208" s="186"/>
      <c r="D208" s="187" t="s">
        <v>706</v>
      </c>
      <c r="E208" s="188" t="s">
        <v>618</v>
      </c>
      <c r="F208" s="189">
        <v>850</v>
      </c>
      <c r="G208" s="188"/>
      <c r="H208" s="188">
        <v>1042.5</v>
      </c>
      <c r="I208" s="190">
        <v>1023</v>
      </c>
      <c r="J208" s="191" t="s">
        <v>733</v>
      </c>
      <c r="K208" s="192">
        <v>192.5</v>
      </c>
      <c r="L208" s="193">
        <v>0.22647058823529401</v>
      </c>
      <c r="M208" s="188" t="s">
        <v>587</v>
      </c>
      <c r="N208" s="194">
        <v>42830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86</v>
      </c>
      <c r="B209" s="186">
        <v>42830</v>
      </c>
      <c r="C209" s="186"/>
      <c r="D209" s="187" t="s">
        <v>487</v>
      </c>
      <c r="E209" s="188" t="s">
        <v>618</v>
      </c>
      <c r="F209" s="189">
        <v>785</v>
      </c>
      <c r="G209" s="188"/>
      <c r="H209" s="188">
        <v>930</v>
      </c>
      <c r="I209" s="190">
        <v>920</v>
      </c>
      <c r="J209" s="191" t="s">
        <v>734</v>
      </c>
      <c r="K209" s="192">
        <f>H209-F209</f>
        <v>145</v>
      </c>
      <c r="L209" s="193">
        <f>K209/F209</f>
        <v>0.18471337579617833</v>
      </c>
      <c r="M209" s="188" t="s">
        <v>587</v>
      </c>
      <c r="N209" s="194">
        <v>42976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5">
        <v>87</v>
      </c>
      <c r="B210" s="196">
        <v>42831</v>
      </c>
      <c r="C210" s="196"/>
      <c r="D210" s="197" t="s">
        <v>735</v>
      </c>
      <c r="E210" s="198" t="s">
        <v>618</v>
      </c>
      <c r="F210" s="199">
        <v>40</v>
      </c>
      <c r="G210" s="199"/>
      <c r="H210" s="200">
        <v>13.1</v>
      </c>
      <c r="I210" s="200">
        <v>60</v>
      </c>
      <c r="J210" s="201" t="s">
        <v>736</v>
      </c>
      <c r="K210" s="202">
        <v>-26.9</v>
      </c>
      <c r="L210" s="203">
        <v>-0.67249999999999999</v>
      </c>
      <c r="M210" s="199" t="s">
        <v>599</v>
      </c>
      <c r="N210" s="196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88</v>
      </c>
      <c r="B211" s="186">
        <v>42837</v>
      </c>
      <c r="C211" s="186"/>
      <c r="D211" s="187" t="s">
        <v>93</v>
      </c>
      <c r="E211" s="188" t="s">
        <v>618</v>
      </c>
      <c r="F211" s="189">
        <v>289.5</v>
      </c>
      <c r="G211" s="188"/>
      <c r="H211" s="188">
        <v>354</v>
      </c>
      <c r="I211" s="190">
        <v>360</v>
      </c>
      <c r="J211" s="191" t="s">
        <v>737</v>
      </c>
      <c r="K211" s="192">
        <f t="shared" ref="K211:K219" si="89">H211-F211</f>
        <v>64.5</v>
      </c>
      <c r="L211" s="193">
        <f t="shared" ref="L211:L219" si="90">K211/F211</f>
        <v>0.22279792746113988</v>
      </c>
      <c r="M211" s="188" t="s">
        <v>587</v>
      </c>
      <c r="N211" s="194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89</v>
      </c>
      <c r="B212" s="186">
        <v>42845</v>
      </c>
      <c r="C212" s="186"/>
      <c r="D212" s="187" t="s">
        <v>426</v>
      </c>
      <c r="E212" s="188" t="s">
        <v>618</v>
      </c>
      <c r="F212" s="189">
        <v>700</v>
      </c>
      <c r="G212" s="188"/>
      <c r="H212" s="188">
        <v>840</v>
      </c>
      <c r="I212" s="190">
        <v>840</v>
      </c>
      <c r="J212" s="191" t="s">
        <v>738</v>
      </c>
      <c r="K212" s="192">
        <f t="shared" si="89"/>
        <v>140</v>
      </c>
      <c r="L212" s="193">
        <f t="shared" si="90"/>
        <v>0.2</v>
      </c>
      <c r="M212" s="188" t="s">
        <v>587</v>
      </c>
      <c r="N212" s="194">
        <v>42893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90</v>
      </c>
      <c r="B213" s="186">
        <v>42887</v>
      </c>
      <c r="C213" s="186"/>
      <c r="D213" s="187" t="s">
        <v>739</v>
      </c>
      <c r="E213" s="188" t="s">
        <v>618</v>
      </c>
      <c r="F213" s="189">
        <v>130</v>
      </c>
      <c r="G213" s="188"/>
      <c r="H213" s="188">
        <v>144.25</v>
      </c>
      <c r="I213" s="190">
        <v>170</v>
      </c>
      <c r="J213" s="191" t="s">
        <v>740</v>
      </c>
      <c r="K213" s="192">
        <f t="shared" si="89"/>
        <v>14.25</v>
      </c>
      <c r="L213" s="193">
        <f t="shared" si="90"/>
        <v>0.10961538461538461</v>
      </c>
      <c r="M213" s="188" t="s">
        <v>587</v>
      </c>
      <c r="N213" s="194">
        <v>43675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91</v>
      </c>
      <c r="B214" s="186">
        <v>42901</v>
      </c>
      <c r="C214" s="186"/>
      <c r="D214" s="187" t="s">
        <v>741</v>
      </c>
      <c r="E214" s="188" t="s">
        <v>618</v>
      </c>
      <c r="F214" s="189">
        <v>214.5</v>
      </c>
      <c r="G214" s="188"/>
      <c r="H214" s="188">
        <v>262</v>
      </c>
      <c r="I214" s="190">
        <v>262</v>
      </c>
      <c r="J214" s="191" t="s">
        <v>742</v>
      </c>
      <c r="K214" s="192">
        <f t="shared" si="89"/>
        <v>47.5</v>
      </c>
      <c r="L214" s="193">
        <f t="shared" si="90"/>
        <v>0.22144522144522144</v>
      </c>
      <c r="M214" s="188" t="s">
        <v>587</v>
      </c>
      <c r="N214" s="194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92</v>
      </c>
      <c r="B215" s="217">
        <v>42933</v>
      </c>
      <c r="C215" s="217"/>
      <c r="D215" s="218" t="s">
        <v>743</v>
      </c>
      <c r="E215" s="219" t="s">
        <v>618</v>
      </c>
      <c r="F215" s="220">
        <v>370</v>
      </c>
      <c r="G215" s="219"/>
      <c r="H215" s="219">
        <v>447.5</v>
      </c>
      <c r="I215" s="221">
        <v>450</v>
      </c>
      <c r="J215" s="222" t="s">
        <v>676</v>
      </c>
      <c r="K215" s="192">
        <f t="shared" si="89"/>
        <v>77.5</v>
      </c>
      <c r="L215" s="223">
        <f t="shared" si="90"/>
        <v>0.20945945945945946</v>
      </c>
      <c r="M215" s="219" t="s">
        <v>587</v>
      </c>
      <c r="N215" s="224">
        <v>43035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93</v>
      </c>
      <c r="B216" s="217">
        <v>42943</v>
      </c>
      <c r="C216" s="217"/>
      <c r="D216" s="218" t="s">
        <v>183</v>
      </c>
      <c r="E216" s="219" t="s">
        <v>618</v>
      </c>
      <c r="F216" s="220">
        <v>657.5</v>
      </c>
      <c r="G216" s="219"/>
      <c r="H216" s="219">
        <v>825</v>
      </c>
      <c r="I216" s="221">
        <v>820</v>
      </c>
      <c r="J216" s="222" t="s">
        <v>676</v>
      </c>
      <c r="K216" s="192">
        <f t="shared" si="89"/>
        <v>167.5</v>
      </c>
      <c r="L216" s="223">
        <f t="shared" si="90"/>
        <v>0.25475285171102663</v>
      </c>
      <c r="M216" s="219" t="s">
        <v>587</v>
      </c>
      <c r="N216" s="224">
        <v>43090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94</v>
      </c>
      <c r="B217" s="186">
        <v>42964</v>
      </c>
      <c r="C217" s="186"/>
      <c r="D217" s="187" t="s">
        <v>361</v>
      </c>
      <c r="E217" s="188" t="s">
        <v>618</v>
      </c>
      <c r="F217" s="189">
        <v>605</v>
      </c>
      <c r="G217" s="188"/>
      <c r="H217" s="188">
        <v>750</v>
      </c>
      <c r="I217" s="190">
        <v>750</v>
      </c>
      <c r="J217" s="191" t="s">
        <v>734</v>
      </c>
      <c r="K217" s="192">
        <f t="shared" si="89"/>
        <v>145</v>
      </c>
      <c r="L217" s="193">
        <f t="shared" si="90"/>
        <v>0.23966942148760331</v>
      </c>
      <c r="M217" s="188" t="s">
        <v>587</v>
      </c>
      <c r="N217" s="194">
        <v>43027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95</v>
      </c>
      <c r="B218" s="196">
        <v>42979</v>
      </c>
      <c r="C218" s="196"/>
      <c r="D218" s="204" t="s">
        <v>744</v>
      </c>
      <c r="E218" s="199" t="s">
        <v>618</v>
      </c>
      <c r="F218" s="199">
        <v>255</v>
      </c>
      <c r="G218" s="200"/>
      <c r="H218" s="200">
        <v>217.25</v>
      </c>
      <c r="I218" s="200">
        <v>320</v>
      </c>
      <c r="J218" s="201" t="s">
        <v>745</v>
      </c>
      <c r="K218" s="202">
        <f t="shared" si="89"/>
        <v>-37.75</v>
      </c>
      <c r="L218" s="205">
        <f t="shared" si="90"/>
        <v>-0.14803921568627451</v>
      </c>
      <c r="M218" s="199" t="s">
        <v>599</v>
      </c>
      <c r="N218" s="196">
        <v>43661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96</v>
      </c>
      <c r="B219" s="186">
        <v>42997</v>
      </c>
      <c r="C219" s="186"/>
      <c r="D219" s="187" t="s">
        <v>746</v>
      </c>
      <c r="E219" s="188" t="s">
        <v>618</v>
      </c>
      <c r="F219" s="189">
        <v>215</v>
      </c>
      <c r="G219" s="188"/>
      <c r="H219" s="188">
        <v>258</v>
      </c>
      <c r="I219" s="190">
        <v>258</v>
      </c>
      <c r="J219" s="191" t="s">
        <v>676</v>
      </c>
      <c r="K219" s="192">
        <f t="shared" si="89"/>
        <v>43</v>
      </c>
      <c r="L219" s="193">
        <f t="shared" si="90"/>
        <v>0.2</v>
      </c>
      <c r="M219" s="188" t="s">
        <v>587</v>
      </c>
      <c r="N219" s="194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97</v>
      </c>
      <c r="B220" s="186">
        <v>42997</v>
      </c>
      <c r="C220" s="186"/>
      <c r="D220" s="187" t="s">
        <v>746</v>
      </c>
      <c r="E220" s="188" t="s">
        <v>618</v>
      </c>
      <c r="F220" s="189">
        <v>215</v>
      </c>
      <c r="G220" s="188"/>
      <c r="H220" s="188">
        <v>258</v>
      </c>
      <c r="I220" s="190">
        <v>258</v>
      </c>
      <c r="J220" s="222" t="s">
        <v>676</v>
      </c>
      <c r="K220" s="192">
        <v>43</v>
      </c>
      <c r="L220" s="193">
        <v>0.2</v>
      </c>
      <c r="M220" s="188" t="s">
        <v>587</v>
      </c>
      <c r="N220" s="194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98</v>
      </c>
      <c r="B221" s="217">
        <v>42998</v>
      </c>
      <c r="C221" s="217"/>
      <c r="D221" s="218" t="s">
        <v>747</v>
      </c>
      <c r="E221" s="219" t="s">
        <v>618</v>
      </c>
      <c r="F221" s="189">
        <v>75</v>
      </c>
      <c r="G221" s="219"/>
      <c r="H221" s="219">
        <v>90</v>
      </c>
      <c r="I221" s="221">
        <v>90</v>
      </c>
      <c r="J221" s="191" t="s">
        <v>748</v>
      </c>
      <c r="K221" s="192">
        <f t="shared" ref="K221:K226" si="91">H221-F221</f>
        <v>15</v>
      </c>
      <c r="L221" s="193">
        <f t="shared" ref="L221:L226" si="92">K221/F221</f>
        <v>0.2</v>
      </c>
      <c r="M221" s="188" t="s">
        <v>587</v>
      </c>
      <c r="N221" s="194">
        <v>43019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99</v>
      </c>
      <c r="B222" s="217">
        <v>43011</v>
      </c>
      <c r="C222" s="217"/>
      <c r="D222" s="218" t="s">
        <v>601</v>
      </c>
      <c r="E222" s="219" t="s">
        <v>618</v>
      </c>
      <c r="F222" s="220">
        <v>315</v>
      </c>
      <c r="G222" s="219"/>
      <c r="H222" s="219">
        <v>392</v>
      </c>
      <c r="I222" s="221">
        <v>384</v>
      </c>
      <c r="J222" s="222" t="s">
        <v>749</v>
      </c>
      <c r="K222" s="192">
        <f t="shared" si="91"/>
        <v>77</v>
      </c>
      <c r="L222" s="223">
        <f t="shared" si="92"/>
        <v>0.24444444444444444</v>
      </c>
      <c r="M222" s="219" t="s">
        <v>587</v>
      </c>
      <c r="N222" s="224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100</v>
      </c>
      <c r="B223" s="217">
        <v>43013</v>
      </c>
      <c r="C223" s="217"/>
      <c r="D223" s="218" t="s">
        <v>461</v>
      </c>
      <c r="E223" s="219" t="s">
        <v>618</v>
      </c>
      <c r="F223" s="220">
        <v>145</v>
      </c>
      <c r="G223" s="219"/>
      <c r="H223" s="219">
        <v>179</v>
      </c>
      <c r="I223" s="221">
        <v>180</v>
      </c>
      <c r="J223" s="222" t="s">
        <v>750</v>
      </c>
      <c r="K223" s="192">
        <f t="shared" si="91"/>
        <v>34</v>
      </c>
      <c r="L223" s="223">
        <f t="shared" si="92"/>
        <v>0.23448275862068965</v>
      </c>
      <c r="M223" s="219" t="s">
        <v>587</v>
      </c>
      <c r="N223" s="224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101</v>
      </c>
      <c r="B224" s="217">
        <v>43014</v>
      </c>
      <c r="C224" s="217"/>
      <c r="D224" s="218" t="s">
        <v>335</v>
      </c>
      <c r="E224" s="219" t="s">
        <v>618</v>
      </c>
      <c r="F224" s="220">
        <v>256</v>
      </c>
      <c r="G224" s="219"/>
      <c r="H224" s="219">
        <v>323</v>
      </c>
      <c r="I224" s="221">
        <v>320</v>
      </c>
      <c r="J224" s="222" t="s">
        <v>676</v>
      </c>
      <c r="K224" s="192">
        <f t="shared" si="91"/>
        <v>67</v>
      </c>
      <c r="L224" s="223">
        <f t="shared" si="92"/>
        <v>0.26171875</v>
      </c>
      <c r="M224" s="219" t="s">
        <v>587</v>
      </c>
      <c r="N224" s="224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102</v>
      </c>
      <c r="B225" s="217">
        <v>43017</v>
      </c>
      <c r="C225" s="217"/>
      <c r="D225" s="218" t="s">
        <v>351</v>
      </c>
      <c r="E225" s="219" t="s">
        <v>618</v>
      </c>
      <c r="F225" s="220">
        <v>137.5</v>
      </c>
      <c r="G225" s="219"/>
      <c r="H225" s="219">
        <v>184</v>
      </c>
      <c r="I225" s="221">
        <v>183</v>
      </c>
      <c r="J225" s="222" t="s">
        <v>751</v>
      </c>
      <c r="K225" s="192">
        <f t="shared" si="91"/>
        <v>46.5</v>
      </c>
      <c r="L225" s="223">
        <f t="shared" si="92"/>
        <v>0.33818181818181819</v>
      </c>
      <c r="M225" s="219" t="s">
        <v>587</v>
      </c>
      <c r="N225" s="224">
        <v>43108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103</v>
      </c>
      <c r="B226" s="217">
        <v>43018</v>
      </c>
      <c r="C226" s="217"/>
      <c r="D226" s="218" t="s">
        <v>752</v>
      </c>
      <c r="E226" s="219" t="s">
        <v>618</v>
      </c>
      <c r="F226" s="220">
        <v>125.5</v>
      </c>
      <c r="G226" s="219"/>
      <c r="H226" s="219">
        <v>158</v>
      </c>
      <c r="I226" s="221">
        <v>155</v>
      </c>
      <c r="J226" s="222" t="s">
        <v>753</v>
      </c>
      <c r="K226" s="192">
        <f t="shared" si="91"/>
        <v>32.5</v>
      </c>
      <c r="L226" s="223">
        <f t="shared" si="92"/>
        <v>0.25896414342629481</v>
      </c>
      <c r="M226" s="219" t="s">
        <v>587</v>
      </c>
      <c r="N226" s="224">
        <v>43067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104</v>
      </c>
      <c r="B227" s="217">
        <v>43018</v>
      </c>
      <c r="C227" s="217"/>
      <c r="D227" s="218" t="s">
        <v>754</v>
      </c>
      <c r="E227" s="219" t="s">
        <v>618</v>
      </c>
      <c r="F227" s="220">
        <v>895</v>
      </c>
      <c r="G227" s="219"/>
      <c r="H227" s="219">
        <v>1122.5</v>
      </c>
      <c r="I227" s="221">
        <v>1078</v>
      </c>
      <c r="J227" s="222" t="s">
        <v>755</v>
      </c>
      <c r="K227" s="192">
        <v>227.5</v>
      </c>
      <c r="L227" s="223">
        <v>0.25418994413407803</v>
      </c>
      <c r="M227" s="219" t="s">
        <v>587</v>
      </c>
      <c r="N227" s="224">
        <v>43117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105</v>
      </c>
      <c r="B228" s="217">
        <v>43020</v>
      </c>
      <c r="C228" s="217"/>
      <c r="D228" s="218" t="s">
        <v>344</v>
      </c>
      <c r="E228" s="219" t="s">
        <v>618</v>
      </c>
      <c r="F228" s="220">
        <v>525</v>
      </c>
      <c r="G228" s="219"/>
      <c r="H228" s="219">
        <v>629</v>
      </c>
      <c r="I228" s="221">
        <v>629</v>
      </c>
      <c r="J228" s="222" t="s">
        <v>676</v>
      </c>
      <c r="K228" s="192">
        <v>104</v>
      </c>
      <c r="L228" s="223">
        <v>0.19809523809523799</v>
      </c>
      <c r="M228" s="219" t="s">
        <v>587</v>
      </c>
      <c r="N228" s="224">
        <v>43119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106</v>
      </c>
      <c r="B229" s="217">
        <v>43046</v>
      </c>
      <c r="C229" s="217"/>
      <c r="D229" s="218" t="s">
        <v>386</v>
      </c>
      <c r="E229" s="219" t="s">
        <v>618</v>
      </c>
      <c r="F229" s="220">
        <v>740</v>
      </c>
      <c r="G229" s="219"/>
      <c r="H229" s="219">
        <v>892.5</v>
      </c>
      <c r="I229" s="221">
        <v>900</v>
      </c>
      <c r="J229" s="222" t="s">
        <v>756</v>
      </c>
      <c r="K229" s="192">
        <f>H229-F229</f>
        <v>152.5</v>
      </c>
      <c r="L229" s="223">
        <f>K229/F229</f>
        <v>0.20608108108108109</v>
      </c>
      <c r="M229" s="219" t="s">
        <v>587</v>
      </c>
      <c r="N229" s="224">
        <v>43052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107</v>
      </c>
      <c r="B230" s="186">
        <v>43073</v>
      </c>
      <c r="C230" s="186"/>
      <c r="D230" s="187" t="s">
        <v>757</v>
      </c>
      <c r="E230" s="188" t="s">
        <v>618</v>
      </c>
      <c r="F230" s="189">
        <v>118.5</v>
      </c>
      <c r="G230" s="188"/>
      <c r="H230" s="188">
        <v>143.5</v>
      </c>
      <c r="I230" s="190">
        <v>145</v>
      </c>
      <c r="J230" s="191" t="s">
        <v>608</v>
      </c>
      <c r="K230" s="192">
        <f>H230-F230</f>
        <v>25</v>
      </c>
      <c r="L230" s="193">
        <f>K230/F230</f>
        <v>0.2109704641350211</v>
      </c>
      <c r="M230" s="188" t="s">
        <v>587</v>
      </c>
      <c r="N230" s="194">
        <v>43097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5">
        <v>108</v>
      </c>
      <c r="B231" s="196">
        <v>43090</v>
      </c>
      <c r="C231" s="196"/>
      <c r="D231" s="197" t="s">
        <v>432</v>
      </c>
      <c r="E231" s="198" t="s">
        <v>618</v>
      </c>
      <c r="F231" s="199">
        <v>715</v>
      </c>
      <c r="G231" s="199"/>
      <c r="H231" s="200">
        <v>500</v>
      </c>
      <c r="I231" s="200">
        <v>872</v>
      </c>
      <c r="J231" s="201" t="s">
        <v>758</v>
      </c>
      <c r="K231" s="202">
        <f>H231-F231</f>
        <v>-215</v>
      </c>
      <c r="L231" s="203">
        <f>K231/F231</f>
        <v>-0.30069930069930068</v>
      </c>
      <c r="M231" s="199" t="s">
        <v>599</v>
      </c>
      <c r="N231" s="196">
        <v>43670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109</v>
      </c>
      <c r="B232" s="186">
        <v>43098</v>
      </c>
      <c r="C232" s="186"/>
      <c r="D232" s="187" t="s">
        <v>601</v>
      </c>
      <c r="E232" s="188" t="s">
        <v>618</v>
      </c>
      <c r="F232" s="189">
        <v>435</v>
      </c>
      <c r="G232" s="188"/>
      <c r="H232" s="188">
        <v>542.5</v>
      </c>
      <c r="I232" s="190">
        <v>539</v>
      </c>
      <c r="J232" s="191" t="s">
        <v>676</v>
      </c>
      <c r="K232" s="192">
        <v>107.5</v>
      </c>
      <c r="L232" s="193">
        <v>0.247126436781609</v>
      </c>
      <c r="M232" s="188" t="s">
        <v>587</v>
      </c>
      <c r="N232" s="194">
        <v>43206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110</v>
      </c>
      <c r="B233" s="186">
        <v>43098</v>
      </c>
      <c r="C233" s="186"/>
      <c r="D233" s="187" t="s">
        <v>559</v>
      </c>
      <c r="E233" s="188" t="s">
        <v>618</v>
      </c>
      <c r="F233" s="189">
        <v>885</v>
      </c>
      <c r="G233" s="188"/>
      <c r="H233" s="188">
        <v>1090</v>
      </c>
      <c r="I233" s="190">
        <v>1084</v>
      </c>
      <c r="J233" s="191" t="s">
        <v>676</v>
      </c>
      <c r="K233" s="192">
        <v>205</v>
      </c>
      <c r="L233" s="193">
        <v>0.23163841807909599</v>
      </c>
      <c r="M233" s="188" t="s">
        <v>587</v>
      </c>
      <c r="N233" s="194">
        <v>43213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5">
        <v>111</v>
      </c>
      <c r="B234" s="226">
        <v>43192</v>
      </c>
      <c r="C234" s="226"/>
      <c r="D234" s="204" t="s">
        <v>759</v>
      </c>
      <c r="E234" s="199" t="s">
        <v>618</v>
      </c>
      <c r="F234" s="227">
        <v>478.5</v>
      </c>
      <c r="G234" s="199"/>
      <c r="H234" s="199">
        <v>442</v>
      </c>
      <c r="I234" s="200">
        <v>613</v>
      </c>
      <c r="J234" s="201" t="s">
        <v>760</v>
      </c>
      <c r="K234" s="202">
        <f>H234-F234</f>
        <v>-36.5</v>
      </c>
      <c r="L234" s="203">
        <f>K234/F234</f>
        <v>-7.6280041797283177E-2</v>
      </c>
      <c r="M234" s="199" t="s">
        <v>599</v>
      </c>
      <c r="N234" s="196">
        <v>43762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5">
        <v>112</v>
      </c>
      <c r="B235" s="196">
        <v>43194</v>
      </c>
      <c r="C235" s="196"/>
      <c r="D235" s="197" t="s">
        <v>761</v>
      </c>
      <c r="E235" s="198" t="s">
        <v>618</v>
      </c>
      <c r="F235" s="199">
        <f>141.5-7.3</f>
        <v>134.19999999999999</v>
      </c>
      <c r="G235" s="199"/>
      <c r="H235" s="200">
        <v>77</v>
      </c>
      <c r="I235" s="200">
        <v>180</v>
      </c>
      <c r="J235" s="201" t="s">
        <v>762</v>
      </c>
      <c r="K235" s="202">
        <f>H235-F235</f>
        <v>-57.199999999999989</v>
      </c>
      <c r="L235" s="203">
        <f>K235/F235</f>
        <v>-0.42622950819672129</v>
      </c>
      <c r="M235" s="199" t="s">
        <v>599</v>
      </c>
      <c r="N235" s="196">
        <v>43522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113</v>
      </c>
      <c r="B236" s="196">
        <v>43209</v>
      </c>
      <c r="C236" s="196"/>
      <c r="D236" s="197" t="s">
        <v>763</v>
      </c>
      <c r="E236" s="198" t="s">
        <v>618</v>
      </c>
      <c r="F236" s="199">
        <v>430</v>
      </c>
      <c r="G236" s="199"/>
      <c r="H236" s="200">
        <v>220</v>
      </c>
      <c r="I236" s="200">
        <v>537</v>
      </c>
      <c r="J236" s="201" t="s">
        <v>764</v>
      </c>
      <c r="K236" s="202">
        <f>H236-F236</f>
        <v>-210</v>
      </c>
      <c r="L236" s="203">
        <f>K236/F236</f>
        <v>-0.48837209302325579</v>
      </c>
      <c r="M236" s="199" t="s">
        <v>599</v>
      </c>
      <c r="N236" s="196">
        <v>43252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114</v>
      </c>
      <c r="B237" s="217">
        <v>43220</v>
      </c>
      <c r="C237" s="217"/>
      <c r="D237" s="218" t="s">
        <v>387</v>
      </c>
      <c r="E237" s="219" t="s">
        <v>618</v>
      </c>
      <c r="F237" s="219">
        <v>153.5</v>
      </c>
      <c r="G237" s="219"/>
      <c r="H237" s="219">
        <v>196</v>
      </c>
      <c r="I237" s="221">
        <v>196</v>
      </c>
      <c r="J237" s="191" t="s">
        <v>765</v>
      </c>
      <c r="K237" s="192">
        <f>H237-F237</f>
        <v>42.5</v>
      </c>
      <c r="L237" s="193">
        <f>K237/F237</f>
        <v>0.27687296416938112</v>
      </c>
      <c r="M237" s="188" t="s">
        <v>587</v>
      </c>
      <c r="N237" s="194">
        <v>43605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5">
        <v>115</v>
      </c>
      <c r="B238" s="196">
        <v>43306</v>
      </c>
      <c r="C238" s="196"/>
      <c r="D238" s="197" t="s">
        <v>735</v>
      </c>
      <c r="E238" s="198" t="s">
        <v>618</v>
      </c>
      <c r="F238" s="199">
        <v>27.5</v>
      </c>
      <c r="G238" s="199"/>
      <c r="H238" s="200">
        <v>13.1</v>
      </c>
      <c r="I238" s="200">
        <v>60</v>
      </c>
      <c r="J238" s="201" t="s">
        <v>766</v>
      </c>
      <c r="K238" s="202">
        <v>-14.4</v>
      </c>
      <c r="L238" s="203">
        <v>-0.52363636363636401</v>
      </c>
      <c r="M238" s="199" t="s">
        <v>599</v>
      </c>
      <c r="N238" s="196">
        <v>43138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5">
        <v>116</v>
      </c>
      <c r="B239" s="226">
        <v>43318</v>
      </c>
      <c r="C239" s="226"/>
      <c r="D239" s="204" t="s">
        <v>767</v>
      </c>
      <c r="E239" s="199" t="s">
        <v>618</v>
      </c>
      <c r="F239" s="199">
        <v>148.5</v>
      </c>
      <c r="G239" s="199"/>
      <c r="H239" s="199">
        <v>102</v>
      </c>
      <c r="I239" s="200">
        <v>182</v>
      </c>
      <c r="J239" s="201" t="s">
        <v>768</v>
      </c>
      <c r="K239" s="202">
        <f>H239-F239</f>
        <v>-46.5</v>
      </c>
      <c r="L239" s="203">
        <f>K239/F239</f>
        <v>-0.31313131313131315</v>
      </c>
      <c r="M239" s="199" t="s">
        <v>599</v>
      </c>
      <c r="N239" s="196">
        <v>43661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117</v>
      </c>
      <c r="B240" s="186">
        <v>43335</v>
      </c>
      <c r="C240" s="186"/>
      <c r="D240" s="187" t="s">
        <v>769</v>
      </c>
      <c r="E240" s="188" t="s">
        <v>618</v>
      </c>
      <c r="F240" s="219">
        <v>285</v>
      </c>
      <c r="G240" s="188"/>
      <c r="H240" s="188">
        <v>355</v>
      </c>
      <c r="I240" s="190">
        <v>364</v>
      </c>
      <c r="J240" s="191" t="s">
        <v>770</v>
      </c>
      <c r="K240" s="192">
        <v>70</v>
      </c>
      <c r="L240" s="193">
        <v>0.24561403508771901</v>
      </c>
      <c r="M240" s="188" t="s">
        <v>587</v>
      </c>
      <c r="N240" s="194">
        <v>43455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118</v>
      </c>
      <c r="B241" s="186">
        <v>43341</v>
      </c>
      <c r="C241" s="186"/>
      <c r="D241" s="187" t="s">
        <v>375</v>
      </c>
      <c r="E241" s="188" t="s">
        <v>618</v>
      </c>
      <c r="F241" s="219">
        <v>525</v>
      </c>
      <c r="G241" s="188"/>
      <c r="H241" s="188">
        <v>585</v>
      </c>
      <c r="I241" s="190">
        <v>635</v>
      </c>
      <c r="J241" s="191" t="s">
        <v>771</v>
      </c>
      <c r="K241" s="192">
        <f t="shared" ref="K241:K258" si="93">H241-F241</f>
        <v>60</v>
      </c>
      <c r="L241" s="193">
        <f t="shared" ref="L241:L258" si="94">K241/F241</f>
        <v>0.11428571428571428</v>
      </c>
      <c r="M241" s="188" t="s">
        <v>587</v>
      </c>
      <c r="N241" s="194">
        <v>43662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119</v>
      </c>
      <c r="B242" s="186">
        <v>43395</v>
      </c>
      <c r="C242" s="186"/>
      <c r="D242" s="187" t="s">
        <v>361</v>
      </c>
      <c r="E242" s="188" t="s">
        <v>618</v>
      </c>
      <c r="F242" s="219">
        <v>475</v>
      </c>
      <c r="G242" s="188"/>
      <c r="H242" s="188">
        <v>574</v>
      </c>
      <c r="I242" s="190">
        <v>570</v>
      </c>
      <c r="J242" s="191" t="s">
        <v>676</v>
      </c>
      <c r="K242" s="192">
        <f t="shared" si="93"/>
        <v>99</v>
      </c>
      <c r="L242" s="193">
        <f t="shared" si="94"/>
        <v>0.20842105263157895</v>
      </c>
      <c r="M242" s="188" t="s">
        <v>587</v>
      </c>
      <c r="N242" s="194">
        <v>43403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120</v>
      </c>
      <c r="B243" s="217">
        <v>43397</v>
      </c>
      <c r="C243" s="217"/>
      <c r="D243" s="218" t="s">
        <v>382</v>
      </c>
      <c r="E243" s="219" t="s">
        <v>618</v>
      </c>
      <c r="F243" s="219">
        <v>707.5</v>
      </c>
      <c r="G243" s="219"/>
      <c r="H243" s="219">
        <v>872</v>
      </c>
      <c r="I243" s="221">
        <v>872</v>
      </c>
      <c r="J243" s="222" t="s">
        <v>676</v>
      </c>
      <c r="K243" s="192">
        <f t="shared" si="93"/>
        <v>164.5</v>
      </c>
      <c r="L243" s="223">
        <f t="shared" si="94"/>
        <v>0.23250883392226149</v>
      </c>
      <c r="M243" s="219" t="s">
        <v>587</v>
      </c>
      <c r="N243" s="224">
        <v>43482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121</v>
      </c>
      <c r="B244" s="217">
        <v>43398</v>
      </c>
      <c r="C244" s="217"/>
      <c r="D244" s="218" t="s">
        <v>772</v>
      </c>
      <c r="E244" s="219" t="s">
        <v>618</v>
      </c>
      <c r="F244" s="219">
        <v>162</v>
      </c>
      <c r="G244" s="219"/>
      <c r="H244" s="219">
        <v>204</v>
      </c>
      <c r="I244" s="221">
        <v>209</v>
      </c>
      <c r="J244" s="222" t="s">
        <v>773</v>
      </c>
      <c r="K244" s="192">
        <f t="shared" si="93"/>
        <v>42</v>
      </c>
      <c r="L244" s="223">
        <f t="shared" si="94"/>
        <v>0.25925925925925924</v>
      </c>
      <c r="M244" s="219" t="s">
        <v>587</v>
      </c>
      <c r="N244" s="224">
        <v>43539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122</v>
      </c>
      <c r="B245" s="217">
        <v>43399</v>
      </c>
      <c r="C245" s="217"/>
      <c r="D245" s="218" t="s">
        <v>480</v>
      </c>
      <c r="E245" s="219" t="s">
        <v>618</v>
      </c>
      <c r="F245" s="219">
        <v>240</v>
      </c>
      <c r="G245" s="219"/>
      <c r="H245" s="219">
        <v>297</v>
      </c>
      <c r="I245" s="221">
        <v>297</v>
      </c>
      <c r="J245" s="222" t="s">
        <v>676</v>
      </c>
      <c r="K245" s="228">
        <f t="shared" si="93"/>
        <v>57</v>
      </c>
      <c r="L245" s="223">
        <f t="shared" si="94"/>
        <v>0.23749999999999999</v>
      </c>
      <c r="M245" s="219" t="s">
        <v>587</v>
      </c>
      <c r="N245" s="224">
        <v>43417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123</v>
      </c>
      <c r="B246" s="186">
        <v>43439</v>
      </c>
      <c r="C246" s="186"/>
      <c r="D246" s="187" t="s">
        <v>774</v>
      </c>
      <c r="E246" s="188" t="s">
        <v>618</v>
      </c>
      <c r="F246" s="188">
        <v>202.5</v>
      </c>
      <c r="G246" s="188"/>
      <c r="H246" s="188">
        <v>255</v>
      </c>
      <c r="I246" s="190">
        <v>252</v>
      </c>
      <c r="J246" s="191" t="s">
        <v>676</v>
      </c>
      <c r="K246" s="192">
        <f t="shared" si="93"/>
        <v>52.5</v>
      </c>
      <c r="L246" s="193">
        <f t="shared" si="94"/>
        <v>0.25925925925925924</v>
      </c>
      <c r="M246" s="188" t="s">
        <v>587</v>
      </c>
      <c r="N246" s="194">
        <v>43542</v>
      </c>
      <c r="O246" s="1"/>
      <c r="P246" s="1"/>
      <c r="Q246" s="1"/>
      <c r="R246" s="6" t="s">
        <v>775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124</v>
      </c>
      <c r="B247" s="217">
        <v>43465</v>
      </c>
      <c r="C247" s="186"/>
      <c r="D247" s="218" t="s">
        <v>414</v>
      </c>
      <c r="E247" s="219" t="s">
        <v>618</v>
      </c>
      <c r="F247" s="219">
        <v>710</v>
      </c>
      <c r="G247" s="219"/>
      <c r="H247" s="219">
        <v>866</v>
      </c>
      <c r="I247" s="221">
        <v>866</v>
      </c>
      <c r="J247" s="222" t="s">
        <v>676</v>
      </c>
      <c r="K247" s="192">
        <f t="shared" si="93"/>
        <v>156</v>
      </c>
      <c r="L247" s="193">
        <f t="shared" si="94"/>
        <v>0.21971830985915494</v>
      </c>
      <c r="M247" s="188" t="s">
        <v>587</v>
      </c>
      <c r="N247" s="194">
        <v>43553</v>
      </c>
      <c r="O247" s="1"/>
      <c r="P247" s="1"/>
      <c r="Q247" s="1"/>
      <c r="R247" s="6" t="s">
        <v>775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125</v>
      </c>
      <c r="B248" s="217">
        <v>43522</v>
      </c>
      <c r="C248" s="217"/>
      <c r="D248" s="218" t="s">
        <v>152</v>
      </c>
      <c r="E248" s="219" t="s">
        <v>618</v>
      </c>
      <c r="F248" s="219">
        <v>337.25</v>
      </c>
      <c r="G248" s="219"/>
      <c r="H248" s="219">
        <v>398.5</v>
      </c>
      <c r="I248" s="221">
        <v>411</v>
      </c>
      <c r="J248" s="191" t="s">
        <v>776</v>
      </c>
      <c r="K248" s="192">
        <f t="shared" si="93"/>
        <v>61.25</v>
      </c>
      <c r="L248" s="193">
        <f t="shared" si="94"/>
        <v>0.1816160118606375</v>
      </c>
      <c r="M248" s="188" t="s">
        <v>587</v>
      </c>
      <c r="N248" s="194">
        <v>43760</v>
      </c>
      <c r="O248" s="1"/>
      <c r="P248" s="1"/>
      <c r="Q248" s="1"/>
      <c r="R248" s="6" t="s">
        <v>775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126</v>
      </c>
      <c r="B249" s="230">
        <v>43559</v>
      </c>
      <c r="C249" s="230"/>
      <c r="D249" s="231" t="s">
        <v>777</v>
      </c>
      <c r="E249" s="232" t="s">
        <v>618</v>
      </c>
      <c r="F249" s="232">
        <v>130</v>
      </c>
      <c r="G249" s="232"/>
      <c r="H249" s="232">
        <v>65</v>
      </c>
      <c r="I249" s="233">
        <v>158</v>
      </c>
      <c r="J249" s="201" t="s">
        <v>778</v>
      </c>
      <c r="K249" s="202">
        <f t="shared" si="93"/>
        <v>-65</v>
      </c>
      <c r="L249" s="203">
        <f t="shared" si="94"/>
        <v>-0.5</v>
      </c>
      <c r="M249" s="199" t="s">
        <v>599</v>
      </c>
      <c r="N249" s="196">
        <v>43726</v>
      </c>
      <c r="O249" s="1"/>
      <c r="P249" s="1"/>
      <c r="Q249" s="1"/>
      <c r="R249" s="6" t="s">
        <v>779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127</v>
      </c>
      <c r="B250" s="217">
        <v>43017</v>
      </c>
      <c r="C250" s="217"/>
      <c r="D250" s="218" t="s">
        <v>185</v>
      </c>
      <c r="E250" s="219" t="s">
        <v>618</v>
      </c>
      <c r="F250" s="219">
        <v>141.5</v>
      </c>
      <c r="G250" s="219"/>
      <c r="H250" s="219">
        <v>183.5</v>
      </c>
      <c r="I250" s="221">
        <v>210</v>
      </c>
      <c r="J250" s="191" t="s">
        <v>773</v>
      </c>
      <c r="K250" s="192">
        <f t="shared" si="93"/>
        <v>42</v>
      </c>
      <c r="L250" s="193">
        <f t="shared" si="94"/>
        <v>0.29681978798586572</v>
      </c>
      <c r="M250" s="188" t="s">
        <v>587</v>
      </c>
      <c r="N250" s="194">
        <v>43042</v>
      </c>
      <c r="O250" s="1"/>
      <c r="P250" s="1"/>
      <c r="Q250" s="1"/>
      <c r="R250" s="6" t="s">
        <v>779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128</v>
      </c>
      <c r="B251" s="230">
        <v>43074</v>
      </c>
      <c r="C251" s="230"/>
      <c r="D251" s="231" t="s">
        <v>780</v>
      </c>
      <c r="E251" s="232" t="s">
        <v>618</v>
      </c>
      <c r="F251" s="227">
        <v>172</v>
      </c>
      <c r="G251" s="232"/>
      <c r="H251" s="232">
        <v>155.25</v>
      </c>
      <c r="I251" s="233">
        <v>230</v>
      </c>
      <c r="J251" s="201" t="s">
        <v>781</v>
      </c>
      <c r="K251" s="202">
        <f t="shared" si="93"/>
        <v>-16.75</v>
      </c>
      <c r="L251" s="203">
        <f t="shared" si="94"/>
        <v>-9.7383720930232565E-2</v>
      </c>
      <c r="M251" s="199" t="s">
        <v>599</v>
      </c>
      <c r="N251" s="196">
        <v>43787</v>
      </c>
      <c r="O251" s="1"/>
      <c r="P251" s="1"/>
      <c r="Q251" s="1"/>
      <c r="R251" s="6" t="s">
        <v>779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129</v>
      </c>
      <c r="B252" s="217">
        <v>43398</v>
      </c>
      <c r="C252" s="217"/>
      <c r="D252" s="218" t="s">
        <v>107</v>
      </c>
      <c r="E252" s="219" t="s">
        <v>618</v>
      </c>
      <c r="F252" s="219">
        <v>698.5</v>
      </c>
      <c r="G252" s="219"/>
      <c r="H252" s="219">
        <v>890</v>
      </c>
      <c r="I252" s="221">
        <v>890</v>
      </c>
      <c r="J252" s="191" t="s">
        <v>849</v>
      </c>
      <c r="K252" s="192">
        <f t="shared" si="93"/>
        <v>191.5</v>
      </c>
      <c r="L252" s="193">
        <f t="shared" si="94"/>
        <v>0.27415891195418757</v>
      </c>
      <c r="M252" s="188" t="s">
        <v>587</v>
      </c>
      <c r="N252" s="194">
        <v>44328</v>
      </c>
      <c r="O252" s="1"/>
      <c r="P252" s="1"/>
      <c r="Q252" s="1"/>
      <c r="R252" s="6" t="s">
        <v>775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130</v>
      </c>
      <c r="B253" s="217">
        <v>42877</v>
      </c>
      <c r="C253" s="217"/>
      <c r="D253" s="218" t="s">
        <v>374</v>
      </c>
      <c r="E253" s="219" t="s">
        <v>618</v>
      </c>
      <c r="F253" s="219">
        <v>127.6</v>
      </c>
      <c r="G253" s="219"/>
      <c r="H253" s="219">
        <v>138</v>
      </c>
      <c r="I253" s="221">
        <v>190</v>
      </c>
      <c r="J253" s="191" t="s">
        <v>782</v>
      </c>
      <c r="K253" s="192">
        <f t="shared" si="93"/>
        <v>10.400000000000006</v>
      </c>
      <c r="L253" s="193">
        <f t="shared" si="94"/>
        <v>8.1504702194357417E-2</v>
      </c>
      <c r="M253" s="188" t="s">
        <v>587</v>
      </c>
      <c r="N253" s="194">
        <v>43774</v>
      </c>
      <c r="O253" s="1"/>
      <c r="P253" s="1"/>
      <c r="Q253" s="1"/>
      <c r="R253" s="6" t="s">
        <v>779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131</v>
      </c>
      <c r="B254" s="217">
        <v>43158</v>
      </c>
      <c r="C254" s="217"/>
      <c r="D254" s="218" t="s">
        <v>783</v>
      </c>
      <c r="E254" s="219" t="s">
        <v>618</v>
      </c>
      <c r="F254" s="219">
        <v>317</v>
      </c>
      <c r="G254" s="219"/>
      <c r="H254" s="219">
        <v>382.5</v>
      </c>
      <c r="I254" s="221">
        <v>398</v>
      </c>
      <c r="J254" s="191" t="s">
        <v>784</v>
      </c>
      <c r="K254" s="192">
        <f t="shared" si="93"/>
        <v>65.5</v>
      </c>
      <c r="L254" s="193">
        <f t="shared" si="94"/>
        <v>0.20662460567823343</v>
      </c>
      <c r="M254" s="188" t="s">
        <v>587</v>
      </c>
      <c r="N254" s="194">
        <v>44238</v>
      </c>
      <c r="O254" s="1"/>
      <c r="P254" s="1"/>
      <c r="Q254" s="1"/>
      <c r="R254" s="6" t="s">
        <v>779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132</v>
      </c>
      <c r="B255" s="230">
        <v>43164</v>
      </c>
      <c r="C255" s="230"/>
      <c r="D255" s="231" t="s">
        <v>144</v>
      </c>
      <c r="E255" s="232" t="s">
        <v>618</v>
      </c>
      <c r="F255" s="227">
        <f>510-14.4</f>
        <v>495.6</v>
      </c>
      <c r="G255" s="232"/>
      <c r="H255" s="232">
        <v>350</v>
      </c>
      <c r="I255" s="233">
        <v>672</v>
      </c>
      <c r="J255" s="201" t="s">
        <v>785</v>
      </c>
      <c r="K255" s="202">
        <f t="shared" si="93"/>
        <v>-145.60000000000002</v>
      </c>
      <c r="L255" s="203">
        <f t="shared" si="94"/>
        <v>-0.29378531073446329</v>
      </c>
      <c r="M255" s="199" t="s">
        <v>599</v>
      </c>
      <c r="N255" s="196">
        <v>43887</v>
      </c>
      <c r="O255" s="1"/>
      <c r="P255" s="1"/>
      <c r="Q255" s="1"/>
      <c r="R255" s="6" t="s">
        <v>775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133</v>
      </c>
      <c r="B256" s="230">
        <v>43237</v>
      </c>
      <c r="C256" s="230"/>
      <c r="D256" s="231" t="s">
        <v>472</v>
      </c>
      <c r="E256" s="232" t="s">
        <v>618</v>
      </c>
      <c r="F256" s="227">
        <v>230.3</v>
      </c>
      <c r="G256" s="232"/>
      <c r="H256" s="232">
        <v>102.5</v>
      </c>
      <c r="I256" s="233">
        <v>348</v>
      </c>
      <c r="J256" s="201" t="s">
        <v>786</v>
      </c>
      <c r="K256" s="202">
        <f t="shared" si="93"/>
        <v>-127.80000000000001</v>
      </c>
      <c r="L256" s="203">
        <f t="shared" si="94"/>
        <v>-0.55492835432045162</v>
      </c>
      <c r="M256" s="199" t="s">
        <v>599</v>
      </c>
      <c r="N256" s="196">
        <v>43896</v>
      </c>
      <c r="O256" s="1"/>
      <c r="P256" s="1"/>
      <c r="Q256" s="1"/>
      <c r="R256" s="6" t="s">
        <v>775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134</v>
      </c>
      <c r="B257" s="217">
        <v>43258</v>
      </c>
      <c r="C257" s="217"/>
      <c r="D257" s="218" t="s">
        <v>437</v>
      </c>
      <c r="E257" s="219" t="s">
        <v>618</v>
      </c>
      <c r="F257" s="219">
        <f>342.5-5.1</f>
        <v>337.4</v>
      </c>
      <c r="G257" s="219"/>
      <c r="H257" s="219">
        <v>412.5</v>
      </c>
      <c r="I257" s="221">
        <v>439</v>
      </c>
      <c r="J257" s="191" t="s">
        <v>787</v>
      </c>
      <c r="K257" s="192">
        <f t="shared" si="93"/>
        <v>75.100000000000023</v>
      </c>
      <c r="L257" s="193">
        <f t="shared" si="94"/>
        <v>0.22258446947243635</v>
      </c>
      <c r="M257" s="188" t="s">
        <v>587</v>
      </c>
      <c r="N257" s="194">
        <v>44230</v>
      </c>
      <c r="O257" s="1"/>
      <c r="P257" s="1"/>
      <c r="Q257" s="1"/>
      <c r="R257" s="6" t="s">
        <v>779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0">
        <v>135</v>
      </c>
      <c r="B258" s="209">
        <v>43285</v>
      </c>
      <c r="C258" s="209"/>
      <c r="D258" s="210" t="s">
        <v>55</v>
      </c>
      <c r="E258" s="211" t="s">
        <v>618</v>
      </c>
      <c r="F258" s="211">
        <f>127.5-5.53</f>
        <v>121.97</v>
      </c>
      <c r="G258" s="212"/>
      <c r="H258" s="212">
        <v>122.5</v>
      </c>
      <c r="I258" s="212">
        <v>170</v>
      </c>
      <c r="J258" s="213" t="s">
        <v>816</v>
      </c>
      <c r="K258" s="214">
        <f t="shared" si="93"/>
        <v>0.53000000000000114</v>
      </c>
      <c r="L258" s="215">
        <f t="shared" si="94"/>
        <v>4.3453308190538747E-3</v>
      </c>
      <c r="M258" s="211" t="s">
        <v>709</v>
      </c>
      <c r="N258" s="209">
        <v>44431</v>
      </c>
      <c r="O258" s="1"/>
      <c r="P258" s="1"/>
      <c r="Q258" s="1"/>
      <c r="R258" s="6" t="s">
        <v>775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136</v>
      </c>
      <c r="B259" s="230">
        <v>43294</v>
      </c>
      <c r="C259" s="230"/>
      <c r="D259" s="231" t="s">
        <v>363</v>
      </c>
      <c r="E259" s="232" t="s">
        <v>618</v>
      </c>
      <c r="F259" s="227">
        <v>46.5</v>
      </c>
      <c r="G259" s="232"/>
      <c r="H259" s="232">
        <v>17</v>
      </c>
      <c r="I259" s="233">
        <v>59</v>
      </c>
      <c r="J259" s="201" t="s">
        <v>788</v>
      </c>
      <c r="K259" s="202">
        <f t="shared" ref="K259:K267" si="95">H259-F259</f>
        <v>-29.5</v>
      </c>
      <c r="L259" s="203">
        <f t="shared" ref="L259:L267" si="96">K259/F259</f>
        <v>-0.63440860215053763</v>
      </c>
      <c r="M259" s="199" t="s">
        <v>599</v>
      </c>
      <c r="N259" s="196">
        <v>43887</v>
      </c>
      <c r="O259" s="1"/>
      <c r="P259" s="1"/>
      <c r="Q259" s="1"/>
      <c r="R259" s="6" t="s">
        <v>775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137</v>
      </c>
      <c r="B260" s="217">
        <v>43396</v>
      </c>
      <c r="C260" s="217"/>
      <c r="D260" s="218" t="s">
        <v>416</v>
      </c>
      <c r="E260" s="219" t="s">
        <v>618</v>
      </c>
      <c r="F260" s="219">
        <v>156.5</v>
      </c>
      <c r="G260" s="219"/>
      <c r="H260" s="219">
        <v>207.5</v>
      </c>
      <c r="I260" s="221">
        <v>191</v>
      </c>
      <c r="J260" s="191" t="s">
        <v>676</v>
      </c>
      <c r="K260" s="192">
        <f t="shared" si="95"/>
        <v>51</v>
      </c>
      <c r="L260" s="193">
        <f t="shared" si="96"/>
        <v>0.32587859424920129</v>
      </c>
      <c r="M260" s="188" t="s">
        <v>587</v>
      </c>
      <c r="N260" s="194">
        <v>44369</v>
      </c>
      <c r="O260" s="1"/>
      <c r="P260" s="1"/>
      <c r="Q260" s="1"/>
      <c r="R260" s="6" t="s">
        <v>775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138</v>
      </c>
      <c r="B261" s="217">
        <v>43439</v>
      </c>
      <c r="C261" s="217"/>
      <c r="D261" s="218" t="s">
        <v>325</v>
      </c>
      <c r="E261" s="219" t="s">
        <v>618</v>
      </c>
      <c r="F261" s="219">
        <v>259.5</v>
      </c>
      <c r="G261" s="219"/>
      <c r="H261" s="219">
        <v>320</v>
      </c>
      <c r="I261" s="221">
        <v>320</v>
      </c>
      <c r="J261" s="191" t="s">
        <v>676</v>
      </c>
      <c r="K261" s="192">
        <f t="shared" si="95"/>
        <v>60.5</v>
      </c>
      <c r="L261" s="193">
        <f t="shared" si="96"/>
        <v>0.23314065510597304</v>
      </c>
      <c r="M261" s="188" t="s">
        <v>587</v>
      </c>
      <c r="N261" s="194">
        <v>44323</v>
      </c>
      <c r="O261" s="1"/>
      <c r="P261" s="1"/>
      <c r="Q261" s="1"/>
      <c r="R261" s="6" t="s">
        <v>775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139</v>
      </c>
      <c r="B262" s="230">
        <v>43439</v>
      </c>
      <c r="C262" s="230"/>
      <c r="D262" s="231" t="s">
        <v>789</v>
      </c>
      <c r="E262" s="232" t="s">
        <v>618</v>
      </c>
      <c r="F262" s="232">
        <v>715</v>
      </c>
      <c r="G262" s="232"/>
      <c r="H262" s="232">
        <v>445</v>
      </c>
      <c r="I262" s="233">
        <v>840</v>
      </c>
      <c r="J262" s="201" t="s">
        <v>790</v>
      </c>
      <c r="K262" s="202">
        <f t="shared" si="95"/>
        <v>-270</v>
      </c>
      <c r="L262" s="203">
        <f t="shared" si="96"/>
        <v>-0.3776223776223776</v>
      </c>
      <c r="M262" s="199" t="s">
        <v>599</v>
      </c>
      <c r="N262" s="196">
        <v>43800</v>
      </c>
      <c r="O262" s="1"/>
      <c r="P262" s="1"/>
      <c r="Q262" s="1"/>
      <c r="R262" s="6" t="s">
        <v>775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140</v>
      </c>
      <c r="B263" s="217">
        <v>43469</v>
      </c>
      <c r="C263" s="217"/>
      <c r="D263" s="218" t="s">
        <v>157</v>
      </c>
      <c r="E263" s="219" t="s">
        <v>618</v>
      </c>
      <c r="F263" s="219">
        <v>875</v>
      </c>
      <c r="G263" s="219"/>
      <c r="H263" s="219">
        <v>1165</v>
      </c>
      <c r="I263" s="221">
        <v>1185</v>
      </c>
      <c r="J263" s="191" t="s">
        <v>791</v>
      </c>
      <c r="K263" s="192">
        <f t="shared" si="95"/>
        <v>290</v>
      </c>
      <c r="L263" s="193">
        <f t="shared" si="96"/>
        <v>0.33142857142857141</v>
      </c>
      <c r="M263" s="188" t="s">
        <v>587</v>
      </c>
      <c r="N263" s="194">
        <v>43847</v>
      </c>
      <c r="O263" s="1"/>
      <c r="P263" s="1"/>
      <c r="Q263" s="1"/>
      <c r="R263" s="6" t="s">
        <v>775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141</v>
      </c>
      <c r="B264" s="217">
        <v>43559</v>
      </c>
      <c r="C264" s="217"/>
      <c r="D264" s="218" t="s">
        <v>341</v>
      </c>
      <c r="E264" s="219" t="s">
        <v>618</v>
      </c>
      <c r="F264" s="219">
        <f>387-14.63</f>
        <v>372.37</v>
      </c>
      <c r="G264" s="219"/>
      <c r="H264" s="219">
        <v>490</v>
      </c>
      <c r="I264" s="221">
        <v>490</v>
      </c>
      <c r="J264" s="191" t="s">
        <v>676</v>
      </c>
      <c r="K264" s="192">
        <f t="shared" si="95"/>
        <v>117.63</v>
      </c>
      <c r="L264" s="193">
        <f t="shared" si="96"/>
        <v>0.31589548030185027</v>
      </c>
      <c r="M264" s="188" t="s">
        <v>587</v>
      </c>
      <c r="N264" s="194">
        <v>43850</v>
      </c>
      <c r="O264" s="1"/>
      <c r="P264" s="1"/>
      <c r="Q264" s="1"/>
      <c r="R264" s="6" t="s">
        <v>775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142</v>
      </c>
      <c r="B265" s="230">
        <v>43578</v>
      </c>
      <c r="C265" s="230"/>
      <c r="D265" s="231" t="s">
        <v>792</v>
      </c>
      <c r="E265" s="232" t="s">
        <v>589</v>
      </c>
      <c r="F265" s="232">
        <v>220</v>
      </c>
      <c r="G265" s="232"/>
      <c r="H265" s="232">
        <v>127.5</v>
      </c>
      <c r="I265" s="233">
        <v>284</v>
      </c>
      <c r="J265" s="201" t="s">
        <v>793</v>
      </c>
      <c r="K265" s="202">
        <f t="shared" si="95"/>
        <v>-92.5</v>
      </c>
      <c r="L265" s="203">
        <f t="shared" si="96"/>
        <v>-0.42045454545454547</v>
      </c>
      <c r="M265" s="199" t="s">
        <v>599</v>
      </c>
      <c r="N265" s="196">
        <v>43896</v>
      </c>
      <c r="O265" s="1"/>
      <c r="P265" s="1"/>
      <c r="Q265" s="1"/>
      <c r="R265" s="6" t="s">
        <v>775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143</v>
      </c>
      <c r="B266" s="217">
        <v>43622</v>
      </c>
      <c r="C266" s="217"/>
      <c r="D266" s="218" t="s">
        <v>481</v>
      </c>
      <c r="E266" s="219" t="s">
        <v>589</v>
      </c>
      <c r="F266" s="219">
        <v>332.8</v>
      </c>
      <c r="G266" s="219"/>
      <c r="H266" s="219">
        <v>405</v>
      </c>
      <c r="I266" s="221">
        <v>419</v>
      </c>
      <c r="J266" s="191" t="s">
        <v>794</v>
      </c>
      <c r="K266" s="192">
        <f t="shared" si="95"/>
        <v>72.199999999999989</v>
      </c>
      <c r="L266" s="193">
        <f t="shared" si="96"/>
        <v>0.21694711538461534</v>
      </c>
      <c r="M266" s="188" t="s">
        <v>587</v>
      </c>
      <c r="N266" s="194">
        <v>43860</v>
      </c>
      <c r="O266" s="1"/>
      <c r="P266" s="1"/>
      <c r="Q266" s="1"/>
      <c r="R266" s="6" t="s">
        <v>779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0">
        <v>144</v>
      </c>
      <c r="B267" s="209">
        <v>43641</v>
      </c>
      <c r="C267" s="209"/>
      <c r="D267" s="210" t="s">
        <v>150</v>
      </c>
      <c r="E267" s="211" t="s">
        <v>618</v>
      </c>
      <c r="F267" s="211">
        <v>386</v>
      </c>
      <c r="G267" s="212"/>
      <c r="H267" s="212">
        <v>395</v>
      </c>
      <c r="I267" s="212">
        <v>452</v>
      </c>
      <c r="J267" s="213" t="s">
        <v>795</v>
      </c>
      <c r="K267" s="214">
        <f t="shared" si="95"/>
        <v>9</v>
      </c>
      <c r="L267" s="215">
        <f t="shared" si="96"/>
        <v>2.3316062176165803E-2</v>
      </c>
      <c r="M267" s="211" t="s">
        <v>709</v>
      </c>
      <c r="N267" s="209">
        <v>43868</v>
      </c>
      <c r="O267" s="1"/>
      <c r="P267" s="1"/>
      <c r="Q267" s="1"/>
      <c r="R267" s="6" t="s">
        <v>779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0">
        <v>145</v>
      </c>
      <c r="B268" s="209">
        <v>43707</v>
      </c>
      <c r="C268" s="209"/>
      <c r="D268" s="210" t="s">
        <v>130</v>
      </c>
      <c r="E268" s="211" t="s">
        <v>618</v>
      </c>
      <c r="F268" s="211">
        <v>137.5</v>
      </c>
      <c r="G268" s="212"/>
      <c r="H268" s="212">
        <v>138.5</v>
      </c>
      <c r="I268" s="212">
        <v>190</v>
      </c>
      <c r="J268" s="213" t="s">
        <v>815</v>
      </c>
      <c r="K268" s="214">
        <f>H268-F268</f>
        <v>1</v>
      </c>
      <c r="L268" s="215">
        <f>K268/F268</f>
        <v>7.2727272727272727E-3</v>
      </c>
      <c r="M268" s="211" t="s">
        <v>709</v>
      </c>
      <c r="N268" s="209">
        <v>44432</v>
      </c>
      <c r="O268" s="1"/>
      <c r="P268" s="1"/>
      <c r="Q268" s="1"/>
      <c r="R268" s="6" t="s">
        <v>775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146</v>
      </c>
      <c r="B269" s="217">
        <v>43731</v>
      </c>
      <c r="C269" s="217"/>
      <c r="D269" s="218" t="s">
        <v>428</v>
      </c>
      <c r="E269" s="219" t="s">
        <v>618</v>
      </c>
      <c r="F269" s="219">
        <v>235</v>
      </c>
      <c r="G269" s="219"/>
      <c r="H269" s="219">
        <v>295</v>
      </c>
      <c r="I269" s="221">
        <v>296</v>
      </c>
      <c r="J269" s="191" t="s">
        <v>796</v>
      </c>
      <c r="K269" s="192">
        <f t="shared" ref="K269:K275" si="97">H269-F269</f>
        <v>60</v>
      </c>
      <c r="L269" s="193">
        <f t="shared" ref="L269:L275" si="98">K269/F269</f>
        <v>0.25531914893617019</v>
      </c>
      <c r="M269" s="188" t="s">
        <v>587</v>
      </c>
      <c r="N269" s="194">
        <v>43844</v>
      </c>
      <c r="O269" s="1"/>
      <c r="P269" s="1"/>
      <c r="Q269" s="1"/>
      <c r="R269" s="6" t="s">
        <v>779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147</v>
      </c>
      <c r="B270" s="217">
        <v>43752</v>
      </c>
      <c r="C270" s="217"/>
      <c r="D270" s="218" t="s">
        <v>797</v>
      </c>
      <c r="E270" s="219" t="s">
        <v>618</v>
      </c>
      <c r="F270" s="219">
        <v>277.5</v>
      </c>
      <c r="G270" s="219"/>
      <c r="H270" s="219">
        <v>333</v>
      </c>
      <c r="I270" s="221">
        <v>333</v>
      </c>
      <c r="J270" s="191" t="s">
        <v>798</v>
      </c>
      <c r="K270" s="192">
        <f t="shared" si="97"/>
        <v>55.5</v>
      </c>
      <c r="L270" s="193">
        <f t="shared" si="98"/>
        <v>0.2</v>
      </c>
      <c r="M270" s="188" t="s">
        <v>587</v>
      </c>
      <c r="N270" s="194">
        <v>43846</v>
      </c>
      <c r="O270" s="1"/>
      <c r="P270" s="1"/>
      <c r="Q270" s="1"/>
      <c r="R270" s="6" t="s">
        <v>775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148</v>
      </c>
      <c r="B271" s="217">
        <v>43752</v>
      </c>
      <c r="C271" s="217"/>
      <c r="D271" s="218" t="s">
        <v>799</v>
      </c>
      <c r="E271" s="219" t="s">
        <v>618</v>
      </c>
      <c r="F271" s="219">
        <v>930</v>
      </c>
      <c r="G271" s="219"/>
      <c r="H271" s="219">
        <v>1165</v>
      </c>
      <c r="I271" s="221">
        <v>1200</v>
      </c>
      <c r="J271" s="191" t="s">
        <v>800</v>
      </c>
      <c r="K271" s="192">
        <f t="shared" si="97"/>
        <v>235</v>
      </c>
      <c r="L271" s="193">
        <f t="shared" si="98"/>
        <v>0.25268817204301075</v>
      </c>
      <c r="M271" s="188" t="s">
        <v>587</v>
      </c>
      <c r="N271" s="194">
        <v>43847</v>
      </c>
      <c r="O271" s="1"/>
      <c r="P271" s="1"/>
      <c r="Q271" s="1"/>
      <c r="R271" s="6" t="s">
        <v>779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149</v>
      </c>
      <c r="B272" s="217">
        <v>43753</v>
      </c>
      <c r="C272" s="217"/>
      <c r="D272" s="218" t="s">
        <v>801</v>
      </c>
      <c r="E272" s="219" t="s">
        <v>618</v>
      </c>
      <c r="F272" s="189">
        <v>111</v>
      </c>
      <c r="G272" s="219"/>
      <c r="H272" s="219">
        <v>141</v>
      </c>
      <c r="I272" s="221">
        <v>141</v>
      </c>
      <c r="J272" s="191" t="s">
        <v>602</v>
      </c>
      <c r="K272" s="192">
        <f t="shared" si="97"/>
        <v>30</v>
      </c>
      <c r="L272" s="193">
        <f t="shared" si="98"/>
        <v>0.27027027027027029</v>
      </c>
      <c r="M272" s="188" t="s">
        <v>587</v>
      </c>
      <c r="N272" s="194">
        <v>44328</v>
      </c>
      <c r="O272" s="1"/>
      <c r="P272" s="1"/>
      <c r="Q272" s="1"/>
      <c r="R272" s="6" t="s">
        <v>779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150</v>
      </c>
      <c r="B273" s="217">
        <v>43753</v>
      </c>
      <c r="C273" s="217"/>
      <c r="D273" s="218" t="s">
        <v>802</v>
      </c>
      <c r="E273" s="219" t="s">
        <v>618</v>
      </c>
      <c r="F273" s="189">
        <v>296</v>
      </c>
      <c r="G273" s="219"/>
      <c r="H273" s="219">
        <v>370</v>
      </c>
      <c r="I273" s="221">
        <v>370</v>
      </c>
      <c r="J273" s="191" t="s">
        <v>676</v>
      </c>
      <c r="K273" s="192">
        <f t="shared" si="97"/>
        <v>74</v>
      </c>
      <c r="L273" s="193">
        <f t="shared" si="98"/>
        <v>0.25</v>
      </c>
      <c r="M273" s="188" t="s">
        <v>587</v>
      </c>
      <c r="N273" s="194">
        <v>43853</v>
      </c>
      <c r="O273" s="1"/>
      <c r="P273" s="1"/>
      <c r="Q273" s="1"/>
      <c r="R273" s="6" t="s">
        <v>779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151</v>
      </c>
      <c r="B274" s="217">
        <v>43754</v>
      </c>
      <c r="C274" s="217"/>
      <c r="D274" s="218" t="s">
        <v>803</v>
      </c>
      <c r="E274" s="219" t="s">
        <v>618</v>
      </c>
      <c r="F274" s="189">
        <v>300</v>
      </c>
      <c r="G274" s="219"/>
      <c r="H274" s="219">
        <v>382.5</v>
      </c>
      <c r="I274" s="221">
        <v>344</v>
      </c>
      <c r="J274" s="191" t="s">
        <v>853</v>
      </c>
      <c r="K274" s="192">
        <f t="shared" si="97"/>
        <v>82.5</v>
      </c>
      <c r="L274" s="193">
        <f t="shared" si="98"/>
        <v>0.27500000000000002</v>
      </c>
      <c r="M274" s="188" t="s">
        <v>587</v>
      </c>
      <c r="N274" s="194">
        <v>44238</v>
      </c>
      <c r="O274" s="1"/>
      <c r="P274" s="1"/>
      <c r="Q274" s="1"/>
      <c r="R274" s="6" t="s">
        <v>779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152</v>
      </c>
      <c r="B275" s="217">
        <v>43832</v>
      </c>
      <c r="C275" s="217"/>
      <c r="D275" s="218" t="s">
        <v>804</v>
      </c>
      <c r="E275" s="219" t="s">
        <v>618</v>
      </c>
      <c r="F275" s="189">
        <v>495</v>
      </c>
      <c r="G275" s="219"/>
      <c r="H275" s="219">
        <v>595</v>
      </c>
      <c r="I275" s="221">
        <v>590</v>
      </c>
      <c r="J275" s="191" t="s">
        <v>852</v>
      </c>
      <c r="K275" s="192">
        <f t="shared" si="97"/>
        <v>100</v>
      </c>
      <c r="L275" s="193">
        <f t="shared" si="98"/>
        <v>0.20202020202020202</v>
      </c>
      <c r="M275" s="188" t="s">
        <v>587</v>
      </c>
      <c r="N275" s="194">
        <v>44589</v>
      </c>
      <c r="O275" s="1"/>
      <c r="P275" s="1"/>
      <c r="Q275" s="1"/>
      <c r="R275" s="6" t="s">
        <v>779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153</v>
      </c>
      <c r="B276" s="217">
        <v>43966</v>
      </c>
      <c r="C276" s="217"/>
      <c r="D276" s="218" t="s">
        <v>71</v>
      </c>
      <c r="E276" s="219" t="s">
        <v>618</v>
      </c>
      <c r="F276" s="189">
        <v>67.5</v>
      </c>
      <c r="G276" s="219"/>
      <c r="H276" s="219">
        <v>86</v>
      </c>
      <c r="I276" s="221">
        <v>86</v>
      </c>
      <c r="J276" s="191" t="s">
        <v>805</v>
      </c>
      <c r="K276" s="192">
        <f t="shared" ref="K276:K283" si="99">H276-F276</f>
        <v>18.5</v>
      </c>
      <c r="L276" s="193">
        <f t="shared" ref="L276:L283" si="100">K276/F276</f>
        <v>0.27407407407407408</v>
      </c>
      <c r="M276" s="188" t="s">
        <v>587</v>
      </c>
      <c r="N276" s="194">
        <v>44008</v>
      </c>
      <c r="O276" s="1"/>
      <c r="P276" s="1"/>
      <c r="Q276" s="1"/>
      <c r="R276" s="6" t="s">
        <v>779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154</v>
      </c>
      <c r="B277" s="217">
        <v>44035</v>
      </c>
      <c r="C277" s="217"/>
      <c r="D277" s="218" t="s">
        <v>480</v>
      </c>
      <c r="E277" s="219" t="s">
        <v>618</v>
      </c>
      <c r="F277" s="189">
        <v>231</v>
      </c>
      <c r="G277" s="219"/>
      <c r="H277" s="219">
        <v>281</v>
      </c>
      <c r="I277" s="221">
        <v>281</v>
      </c>
      <c r="J277" s="191" t="s">
        <v>676</v>
      </c>
      <c r="K277" s="192">
        <f t="shared" si="99"/>
        <v>50</v>
      </c>
      <c r="L277" s="193">
        <f t="shared" si="100"/>
        <v>0.21645021645021645</v>
      </c>
      <c r="M277" s="188" t="s">
        <v>587</v>
      </c>
      <c r="N277" s="194">
        <v>44358</v>
      </c>
      <c r="O277" s="1"/>
      <c r="P277" s="1"/>
      <c r="Q277" s="1"/>
      <c r="R277" s="6" t="s">
        <v>779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155</v>
      </c>
      <c r="B278" s="217">
        <v>44092</v>
      </c>
      <c r="C278" s="217"/>
      <c r="D278" s="218" t="s">
        <v>405</v>
      </c>
      <c r="E278" s="219" t="s">
        <v>618</v>
      </c>
      <c r="F278" s="219">
        <v>206</v>
      </c>
      <c r="G278" s="219"/>
      <c r="H278" s="219">
        <v>248</v>
      </c>
      <c r="I278" s="221">
        <v>248</v>
      </c>
      <c r="J278" s="191" t="s">
        <v>676</v>
      </c>
      <c r="K278" s="192">
        <f t="shared" si="99"/>
        <v>42</v>
      </c>
      <c r="L278" s="193">
        <f t="shared" si="100"/>
        <v>0.20388349514563106</v>
      </c>
      <c r="M278" s="188" t="s">
        <v>587</v>
      </c>
      <c r="N278" s="194">
        <v>44214</v>
      </c>
      <c r="O278" s="1"/>
      <c r="P278" s="1"/>
      <c r="Q278" s="1"/>
      <c r="R278" s="6" t="s">
        <v>779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156</v>
      </c>
      <c r="B279" s="217">
        <v>44140</v>
      </c>
      <c r="C279" s="217"/>
      <c r="D279" s="218" t="s">
        <v>405</v>
      </c>
      <c r="E279" s="219" t="s">
        <v>618</v>
      </c>
      <c r="F279" s="219">
        <v>182.5</v>
      </c>
      <c r="G279" s="219"/>
      <c r="H279" s="219">
        <v>248</v>
      </c>
      <c r="I279" s="221">
        <v>248</v>
      </c>
      <c r="J279" s="191" t="s">
        <v>676</v>
      </c>
      <c r="K279" s="192">
        <f t="shared" si="99"/>
        <v>65.5</v>
      </c>
      <c r="L279" s="193">
        <f t="shared" si="100"/>
        <v>0.35890410958904112</v>
      </c>
      <c r="M279" s="188" t="s">
        <v>587</v>
      </c>
      <c r="N279" s="194">
        <v>44214</v>
      </c>
      <c r="O279" s="1"/>
      <c r="P279" s="1"/>
      <c r="Q279" s="1"/>
      <c r="R279" s="6" t="s">
        <v>779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157</v>
      </c>
      <c r="B280" s="217">
        <v>44140</v>
      </c>
      <c r="C280" s="217"/>
      <c r="D280" s="218" t="s">
        <v>325</v>
      </c>
      <c r="E280" s="219" t="s">
        <v>618</v>
      </c>
      <c r="F280" s="219">
        <v>247.5</v>
      </c>
      <c r="G280" s="219"/>
      <c r="H280" s="219">
        <v>320</v>
      </c>
      <c r="I280" s="221">
        <v>320</v>
      </c>
      <c r="J280" s="191" t="s">
        <v>676</v>
      </c>
      <c r="K280" s="192">
        <f t="shared" si="99"/>
        <v>72.5</v>
      </c>
      <c r="L280" s="193">
        <f t="shared" si="100"/>
        <v>0.29292929292929293</v>
      </c>
      <c r="M280" s="188" t="s">
        <v>587</v>
      </c>
      <c r="N280" s="194">
        <v>44323</v>
      </c>
      <c r="O280" s="1"/>
      <c r="P280" s="1"/>
      <c r="Q280" s="1"/>
      <c r="R280" s="6" t="s">
        <v>779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158</v>
      </c>
      <c r="B281" s="217">
        <v>44140</v>
      </c>
      <c r="C281" s="217"/>
      <c r="D281" s="218" t="s">
        <v>271</v>
      </c>
      <c r="E281" s="219" t="s">
        <v>618</v>
      </c>
      <c r="F281" s="189">
        <v>925</v>
      </c>
      <c r="G281" s="219"/>
      <c r="H281" s="219">
        <v>1095</v>
      </c>
      <c r="I281" s="221">
        <v>1093</v>
      </c>
      <c r="J281" s="191" t="s">
        <v>806</v>
      </c>
      <c r="K281" s="192">
        <f t="shared" si="99"/>
        <v>170</v>
      </c>
      <c r="L281" s="193">
        <f t="shared" si="100"/>
        <v>0.18378378378378379</v>
      </c>
      <c r="M281" s="188" t="s">
        <v>587</v>
      </c>
      <c r="N281" s="194">
        <v>44201</v>
      </c>
      <c r="O281" s="1"/>
      <c r="P281" s="1"/>
      <c r="Q281" s="1"/>
      <c r="R281" s="6" t="s">
        <v>779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159</v>
      </c>
      <c r="B282" s="217">
        <v>44140</v>
      </c>
      <c r="C282" s="217"/>
      <c r="D282" s="218" t="s">
        <v>341</v>
      </c>
      <c r="E282" s="219" t="s">
        <v>618</v>
      </c>
      <c r="F282" s="189">
        <v>332.5</v>
      </c>
      <c r="G282" s="219"/>
      <c r="H282" s="219">
        <v>393</v>
      </c>
      <c r="I282" s="221">
        <v>406</v>
      </c>
      <c r="J282" s="191" t="s">
        <v>807</v>
      </c>
      <c r="K282" s="192">
        <f t="shared" si="99"/>
        <v>60.5</v>
      </c>
      <c r="L282" s="193">
        <f t="shared" si="100"/>
        <v>0.18195488721804512</v>
      </c>
      <c r="M282" s="188" t="s">
        <v>587</v>
      </c>
      <c r="N282" s="194">
        <v>44256</v>
      </c>
      <c r="O282" s="1"/>
      <c r="P282" s="1"/>
      <c r="Q282" s="1"/>
      <c r="R282" s="6" t="s">
        <v>779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160</v>
      </c>
      <c r="B283" s="217">
        <v>44141</v>
      </c>
      <c r="C283" s="217"/>
      <c r="D283" s="218" t="s">
        <v>480</v>
      </c>
      <c r="E283" s="219" t="s">
        <v>618</v>
      </c>
      <c r="F283" s="189">
        <v>231</v>
      </c>
      <c r="G283" s="219"/>
      <c r="H283" s="219">
        <v>281</v>
      </c>
      <c r="I283" s="221">
        <v>281</v>
      </c>
      <c r="J283" s="191" t="s">
        <v>676</v>
      </c>
      <c r="K283" s="192">
        <f t="shared" si="99"/>
        <v>50</v>
      </c>
      <c r="L283" s="193">
        <f t="shared" si="100"/>
        <v>0.21645021645021645</v>
      </c>
      <c r="M283" s="188" t="s">
        <v>587</v>
      </c>
      <c r="N283" s="194">
        <v>44358</v>
      </c>
      <c r="O283" s="1"/>
      <c r="P283" s="1"/>
      <c r="Q283" s="1"/>
      <c r="R283" s="6" t="s">
        <v>779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2">
        <v>161</v>
      </c>
      <c r="B284" s="235">
        <v>44187</v>
      </c>
      <c r="C284" s="235"/>
      <c r="D284" s="236" t="s">
        <v>453</v>
      </c>
      <c r="E284" s="53" t="s">
        <v>618</v>
      </c>
      <c r="F284" s="237" t="s">
        <v>808</v>
      </c>
      <c r="G284" s="53"/>
      <c r="H284" s="53"/>
      <c r="I284" s="238">
        <v>239</v>
      </c>
      <c r="J284" s="234" t="s">
        <v>590</v>
      </c>
      <c r="K284" s="234"/>
      <c r="L284" s="239"/>
      <c r="M284" s="240"/>
      <c r="N284" s="241"/>
      <c r="O284" s="1"/>
      <c r="P284" s="1"/>
      <c r="Q284" s="1"/>
      <c r="R284" s="6" t="s">
        <v>779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162</v>
      </c>
      <c r="B285" s="217">
        <v>44258</v>
      </c>
      <c r="C285" s="217"/>
      <c r="D285" s="218" t="s">
        <v>804</v>
      </c>
      <c r="E285" s="219" t="s">
        <v>618</v>
      </c>
      <c r="F285" s="189">
        <v>495</v>
      </c>
      <c r="G285" s="219"/>
      <c r="H285" s="219">
        <v>595</v>
      </c>
      <c r="I285" s="221">
        <v>590</v>
      </c>
      <c r="J285" s="191" t="s">
        <v>852</v>
      </c>
      <c r="K285" s="192">
        <f>H285-F285</f>
        <v>100</v>
      </c>
      <c r="L285" s="193">
        <f>K285/F285</f>
        <v>0.20202020202020202</v>
      </c>
      <c r="M285" s="188" t="s">
        <v>587</v>
      </c>
      <c r="N285" s="194">
        <v>44589</v>
      </c>
      <c r="O285" s="1"/>
      <c r="P285" s="1"/>
      <c r="R285" s="6" t="s">
        <v>779</v>
      </c>
    </row>
    <row r="286" spans="1:26" ht="12.75" customHeight="1">
      <c r="A286" s="216">
        <v>163</v>
      </c>
      <c r="B286" s="217">
        <v>44274</v>
      </c>
      <c r="C286" s="217"/>
      <c r="D286" s="218" t="s">
        <v>341</v>
      </c>
      <c r="E286" s="219" t="s">
        <v>618</v>
      </c>
      <c r="F286" s="189">
        <v>355</v>
      </c>
      <c r="G286" s="219"/>
      <c r="H286" s="219">
        <v>422.5</v>
      </c>
      <c r="I286" s="221">
        <v>420</v>
      </c>
      <c r="J286" s="191" t="s">
        <v>809</v>
      </c>
      <c r="K286" s="192">
        <f>H286-F286</f>
        <v>67.5</v>
      </c>
      <c r="L286" s="193">
        <f>K286/F286</f>
        <v>0.19014084507042253</v>
      </c>
      <c r="M286" s="188" t="s">
        <v>587</v>
      </c>
      <c r="N286" s="194">
        <v>44361</v>
      </c>
      <c r="O286" s="1"/>
      <c r="R286" s="243" t="s">
        <v>779</v>
      </c>
    </row>
    <row r="287" spans="1:26" ht="12.75" customHeight="1">
      <c r="A287" s="216">
        <v>164</v>
      </c>
      <c r="B287" s="217">
        <v>44295</v>
      </c>
      <c r="C287" s="217"/>
      <c r="D287" s="218" t="s">
        <v>810</v>
      </c>
      <c r="E287" s="219" t="s">
        <v>618</v>
      </c>
      <c r="F287" s="189">
        <v>555</v>
      </c>
      <c r="G287" s="219"/>
      <c r="H287" s="219">
        <v>663</v>
      </c>
      <c r="I287" s="221">
        <v>663</v>
      </c>
      <c r="J287" s="191" t="s">
        <v>811</v>
      </c>
      <c r="K287" s="192">
        <f>H287-F287</f>
        <v>108</v>
      </c>
      <c r="L287" s="193">
        <f>K287/F287</f>
        <v>0.19459459459459461</v>
      </c>
      <c r="M287" s="188" t="s">
        <v>587</v>
      </c>
      <c r="N287" s="194">
        <v>44321</v>
      </c>
      <c r="O287" s="1"/>
      <c r="P287" s="1"/>
      <c r="Q287" s="1"/>
      <c r="R287" s="243" t="s">
        <v>779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165</v>
      </c>
      <c r="B288" s="217">
        <v>44308</v>
      </c>
      <c r="C288" s="217"/>
      <c r="D288" s="218" t="s">
        <v>374</v>
      </c>
      <c r="E288" s="219" t="s">
        <v>618</v>
      </c>
      <c r="F288" s="189">
        <v>126.5</v>
      </c>
      <c r="G288" s="219"/>
      <c r="H288" s="219">
        <v>155</v>
      </c>
      <c r="I288" s="221">
        <v>155</v>
      </c>
      <c r="J288" s="191" t="s">
        <v>676</v>
      </c>
      <c r="K288" s="192">
        <f>H288-F288</f>
        <v>28.5</v>
      </c>
      <c r="L288" s="193">
        <f>K288/F288</f>
        <v>0.22529644268774704</v>
      </c>
      <c r="M288" s="188" t="s">
        <v>587</v>
      </c>
      <c r="N288" s="194">
        <v>44362</v>
      </c>
      <c r="O288" s="1"/>
      <c r="R288" s="243" t="s">
        <v>779</v>
      </c>
    </row>
    <row r="289" spans="1:18" ht="12.75" customHeight="1">
      <c r="A289" s="286">
        <v>166</v>
      </c>
      <c r="B289" s="287">
        <v>44368</v>
      </c>
      <c r="C289" s="287"/>
      <c r="D289" s="288" t="s">
        <v>392</v>
      </c>
      <c r="E289" s="289" t="s">
        <v>618</v>
      </c>
      <c r="F289" s="290">
        <v>287.5</v>
      </c>
      <c r="G289" s="289"/>
      <c r="H289" s="289">
        <v>245</v>
      </c>
      <c r="I289" s="291">
        <v>344</v>
      </c>
      <c r="J289" s="201" t="s">
        <v>847</v>
      </c>
      <c r="K289" s="202">
        <f>H289-F289</f>
        <v>-42.5</v>
      </c>
      <c r="L289" s="203">
        <f>K289/F289</f>
        <v>-0.14782608695652175</v>
      </c>
      <c r="M289" s="199" t="s">
        <v>599</v>
      </c>
      <c r="N289" s="196">
        <v>44508</v>
      </c>
      <c r="O289" s="1"/>
      <c r="R289" s="243" t="s">
        <v>779</v>
      </c>
    </row>
    <row r="290" spans="1:18" ht="12.75" customHeight="1">
      <c r="A290" s="242">
        <v>167</v>
      </c>
      <c r="B290" s="235">
        <v>44368</v>
      </c>
      <c r="C290" s="235"/>
      <c r="D290" s="236" t="s">
        <v>480</v>
      </c>
      <c r="E290" s="53" t="s">
        <v>618</v>
      </c>
      <c r="F290" s="237" t="s">
        <v>812</v>
      </c>
      <c r="G290" s="53"/>
      <c r="H290" s="53"/>
      <c r="I290" s="238">
        <v>320</v>
      </c>
      <c r="J290" s="234" t="s">
        <v>590</v>
      </c>
      <c r="K290" s="242"/>
      <c r="L290" s="235"/>
      <c r="M290" s="235"/>
      <c r="N290" s="236"/>
      <c r="O290" s="41"/>
      <c r="R290" s="243" t="s">
        <v>779</v>
      </c>
    </row>
    <row r="291" spans="1:18" ht="12.75" customHeight="1">
      <c r="A291" s="216">
        <v>168</v>
      </c>
      <c r="B291" s="217">
        <v>44406</v>
      </c>
      <c r="C291" s="217"/>
      <c r="D291" s="218" t="s">
        <v>374</v>
      </c>
      <c r="E291" s="219" t="s">
        <v>618</v>
      </c>
      <c r="F291" s="189">
        <v>162.5</v>
      </c>
      <c r="G291" s="219"/>
      <c r="H291" s="219">
        <v>200</v>
      </c>
      <c r="I291" s="221">
        <v>200</v>
      </c>
      <c r="J291" s="191" t="s">
        <v>676</v>
      </c>
      <c r="K291" s="192">
        <f>H291-F291</f>
        <v>37.5</v>
      </c>
      <c r="L291" s="193">
        <f>K291/F291</f>
        <v>0.23076923076923078</v>
      </c>
      <c r="M291" s="188" t="s">
        <v>587</v>
      </c>
      <c r="N291" s="194">
        <v>44571</v>
      </c>
      <c r="O291" s="1"/>
      <c r="R291" s="243" t="s">
        <v>779</v>
      </c>
    </row>
    <row r="292" spans="1:18" ht="12.75" customHeight="1">
      <c r="A292" s="216">
        <v>169</v>
      </c>
      <c r="B292" s="217">
        <v>44462</v>
      </c>
      <c r="C292" s="217"/>
      <c r="D292" s="218" t="s">
        <v>817</v>
      </c>
      <c r="E292" s="219" t="s">
        <v>618</v>
      </c>
      <c r="F292" s="189">
        <v>1235</v>
      </c>
      <c r="G292" s="219"/>
      <c r="H292" s="219">
        <v>1505</v>
      </c>
      <c r="I292" s="221">
        <v>1500</v>
      </c>
      <c r="J292" s="191" t="s">
        <v>676</v>
      </c>
      <c r="K292" s="192">
        <f>H292-F292</f>
        <v>270</v>
      </c>
      <c r="L292" s="193">
        <f>K292/F292</f>
        <v>0.21862348178137653</v>
      </c>
      <c r="M292" s="188" t="s">
        <v>587</v>
      </c>
      <c r="N292" s="194">
        <v>44564</v>
      </c>
      <c r="O292" s="1"/>
      <c r="R292" s="243" t="s">
        <v>779</v>
      </c>
    </row>
    <row r="293" spans="1:18" ht="12.75" customHeight="1">
      <c r="A293" s="258">
        <v>170</v>
      </c>
      <c r="B293" s="259">
        <v>44480</v>
      </c>
      <c r="C293" s="259"/>
      <c r="D293" s="260" t="s">
        <v>819</v>
      </c>
      <c r="E293" s="261" t="s">
        <v>618</v>
      </c>
      <c r="F293" s="262" t="s">
        <v>824</v>
      </c>
      <c r="G293" s="261"/>
      <c r="H293" s="261"/>
      <c r="I293" s="261">
        <v>145</v>
      </c>
      <c r="J293" s="263" t="s">
        <v>590</v>
      </c>
      <c r="K293" s="258"/>
      <c r="L293" s="259"/>
      <c r="M293" s="259"/>
      <c r="N293" s="260"/>
      <c r="O293" s="41"/>
      <c r="R293" s="243" t="s">
        <v>779</v>
      </c>
    </row>
    <row r="294" spans="1:18" ht="12.75" customHeight="1">
      <c r="A294" s="264">
        <v>171</v>
      </c>
      <c r="B294" s="265">
        <v>44481</v>
      </c>
      <c r="C294" s="265"/>
      <c r="D294" s="266" t="s">
        <v>260</v>
      </c>
      <c r="E294" s="267" t="s">
        <v>618</v>
      </c>
      <c r="F294" s="268" t="s">
        <v>821</v>
      </c>
      <c r="G294" s="267"/>
      <c r="H294" s="267"/>
      <c r="I294" s="267">
        <v>380</v>
      </c>
      <c r="J294" s="269" t="s">
        <v>590</v>
      </c>
      <c r="K294" s="264"/>
      <c r="L294" s="265"/>
      <c r="M294" s="265"/>
      <c r="N294" s="266"/>
      <c r="O294" s="41"/>
      <c r="R294" s="243" t="s">
        <v>779</v>
      </c>
    </row>
    <row r="295" spans="1:18" ht="12.75" customHeight="1">
      <c r="A295" s="264">
        <v>172</v>
      </c>
      <c r="B295" s="265">
        <v>44481</v>
      </c>
      <c r="C295" s="265"/>
      <c r="D295" s="266" t="s">
        <v>400</v>
      </c>
      <c r="E295" s="267" t="s">
        <v>618</v>
      </c>
      <c r="F295" s="268" t="s">
        <v>822</v>
      </c>
      <c r="G295" s="267"/>
      <c r="H295" s="267"/>
      <c r="I295" s="267">
        <v>56</v>
      </c>
      <c r="J295" s="269" t="s">
        <v>590</v>
      </c>
      <c r="K295" s="264"/>
      <c r="L295" s="265"/>
      <c r="M295" s="265"/>
      <c r="N295" s="266"/>
      <c r="O295" s="41"/>
      <c r="R295" s="243"/>
    </row>
    <row r="296" spans="1:18" ht="12.75" customHeight="1">
      <c r="A296" s="216">
        <v>173</v>
      </c>
      <c r="B296" s="217">
        <v>44551</v>
      </c>
      <c r="C296" s="217"/>
      <c r="D296" s="218" t="s">
        <v>118</v>
      </c>
      <c r="E296" s="219" t="s">
        <v>618</v>
      </c>
      <c r="F296" s="189">
        <v>2300</v>
      </c>
      <c r="G296" s="219"/>
      <c r="H296" s="219">
        <f>(2820+2200)/2</f>
        <v>2510</v>
      </c>
      <c r="I296" s="221">
        <v>3000</v>
      </c>
      <c r="J296" s="191" t="s">
        <v>863</v>
      </c>
      <c r="K296" s="192">
        <f>H296-F296</f>
        <v>210</v>
      </c>
      <c r="L296" s="193">
        <f>K296/F296</f>
        <v>9.1304347826086957E-2</v>
      </c>
      <c r="M296" s="188" t="s">
        <v>587</v>
      </c>
      <c r="N296" s="194">
        <v>44649</v>
      </c>
      <c r="O296" s="1"/>
      <c r="R296" s="243"/>
    </row>
    <row r="297" spans="1:18" ht="12.75" customHeight="1">
      <c r="A297" s="270">
        <v>174</v>
      </c>
      <c r="B297" s="265">
        <v>44606</v>
      </c>
      <c r="C297" s="270"/>
      <c r="D297" s="270" t="s">
        <v>426</v>
      </c>
      <c r="E297" s="267" t="s">
        <v>618</v>
      </c>
      <c r="F297" s="267" t="s">
        <v>855</v>
      </c>
      <c r="G297" s="267"/>
      <c r="H297" s="267"/>
      <c r="I297" s="267">
        <v>764</v>
      </c>
      <c r="J297" s="267" t="s">
        <v>590</v>
      </c>
      <c r="K297" s="267"/>
      <c r="L297" s="267"/>
      <c r="M297" s="267"/>
      <c r="N297" s="270"/>
      <c r="O297" s="41"/>
      <c r="R297" s="243"/>
    </row>
    <row r="298" spans="1:18" ht="12.75" customHeight="1">
      <c r="A298" s="270">
        <v>175</v>
      </c>
      <c r="B298" s="265">
        <v>44613</v>
      </c>
      <c r="C298" s="270"/>
      <c r="D298" s="270" t="s">
        <v>817</v>
      </c>
      <c r="E298" s="267" t="s">
        <v>618</v>
      </c>
      <c r="F298" s="267" t="s">
        <v>856</v>
      </c>
      <c r="G298" s="267"/>
      <c r="H298" s="267"/>
      <c r="I298" s="267">
        <v>1510</v>
      </c>
      <c r="J298" s="267" t="s">
        <v>590</v>
      </c>
      <c r="K298" s="267"/>
      <c r="L298" s="267"/>
      <c r="M298" s="267"/>
      <c r="N298" s="270"/>
      <c r="O298" s="41"/>
      <c r="R298" s="243"/>
    </row>
    <row r="299" spans="1:18" ht="12.75" customHeight="1">
      <c r="A299">
        <v>176</v>
      </c>
      <c r="B299" s="265">
        <v>44670</v>
      </c>
      <c r="C299" s="265"/>
      <c r="D299" s="270" t="s">
        <v>551</v>
      </c>
      <c r="E299" s="372" t="s">
        <v>618</v>
      </c>
      <c r="F299" s="267" t="s">
        <v>871</v>
      </c>
      <c r="G299" s="267"/>
      <c r="H299" s="267"/>
      <c r="I299" s="267">
        <v>553</v>
      </c>
      <c r="J299" s="267" t="s">
        <v>590</v>
      </c>
      <c r="K299" s="267"/>
      <c r="L299" s="267"/>
      <c r="M299" s="267"/>
      <c r="N299" s="267"/>
      <c r="O299" s="41"/>
      <c r="R299" s="243"/>
    </row>
    <row r="300" spans="1:18" ht="12.75" customHeight="1">
      <c r="A300" s="242"/>
      <c r="F300" s="56"/>
      <c r="G300" s="56"/>
      <c r="H300" s="56"/>
      <c r="I300" s="56"/>
      <c r="J300" s="41"/>
      <c r="K300" s="56"/>
      <c r="L300" s="56"/>
      <c r="M300" s="56"/>
      <c r="O300" s="41"/>
      <c r="R300" s="243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B303" s="244" t="s">
        <v>813</v>
      </c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A310" s="245"/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A311" s="245"/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A312" s="53"/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</sheetData>
  <autoFilter ref="R1:R30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2022-05-17T02:36:12Z</dcterms:modified>
</cp:coreProperties>
</file>