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4" i="7"/>
  <c r="K84" s="1"/>
  <c r="K24"/>
  <c r="L24" s="1"/>
  <c r="K56"/>
  <c r="L56" s="1"/>
  <c r="K59"/>
  <c r="L59" s="1"/>
  <c r="K58"/>
  <c r="L58" s="1"/>
  <c r="L85"/>
  <c r="K85" s="1"/>
  <c r="L83"/>
  <c r="K83" s="1"/>
  <c r="L82"/>
  <c r="K82" s="1"/>
  <c r="L81"/>
  <c r="K81" s="1"/>
  <c r="L79"/>
  <c r="K79" s="1"/>
  <c r="K25"/>
  <c r="L25" s="1"/>
  <c r="K26"/>
  <c r="L26" s="1"/>
  <c r="K21"/>
  <c r="L21" s="1"/>
  <c r="K50"/>
  <c r="L50" s="1"/>
  <c r="K52"/>
  <c r="L52" s="1"/>
  <c r="K48"/>
  <c r="L48" s="1"/>
  <c r="K54"/>
  <c r="L54" s="1"/>
  <c r="K19"/>
  <c r="L19" s="1"/>
  <c r="K14"/>
  <c r="L14" s="1"/>
  <c r="K12"/>
  <c r="L12" s="1"/>
  <c r="K53"/>
  <c r="L53" s="1"/>
  <c r="H17"/>
  <c r="K51"/>
  <c r="L51" s="1"/>
  <c r="K49"/>
  <c r="L49" s="1"/>
  <c r="M7"/>
  <c r="K47" l="1"/>
  <c r="L47" s="1"/>
  <c r="L80"/>
  <c r="K80" s="1"/>
  <c r="K46"/>
  <c r="L46" s="1"/>
  <c r="K45"/>
  <c r="L45" s="1"/>
  <c r="K23"/>
  <c r="L23" s="1"/>
  <c r="K22"/>
  <c r="L22" s="1"/>
  <c r="K17"/>
  <c r="L17" s="1"/>
  <c r="K42"/>
  <c r="L42" s="1"/>
  <c r="K44"/>
  <c r="L44" s="1"/>
  <c r="K13"/>
  <c r="L13" s="1"/>
  <c r="K43"/>
  <c r="L43" s="1"/>
  <c r="K16"/>
  <c r="L16" s="1"/>
  <c r="K18"/>
  <c r="L18" s="1"/>
  <c r="K11"/>
  <c r="L11" s="1"/>
  <c r="K10"/>
  <c r="L10" s="1"/>
  <c r="K15"/>
  <c r="L15" s="1"/>
  <c r="K40"/>
  <c r="L40" s="1"/>
  <c r="K41"/>
  <c r="L41" s="1"/>
  <c r="L78"/>
  <c r="K78" s="1"/>
  <c r="K37"/>
  <c r="L37" s="1"/>
  <c r="K39"/>
  <c r="L39" s="1"/>
  <c r="K38"/>
  <c r="L38" s="1"/>
  <c r="K36"/>
  <c r="L36" s="1"/>
  <c r="F241" l="1"/>
  <c r="K242"/>
  <c r="L242" s="1"/>
  <c r="K233"/>
  <c r="L233" s="1"/>
  <c r="K236"/>
  <c r="L236" s="1"/>
  <c r="K244" l="1"/>
  <c r="L244" s="1"/>
  <c r="F235"/>
  <c r="F234"/>
  <c r="F232"/>
  <c r="K232" s="1"/>
  <c r="L232" s="1"/>
  <c r="F212"/>
  <c r="F164"/>
  <c r="K243" l="1"/>
  <c r="L243" s="1"/>
  <c r="K241"/>
  <c r="L241" s="1"/>
  <c r="K247"/>
  <c r="L247" s="1"/>
  <c r="K248"/>
  <c r="L248" s="1"/>
  <c r="K240"/>
  <c r="L240" s="1"/>
  <c r="K250"/>
  <c r="L250" s="1"/>
  <c r="K246"/>
  <c r="L246" s="1"/>
  <c r="K239" l="1"/>
  <c r="L239" s="1"/>
  <c r="K228"/>
  <c r="L228" s="1"/>
  <c r="K230"/>
  <c r="L230" s="1"/>
  <c r="K227"/>
  <c r="L227" s="1"/>
  <c r="K229"/>
  <c r="L229" s="1"/>
  <c r="K158"/>
  <c r="L158" s="1"/>
  <c r="K211"/>
  <c r="L211" s="1"/>
  <c r="K225"/>
  <c r="L225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4"/>
  <c r="L214" s="1"/>
  <c r="K213"/>
  <c r="L213" s="1"/>
  <c r="K212"/>
  <c r="L212" s="1"/>
  <c r="K208"/>
  <c r="L208" s="1"/>
  <c r="K207"/>
  <c r="L207" s="1"/>
  <c r="K206"/>
  <c r="L206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4"/>
  <c r="L184" s="1"/>
  <c r="K182"/>
  <c r="L182" s="1"/>
  <c r="K180"/>
  <c r="L180" s="1"/>
  <c r="K179"/>
  <c r="L179" s="1"/>
  <c r="K178"/>
  <c r="L178" s="1"/>
  <c r="K176"/>
  <c r="L176" s="1"/>
  <c r="K175"/>
  <c r="L175" s="1"/>
  <c r="K174"/>
  <c r="L174" s="1"/>
  <c r="K173"/>
  <c r="K172"/>
  <c r="L172" s="1"/>
  <c r="K171"/>
  <c r="L171" s="1"/>
  <c r="K169"/>
  <c r="L169" s="1"/>
  <c r="K168"/>
  <c r="L168" s="1"/>
  <c r="K167"/>
  <c r="L167" s="1"/>
  <c r="K166"/>
  <c r="L166" s="1"/>
  <c r="K165"/>
  <c r="L165" s="1"/>
  <c r="K164"/>
  <c r="L164" s="1"/>
  <c r="H163"/>
  <c r="K163" s="1"/>
  <c r="L163" s="1"/>
  <c r="K160"/>
  <c r="L160" s="1"/>
  <c r="K159"/>
  <c r="L159" s="1"/>
  <c r="K157"/>
  <c r="L157" s="1"/>
  <c r="K156"/>
  <c r="L156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H129"/>
  <c r="K129" s="1"/>
  <c r="L129" s="1"/>
  <c r="F128"/>
  <c r="K128" s="1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D7" i="6"/>
  <c r="K6" i="4"/>
  <c r="K6" i="3"/>
  <c r="L6" i="2"/>
</calcChain>
</file>

<file path=xl/sharedStrings.xml><?xml version="1.0" encoding="utf-8"?>
<sst xmlns="http://schemas.openxmlformats.org/spreadsheetml/2006/main" count="7317" uniqueCount="3742">
  <si>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</si>
  <si>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</si>
  <si>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</si>
  <si>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</si>
  <si>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</si>
  <si>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</si>
  <si>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</si>
  <si>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</si>
  <si>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</si>
  <si>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</si>
  <si>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</si>
  <si>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</si>
  <si>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</si>
  <si>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</si>
  <si>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</si>
  <si>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</si>
  <si>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</si>
  <si>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</si>
  <si>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</si>
  <si>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</si>
  <si>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</si>
  <si>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</si>
  <si>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</si>
  <si>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</si>
  <si>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</si>
  <si>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</si>
  <si>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</si>
  <si>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</si>
  <si>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</si>
  <si>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</si>
  <si>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</si>
  <si>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</si>
  <si>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</si>
  <si>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</si>
  <si>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</si>
  <si>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</si>
  <si>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</si>
  <si>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</si>
  <si>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</si>
  <si>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</si>
  <si>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</si>
  <si>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</si>
  <si>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</si>
  <si>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</si>
  <si>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</si>
  <si>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</si>
  <si>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</si>
  <si>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</si>
  <si>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</si>
  <si>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</si>
  <si>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</si>
  <si>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</si>
  <si>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</si>
  <si>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</si>
  <si>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</si>
  <si>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</si>
  <si>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</si>
  <si>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</si>
  <si>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</si>
  <si>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</si>
  <si>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</si>
  <si>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</si>
  <si>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</si>
  <si>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</si>
  <si>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</si>
  <si>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</si>
  <si>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</si>
  <si>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</si>
  <si>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</si>
  <si>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</si>
  <si>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</si>
  <si>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</si>
  <si>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</si>
  <si>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</si>
  <si>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</si>
  <si>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</si>
  <si>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</si>
  <si>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</si>
  <si>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</si>
  <si>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</si>
  <si>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</si>
  <si>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</si>
  <si>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</si>
  <si>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</si>
  <si>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</si>
  <si>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</si>
  <si>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</si>
  <si>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</si>
  <si>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</si>
  <si>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</si>
  <si>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</si>
  <si>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</si>
  <si>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</si>
  <si>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</si>
  <si>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</si>
  <si>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</si>
  <si>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</si>
  <si>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</si>
  <si>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</si>
  <si>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</si>
  <si>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</si>
  <si>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</si>
  <si>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</si>
  <si>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</si>
  <si>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</si>
  <si>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</si>
  <si>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</si>
  <si>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</si>
  <si>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</si>
  <si>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</si>
  <si>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</si>
  <si>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</si>
  <si>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</si>
  <si>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</si>
  <si>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</si>
  <si>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</si>
  <si>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</si>
  <si>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</si>
  <si>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</si>
  <si>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</si>
  <si>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</si>
  <si>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</si>
  <si>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</si>
  <si>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</si>
  <si>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</si>
  <si>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</si>
  <si>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</si>
  <si>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</si>
  <si>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</si>
  <si>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</si>
  <si>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</si>
  <si>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</si>
  <si>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</si>
  <si>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</si>
  <si>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</si>
  <si>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</si>
  <si>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</si>
  <si>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</si>
  <si>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</si>
  <si>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</si>
  <si>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</si>
  <si>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</si>
  <si>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</si>
  <si>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</si>
  <si>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</si>
  <si>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</si>
  <si>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</si>
  <si>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</si>
  <si>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</si>
  <si>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</si>
  <si>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</si>
  <si>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</si>
  <si>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</si>
  <si>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</si>
  <si>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</si>
  <si>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</si>
  <si>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</si>
  <si>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</si>
  <si>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</si>
  <si>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</si>
  <si>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</si>
  <si>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</si>
  <si>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</si>
  <si>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</si>
  <si>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</si>
  <si>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</si>
  <si>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</si>
  <si>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</si>
  <si>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</si>
  <si>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</si>
  <si>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</si>
  <si>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</si>
  <si>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</si>
  <si>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</si>
  <si>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</si>
  <si>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</si>
  <si>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</si>
  <si>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</si>
  <si>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</si>
  <si>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</si>
  <si>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</si>
  <si>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</si>
  <si>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</si>
  <si>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</si>
  <si>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</si>
  <si>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</si>
  <si>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</si>
  <si>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</si>
  <si>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</si>
  <si>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</si>
  <si>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</si>
  <si>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</si>
  <si>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</si>
  <si>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</si>
  <si>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</si>
  <si>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</si>
  <si>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</si>
  <si>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</si>
  <si>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</si>
  <si>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</si>
  <si>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</si>
  <si>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</si>
  <si>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</si>
  <si>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</si>
  <si>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</si>
  <si>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</si>
  <si>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</si>
  <si>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</si>
  <si>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</si>
  <si>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</si>
  <si>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</si>
  <si>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</si>
  <si>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</si>
  <si>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</si>
  <si>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</si>
  <si>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</si>
  <si>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</si>
  <si>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</si>
  <si>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</si>
  <si>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</si>
  <si>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</si>
  <si>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</si>
  <si>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</si>
  <si>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</si>
  <si>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</si>
  <si>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</si>
  <si>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</si>
  <si>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</si>
  <si>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</si>
  <si>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</si>
  <si>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</si>
  <si>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</si>
  <si>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</si>
  <si>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</si>
  <si>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</si>
  <si>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</si>
  <si>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</si>
  <si>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</si>
  <si>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</si>
  <si>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</si>
  <si>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</si>
  <si>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</si>
  <si>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</si>
  <si>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</si>
  <si>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</si>
  <si>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</si>
  <si>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</si>
  <si>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</si>
  <si>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</si>
  <si>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</si>
  <si>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</si>
  <si>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</si>
  <si>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</si>
  <si>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</si>
  <si>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</si>
  <si>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</si>
  <si>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</si>
  <si>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</si>
  <si>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</si>
  <si>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</si>
  <si>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</si>
  <si>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</si>
  <si>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</si>
  <si>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</si>
  <si>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</si>
  <si>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</si>
  <si>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</si>
  <si>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</si>
  <si>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</si>
  <si>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</si>
  <si>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</si>
  <si>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</si>
  <si>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</si>
  <si>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</si>
  <si>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</si>
  <si>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</si>
  <si>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</si>
  <si>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</si>
  <si>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</si>
  <si>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</si>
  <si>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</si>
  <si>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</si>
  <si>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</si>
  <si>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</si>
  <si>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</si>
  <si>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</si>
  <si>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</si>
  <si>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</si>
  <si>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</si>
  <si>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</si>
  <si>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</si>
  <si>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</si>
  <si>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</si>
  <si>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</si>
  <si>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</si>
  <si>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</si>
  <si>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</si>
  <si>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</si>
  <si>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</si>
  <si>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</si>
  <si>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</si>
  <si>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</si>
  <si>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</si>
  <si>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</si>
  <si>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</si>
  <si>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</si>
  <si>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</si>
  <si>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</si>
  <si>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</si>
  <si>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</si>
  <si>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</si>
  <si>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</si>
  <si>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</si>
  <si>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</si>
  <si>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</si>
  <si>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</si>
  <si>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</si>
  <si>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</si>
  <si>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</si>
  <si>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</si>
  <si>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</si>
  <si>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</si>
  <si>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</si>
  <si>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</si>
  <si>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</si>
  <si>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</si>
  <si>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</si>
  <si>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</si>
  <si>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</si>
  <si>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</si>
  <si>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</si>
  <si>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</si>
  <si>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</si>
  <si>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</si>
  <si>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</si>
  <si>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</si>
  <si>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</si>
  <si>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</si>
  <si>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</si>
  <si>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</si>
  <si>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</si>
  <si>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</si>
  <si>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</si>
  <si>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</si>
  <si>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</si>
  <si>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</si>
  <si>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</si>
  <si>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</si>
  <si>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</si>
  <si>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</si>
  <si>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</si>
  <si>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</si>
  <si>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</si>
  <si>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</si>
  <si>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</si>
  <si>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</si>
  <si>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</si>
  <si>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</si>
  <si>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</si>
  <si>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</si>
  <si>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</si>
  <si>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</si>
  <si>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</si>
  <si>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</si>
  <si>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</si>
  <si>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</si>
  <si>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</si>
  <si>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</si>
  <si>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</si>
  <si>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</si>
  <si>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</si>
  <si>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</si>
  <si>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</si>
  <si>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</si>
  <si>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</si>
  <si>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</si>
  <si>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</si>
  <si>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</si>
  <si>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</si>
  <si>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</si>
  <si>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</si>
  <si>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</si>
  <si>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</si>
  <si>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</si>
  <si>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</si>
  <si>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</si>
  <si>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</si>
  <si>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</si>
  <si>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</si>
  <si>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</si>
  <si>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</si>
  <si>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</si>
  <si>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</si>
  <si>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</si>
  <si>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</si>
  <si>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</si>
  <si>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</si>
  <si>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</si>
  <si>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</si>
  <si>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</si>
  <si>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</si>
  <si>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</si>
  <si>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</si>
  <si>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</si>
  <si>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</si>
  <si>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</si>
  <si>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</si>
  <si>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</si>
  <si>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</si>
  <si>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</si>
  <si>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</si>
  <si>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</si>
  <si>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</si>
  <si>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</si>
  <si>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</si>
  <si>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</si>
  <si>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</si>
  <si>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</si>
  <si>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</si>
  <si>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</si>
  <si>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</si>
  <si>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</si>
  <si>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</si>
  <si>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</si>
  <si>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</si>
  <si>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</si>
  <si>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</si>
  <si>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</si>
  <si>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</si>
  <si>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</si>
  <si>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</si>
  <si>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</si>
  <si>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</si>
  <si>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</si>
  <si>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</si>
  <si>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</si>
  <si>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</si>
  <si>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</si>
  <si>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</si>
  <si>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</si>
  <si>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</si>
  <si>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</si>
  <si>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</si>
  <si>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</si>
  <si>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</si>
  <si>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</si>
  <si>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</si>
  <si>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</si>
  <si>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</si>
  <si>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</si>
  <si>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</si>
  <si>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</si>
  <si>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</si>
  <si>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</si>
  <si>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</si>
  <si>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</si>
  <si>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</si>
  <si>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</si>
  <si>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</si>
  <si>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</si>
  <si>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</si>
  <si>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</si>
  <si>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</si>
  <si>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</si>
  <si>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</si>
  <si>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</si>
  <si>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</si>
  <si>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</si>
  <si>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</si>
  <si>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</si>
  <si>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</si>
  <si>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</si>
  <si>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</si>
  <si>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</si>
  <si>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</si>
  <si>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</si>
  <si>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</si>
  <si>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</si>
  <si>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</si>
  <si>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</si>
  <si>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</si>
  <si>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</si>
  <si>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</si>
  <si>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</si>
  <si>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</si>
  <si>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</si>
  <si>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</si>
  <si>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</si>
  <si>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</si>
  <si>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</si>
  <si>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</si>
  <si>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</si>
  <si>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</si>
  <si>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</si>
  <si>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</si>
  <si>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</si>
  <si>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</si>
  <si>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</si>
  <si>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</si>
  <si>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</si>
  <si>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</si>
  <si>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</si>
  <si>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</si>
  <si>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</si>
  <si>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</si>
  <si>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</si>
  <si>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</si>
  <si>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</si>
  <si>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</si>
  <si>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</si>
  <si>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</si>
  <si>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</si>
  <si>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</si>
  <si>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</si>
  <si>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</si>
  <si>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</si>
  <si>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</si>
  <si>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</si>
  <si>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</si>
  <si>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</si>
  <si>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</si>
  <si>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</si>
  <si>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</si>
  <si>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</si>
  <si>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</si>
  <si>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</si>
  <si>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</si>
  <si>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</si>
  <si>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</si>
  <si>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</si>
  <si>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</si>
  <si>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</si>
  <si>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</si>
  <si>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</si>
  <si>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</si>
  <si>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</si>
  <si>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</si>
  <si>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</si>
  <si>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</si>
  <si>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</si>
  <si>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</si>
  <si>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</si>
  <si>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</si>
  <si>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</si>
  <si>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</si>
  <si>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</si>
  <si>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</si>
  <si>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</si>
  <si>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</si>
  <si>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</si>
  <si>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</si>
  <si>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</si>
  <si>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</si>
  <si>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</si>
  <si>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</si>
  <si>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</si>
  <si>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</si>
  <si>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</si>
  <si>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</si>
  <si>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</si>
  <si>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</si>
  <si>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</si>
  <si>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</si>
  <si>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</si>
  <si>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</si>
  <si>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</si>
  <si>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</si>
  <si>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</si>
  <si>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</si>
  <si>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</si>
  <si>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</si>
  <si>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</si>
  <si>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</si>
  <si>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</si>
  <si>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</si>
  <si>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</si>
  <si>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</si>
  <si>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</si>
  <si>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</si>
  <si>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</si>
  <si>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</si>
  <si>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</si>
  <si>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</si>
  <si>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</si>
  <si>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</si>
  <si>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</si>
  <si>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</si>
  <si>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</si>
  <si>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</si>
  <si>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</si>
  <si>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</si>
  <si>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</si>
  <si>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</si>
  <si>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</si>
  <si>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</si>
  <si>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</si>
  <si>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</si>
  <si>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</si>
  <si>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</si>
  <si>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</si>
  <si>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</si>
  <si>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</si>
  <si>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</si>
  <si>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</si>
  <si>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</si>
  <si>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</si>
  <si>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</si>
  <si>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</si>
  <si>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</si>
  <si>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</si>
  <si>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</si>
  <si>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</si>
  <si>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</si>
  <si>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</si>
  <si>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</si>
  <si>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</si>
  <si>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</si>
  <si>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</si>
  <si>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</si>
  <si>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</si>
  <si>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</si>
  <si>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</si>
  <si>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</si>
  <si>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</si>
  <si>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</si>
  <si>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</si>
  <si>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</si>
  <si>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</si>
  <si>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</si>
  <si>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</si>
  <si>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</si>
  <si>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</si>
  <si>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</si>
  <si>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</si>
  <si>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</si>
  <si>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</si>
  <si>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</si>
  <si>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</si>
  <si>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</si>
  <si>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</si>
  <si>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</si>
  <si>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</si>
  <si>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</si>
  <si>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</si>
  <si>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</si>
  <si>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</si>
  <si>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</si>
  <si>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</si>
  <si>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</si>
  <si>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</si>
  <si>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</si>
  <si>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</si>
  <si>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</si>
  <si>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</si>
  <si>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</si>
  <si>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</si>
  <si>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</si>
  <si>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</si>
  <si>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</si>
  <si>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</si>
  <si>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</si>
  <si>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</si>
  <si>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</si>
  <si>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</si>
  <si>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</si>
  <si>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</si>
  <si>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</si>
  <si>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</si>
  <si>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</si>
  <si>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</si>
  <si>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</si>
  <si>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</si>
  <si>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</si>
  <si>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</si>
  <si>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</si>
  <si>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</si>
  <si>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</si>
  <si>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</si>
  <si>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</si>
  <si>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</si>
  <si>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</si>
  <si>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</si>
  <si>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</si>
  <si>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</si>
  <si>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</si>
  <si>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</si>
  <si>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</si>
  <si>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</si>
  <si>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</si>
  <si>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</si>
  <si>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</si>
  <si>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</si>
  <si>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</si>
  <si>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</si>
  <si>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</si>
  <si>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</si>
  <si>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</si>
  <si>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</si>
  <si>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</si>
  <si>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</si>
  <si>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</si>
  <si>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</si>
  <si>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</si>
  <si>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</si>
  <si>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</si>
  <si>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</si>
  <si>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</si>
  <si>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</si>
  <si>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</si>
  <si>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</si>
  <si>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</si>
  <si>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</si>
  <si>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</si>
  <si>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</si>
  <si>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</si>
  <si>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</si>
  <si>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</si>
  <si>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</si>
  <si>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</si>
  <si>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</si>
  <si>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</si>
  <si>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</si>
  <si>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</si>
  <si>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</si>
  <si>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</si>
  <si>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</si>
  <si>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</si>
  <si>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</si>
  <si>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</si>
  <si>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</si>
  <si>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</si>
  <si>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</si>
  <si>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</si>
  <si>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</si>
  <si>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</si>
  <si>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</si>
  <si>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</si>
  <si>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</si>
  <si>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</si>
  <si>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</si>
  <si>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</si>
  <si>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</si>
  <si>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</si>
  <si>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</si>
  <si>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</si>
  <si>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</si>
  <si>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</si>
  <si>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</si>
  <si>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</si>
  <si>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</si>
  <si>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</si>
  <si>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</si>
  <si>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</si>
  <si>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</si>
  <si>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</si>
  <si>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</si>
  <si>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</si>
  <si>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</si>
  <si>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</si>
  <si>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</si>
  <si>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</si>
  <si>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</si>
  <si>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</si>
  <si>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</si>
  <si>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</si>
  <si>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</si>
  <si>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</si>
  <si>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</si>
  <si>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</si>
  <si>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</si>
  <si>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</si>
  <si>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</si>
  <si>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</si>
  <si>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</si>
  <si>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</si>
  <si>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</si>
  <si>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</si>
  <si>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</si>
  <si>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</si>
  <si>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</si>
  <si>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</si>
  <si>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</si>
  <si>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</si>
  <si>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</si>
  <si>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</si>
  <si>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</si>
  <si>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</si>
  <si>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</si>
  <si>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</si>
  <si>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</si>
  <si>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</si>
  <si>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</si>
  <si>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</si>
  <si>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</si>
  <si>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</si>
  <si>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</si>
  <si>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</si>
  <si>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</si>
  <si>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</si>
  <si>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</si>
  <si>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</si>
  <si>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</si>
  <si>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</si>
  <si>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</si>
  <si>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</si>
  <si>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</si>
  <si>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</si>
  <si>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</si>
  <si>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</si>
  <si>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</si>
  <si>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</si>
  <si>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</si>
  <si>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</si>
  <si>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</si>
  <si>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</si>
  <si>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</si>
  <si>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</si>
  <si>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</si>
  <si>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</si>
  <si>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</si>
  <si>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</si>
  <si>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</si>
  <si>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</si>
  <si>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</si>
  <si>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</si>
  <si>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</si>
  <si>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</si>
  <si>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</si>
  <si>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</si>
  <si>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</si>
  <si>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</si>
  <si>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</si>
  <si>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</si>
  <si>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</si>
  <si>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</si>
  <si>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</si>
  <si>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</si>
  <si>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</si>
  <si>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</si>
  <si>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</si>
  <si>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</si>
  <si>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</si>
  <si>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</si>
  <si>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</si>
  <si>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</si>
  <si>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</si>
  <si>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</si>
  <si>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</si>
  <si>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</si>
  <si>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</si>
  <si>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</si>
  <si>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</si>
  <si>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</si>
  <si>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</si>
  <si>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</si>
  <si>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</si>
  <si>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</si>
  <si>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</si>
  <si>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</si>
  <si>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</si>
  <si>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</si>
  <si>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</si>
  <si>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</si>
  <si>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</si>
  <si>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</si>
  <si>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</si>
  <si>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</si>
  <si>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</si>
  <si>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</si>
  <si>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</si>
  <si>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</si>
  <si>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</si>
  <si>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</si>
  <si>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</si>
  <si>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</si>
  <si>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</si>
  <si>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</si>
  <si>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</si>
  <si>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</si>
  <si>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</si>
  <si>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</si>
  <si>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</si>
  <si>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</si>
  <si>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</si>
  <si>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</si>
  <si>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</si>
  <si>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</si>
  <si>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</si>
  <si>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</si>
  <si>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</si>
  <si>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</si>
  <si>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</si>
  <si>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</si>
  <si>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</si>
  <si>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</si>
  <si>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</si>
  <si>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</si>
  <si>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</si>
  <si>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</si>
  <si>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</si>
  <si>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</si>
  <si>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</si>
  <si>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</si>
  <si>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</si>
  <si>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</si>
  <si>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</si>
  <si>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</si>
  <si>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</si>
  <si>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</si>
  <si>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</si>
  <si>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</si>
  <si>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</si>
  <si>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</si>
  <si>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</si>
  <si>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</si>
  <si>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</si>
  <si>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</si>
  <si>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</si>
  <si>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</si>
  <si>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</si>
  <si>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</si>
  <si>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</si>
  <si>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</si>
  <si>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</si>
  <si>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</si>
  <si>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</si>
  <si>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</si>
  <si>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</si>
  <si>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</si>
  <si>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</si>
  <si>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</si>
  <si>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</si>
  <si>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</si>
  <si>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</si>
  <si>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</si>
  <si>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</si>
  <si>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</si>
  <si>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</si>
  <si>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</si>
  <si>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</si>
  <si>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</si>
  <si>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</si>
  <si>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</si>
  <si>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</si>
  <si>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</si>
  <si>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</si>
  <si>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</si>
  <si>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</si>
  <si>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</si>
  <si>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</si>
  <si>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</si>
  <si>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</si>
  <si>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</si>
  <si>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</si>
  <si>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</si>
  <si>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</si>
  <si>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</si>
  <si>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</si>
  <si>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</si>
  <si>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</si>
  <si>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</si>
  <si>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</si>
  <si>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</si>
  <si>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</si>
  <si>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</si>
  <si>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</si>
  <si>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</si>
  <si>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</si>
  <si>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</si>
  <si>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</si>
  <si>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</si>
  <si>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</si>
  <si>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</si>
  <si>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</si>
  <si>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</si>
  <si>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</si>
  <si>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</si>
  <si>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</si>
  <si>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</si>
  <si>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</si>
  <si>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</si>
  <si>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</si>
  <si>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</si>
  <si>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</si>
  <si>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</si>
  <si>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</si>
  <si>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</si>
  <si>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</si>
  <si>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</si>
  <si>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</si>
  <si>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</si>
  <si>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</si>
  <si>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</si>
  <si>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</si>
  <si>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</si>
  <si>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</si>
  <si>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</si>
  <si>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</si>
  <si>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</si>
  <si>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</si>
  <si>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</si>
  <si>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</si>
  <si>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</si>
  <si>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</si>
  <si>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</si>
  <si>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</si>
  <si>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</si>
  <si>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</si>
  <si>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</si>
  <si>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</si>
  <si>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</si>
  <si>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</si>
  <si>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</si>
  <si>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</si>
  <si>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</si>
  <si>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</si>
  <si>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</si>
  <si>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</si>
  <si>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</si>
  <si>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</si>
  <si>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</si>
  <si>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</si>
  <si>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</si>
  <si>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</si>
  <si>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</si>
  <si>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</si>
  <si>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</si>
  <si>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</si>
  <si>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</si>
  <si>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</si>
  <si>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</si>
  <si>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</si>
  <si>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</si>
  <si>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</si>
  <si>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</si>
  <si>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</si>
  <si>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</si>
  <si>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</si>
  <si>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</si>
  <si>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</si>
  <si>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</si>
  <si>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</si>
  <si>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</si>
  <si>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</si>
  <si>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</si>
  <si>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</si>
  <si>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</si>
  <si>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</si>
  <si>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</si>
  <si>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</si>
  <si>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</si>
  <si>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</si>
  <si>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</si>
  <si>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</si>
  <si>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</si>
  <si>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</si>
  <si>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</si>
  <si>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</si>
  <si>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</si>
  <si>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</si>
  <si>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</si>
  <si>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</si>
  <si>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</si>
  <si>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</si>
  <si>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</si>
  <si>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</si>
  <si>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</si>
  <si>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</si>
  <si>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</si>
  <si>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</si>
  <si>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</si>
  <si>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</si>
  <si>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</si>
  <si>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</si>
  <si>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</si>
  <si>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</si>
  <si>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</si>
  <si>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</si>
  <si>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</si>
  <si>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</si>
  <si>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</si>
  <si>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</si>
  <si>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</si>
  <si>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</si>
  <si>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</si>
  <si>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</si>
  <si>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</si>
  <si>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</si>
  <si>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</si>
  <si>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</si>
  <si>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</si>
  <si>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</si>
  <si>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</si>
  <si>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</si>
  <si>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</si>
  <si>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</si>
  <si>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</si>
  <si>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</si>
  <si>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</si>
  <si>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</si>
  <si>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</si>
  <si>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</si>
  <si>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</si>
  <si>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</si>
  <si>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</si>
  <si>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</si>
  <si>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</si>
  <si>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</si>
  <si>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</si>
  <si>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</si>
  <si>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</si>
  <si>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</si>
  <si>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</si>
  <si>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</si>
  <si>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</si>
  <si>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</si>
  <si>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</si>
  <si>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</si>
  <si>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</si>
  <si>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</si>
  <si>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</si>
  <si>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</si>
  <si>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</si>
  <si>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</si>
  <si>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</si>
  <si>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</si>
  <si>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</si>
  <si>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</si>
  <si>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</si>
  <si>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</si>
  <si>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</si>
  <si>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</si>
  <si>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</si>
  <si>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</si>
  <si>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</si>
  <si>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</si>
  <si>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</si>
  <si>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</si>
  <si>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</si>
  <si>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</si>
  <si>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</si>
  <si>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</si>
  <si>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</si>
  <si>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</si>
  <si>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</si>
  <si>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</si>
  <si>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</si>
  <si>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</si>
  <si>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</si>
  <si>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</si>
  <si>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</si>
  <si>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</si>
  <si>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</si>
  <si>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</si>
  <si>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</si>
  <si>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</si>
  <si>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</si>
  <si>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</si>
  <si>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</si>
  <si>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</si>
  <si>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</si>
  <si>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</si>
  <si>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</si>
  <si>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</si>
  <si>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</si>
  <si>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</si>
  <si>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</si>
  <si>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</si>
  <si>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</si>
  <si>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</si>
  <si>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</si>
  <si>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</si>
  <si>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</si>
  <si>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</si>
  <si>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</si>
  <si>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</si>
  <si>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</si>
  <si>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</si>
  <si>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</si>
  <si>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</si>
  <si>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</si>
  <si>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</si>
  <si>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</si>
  <si>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</si>
  <si>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</si>
  <si>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</si>
  <si>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</si>
  <si>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</si>
  <si>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</si>
  <si>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</si>
  <si>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</si>
  <si>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</si>
  <si>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</si>
  <si>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</si>
  <si>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</si>
  <si>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</si>
  <si>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</si>
  <si>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</si>
  <si>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</si>
  <si>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</si>
  <si>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</si>
  <si>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</si>
  <si>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</si>
  <si>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</si>
  <si>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</si>
  <si>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</si>
  <si>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</si>
  <si>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</si>
  <si>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</si>
  <si>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</si>
  <si>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</si>
  <si>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</si>
  <si>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</si>
  <si>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</si>
  <si>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</si>
  <si>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</si>
  <si>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</si>
  <si>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</si>
  <si>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</si>
  <si>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</si>
  <si>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</si>
  <si>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</si>
  <si>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</si>
  <si>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</si>
  <si>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</si>
  <si>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</si>
  <si>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</si>
  <si>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</si>
  <si>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</si>
  <si>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</si>
  <si>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</si>
  <si>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</si>
  <si>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</si>
  <si>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</si>
  <si>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</si>
  <si>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</si>
  <si>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</si>
  <si>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</si>
  <si>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</si>
  <si>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</si>
  <si>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</si>
  <si>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</si>
  <si>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</si>
  <si>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</si>
  <si>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</si>
  <si>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</si>
  <si>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</si>
  <si>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</si>
  <si>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</si>
  <si>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</si>
  <si>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</si>
  <si>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</si>
  <si>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</si>
  <si>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</si>
  <si>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</si>
  <si>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</si>
  <si>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</si>
  <si>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</si>
  <si>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</si>
  <si>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</si>
  <si>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</si>
  <si>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</si>
  <si>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</si>
  <si>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</si>
  <si>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</si>
  <si>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</si>
  <si>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</si>
  <si>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</si>
  <si>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</si>
  <si>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</si>
  <si>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</si>
  <si>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</si>
  <si>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</si>
  <si>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</si>
  <si>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</si>
  <si>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</si>
  <si>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</si>
  <si>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</si>
  <si>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</si>
  <si>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</si>
  <si>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</si>
  <si>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</si>
  <si>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</si>
  <si>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</si>
  <si>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</si>
  <si>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</si>
  <si>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</si>
  <si>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</si>
  <si>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</si>
  <si>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</si>
  <si>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</si>
  <si>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</si>
  <si>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</si>
  <si>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</si>
  <si>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</si>
  <si>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</si>
  <si>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</si>
  <si>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</si>
  <si>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</si>
  <si>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</si>
  <si>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</si>
  <si>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</si>
  <si>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</si>
  <si>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</si>
  <si>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</si>
  <si>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</si>
  <si>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</si>
  <si>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</si>
  <si>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</si>
  <si>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</si>
  <si>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</si>
  <si>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</si>
  <si>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</si>
  <si>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</si>
  <si>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</si>
  <si>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</si>
  <si>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</si>
  <si>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</si>
  <si>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</si>
  <si>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</si>
  <si>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</si>
  <si>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</si>
  <si>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</si>
  <si>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</si>
  <si>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</si>
  <si>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</si>
  <si>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</si>
  <si>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</si>
  <si>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</si>
  <si>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</si>
  <si>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</si>
  <si>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</si>
  <si>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</si>
  <si>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</si>
  <si>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</si>
  <si>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</si>
  <si>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</si>
  <si>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</si>
  <si>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</si>
  <si>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</si>
  <si>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</si>
  <si>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</si>
  <si>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</si>
  <si>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</si>
  <si>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</si>
  <si>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</si>
  <si>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</si>
  <si>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</si>
  <si>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</si>
  <si>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</si>
  <si>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</si>
  <si>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</si>
  <si>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</si>
  <si>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</si>
  <si>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</si>
  <si>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</si>
  <si>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</si>
  <si>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</si>
  <si>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</si>
  <si>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</si>
  <si>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</si>
  <si>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</si>
  <si>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</si>
  <si>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</si>
  <si>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</si>
  <si>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</si>
  <si>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</si>
  <si>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</si>
  <si>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</si>
  <si>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</si>
  <si>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</si>
  <si>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</si>
  <si>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</si>
  <si>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</si>
  <si>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</si>
  <si>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</si>
  <si>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</si>
  <si>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</si>
  <si>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</si>
  <si>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</si>
  <si>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</si>
  <si>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</si>
  <si>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</si>
  <si>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</si>
  <si>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</si>
  <si>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</si>
  <si>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</si>
  <si>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</si>
  <si>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</si>
  <si>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</si>
  <si>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</si>
  <si>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</si>
  <si>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</si>
  <si>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</si>
  <si>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</si>
  <si>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</si>
  <si>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</si>
  <si>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</si>
  <si>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</si>
  <si>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</si>
  <si>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</si>
  <si>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</si>
  <si>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</si>
  <si>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</si>
  <si>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</si>
  <si>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</si>
  <si>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</si>
  <si>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</si>
  <si>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</si>
  <si>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</si>
  <si>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</si>
  <si>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</si>
  <si>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</si>
  <si>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</si>
  <si>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</si>
  <si>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</si>
  <si>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</si>
  <si>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</si>
  <si>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</si>
  <si>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</si>
  <si>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</si>
  <si>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</si>
  <si>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</si>
  <si>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</si>
  <si>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</si>
  <si>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</si>
  <si>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</si>
  <si>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</si>
  <si>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</si>
  <si>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</si>
  <si>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</si>
  <si>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</si>
  <si>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</si>
  <si>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</si>
  <si>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</si>
  <si>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</si>
  <si>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</si>
  <si>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</si>
  <si>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</si>
  <si>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</si>
  <si>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</si>
  <si>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</si>
  <si>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</si>
  <si>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</si>
  <si>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</si>
  <si>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</si>
  <si>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</si>
  <si>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</si>
  <si>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</si>
  <si>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</si>
  <si>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</si>
  <si>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</si>
  <si>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</si>
  <si>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</si>
  <si>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</si>
  <si>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</si>
  <si>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</si>
  <si>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</si>
  <si>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</si>
  <si>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</si>
  <si>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</si>
  <si>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</si>
  <si>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</si>
  <si>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</si>
  <si>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</si>
  <si>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</si>
  <si>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</si>
  <si>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</si>
  <si>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</si>
  <si>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</si>
  <si>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</si>
  <si>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</si>
  <si>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</si>
  <si>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</si>
  <si>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</si>
  <si>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</si>
  <si>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</si>
  <si>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</si>
  <si>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</si>
  <si>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</si>
  <si>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</si>
  <si>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</si>
  <si>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</si>
  <si>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</si>
  <si>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</si>
  <si>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</si>
  <si>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</si>
  <si>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</si>
  <si>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</si>
  <si>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</si>
  <si>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</si>
  <si>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</si>
  <si>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</si>
  <si>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</si>
  <si>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</si>
  <si>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</si>
  <si>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</si>
  <si>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</si>
  <si>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</si>
  <si>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</si>
  <si>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</si>
  <si>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</si>
  <si>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</si>
  <si>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</si>
  <si>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</si>
  <si>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</si>
  <si>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</si>
  <si>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</si>
  <si>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</si>
  <si>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</si>
  <si>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</si>
  <si>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</si>
  <si>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</si>
  <si>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</si>
  <si>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</si>
  <si>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</si>
  <si>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</si>
  <si>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</si>
  <si>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</si>
  <si>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</si>
  <si>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</si>
  <si>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</si>
  <si>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</si>
  <si>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</si>
  <si>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</si>
  <si>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</si>
  <si>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</si>
  <si>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</si>
  <si>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</si>
  <si>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</si>
  <si>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</si>
  <si>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</si>
  <si>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</si>
  <si>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</si>
  <si>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</si>
  <si>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</si>
  <si>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</si>
  <si>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</si>
  <si>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</si>
  <si>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</si>
  <si>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</si>
  <si>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</si>
  <si>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</si>
  <si>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</si>
  <si>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</si>
  <si>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</si>
  <si>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</si>
  <si>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</si>
  <si>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</si>
  <si>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</si>
  <si>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</si>
  <si>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</si>
  <si>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</si>
  <si>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</si>
  <si>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</si>
  <si>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</si>
  <si>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</si>
  <si>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</si>
  <si>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</si>
  <si>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</si>
  <si>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</si>
  <si>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</si>
  <si>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</si>
  <si>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</si>
  <si>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</si>
  <si>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</si>
  <si>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</si>
  <si>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</si>
  <si>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</si>
  <si>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</si>
  <si>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</si>
  <si>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</si>
  <si>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</si>
  <si>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</si>
  <si>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</si>
  <si>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</si>
  <si>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</si>
  <si>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</si>
  <si>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</si>
  <si>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</si>
  <si>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</si>
  <si>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</si>
  <si>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</si>
  <si>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</si>
  <si>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</si>
  <si>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</si>
  <si>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</si>
  <si>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</si>
  <si>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</si>
  <si>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</si>
  <si>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</si>
  <si>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</si>
  <si>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</si>
  <si>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</si>
  <si>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</si>
  <si>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</si>
  <si>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</si>
  <si>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</si>
  <si>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</si>
  <si>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</si>
  <si>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</si>
  <si>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</si>
  <si>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</si>
  <si>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</si>
  <si>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</si>
  <si>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</si>
  <si>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</si>
  <si>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</si>
  <si>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</si>
  <si>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</si>
  <si>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</si>
  <si>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</si>
  <si>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</si>
  <si>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</si>
  <si>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</si>
  <si>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</si>
  <si>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</si>
  <si>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</si>
  <si>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</si>
  <si>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</si>
  <si>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</si>
  <si>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</si>
  <si>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</si>
  <si>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</si>
  <si>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</si>
  <si>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</si>
  <si>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</si>
  <si>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</si>
  <si>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</si>
  <si>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</si>
  <si>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</si>
  <si>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</si>
  <si>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</si>
  <si>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</si>
  <si>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</si>
  <si>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</si>
  <si>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</si>
  <si>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</si>
  <si>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</si>
  <si>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</si>
  <si>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</si>
  <si>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</si>
  <si>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</si>
  <si>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</si>
  <si>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</si>
  <si>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</si>
  <si>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</si>
  <si>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</si>
  <si>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</si>
  <si>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</si>
  <si>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</si>
  <si>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</si>
  <si>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</si>
  <si>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</si>
  <si>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</si>
  <si>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</si>
  <si>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</si>
  <si>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</si>
  <si>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</si>
  <si>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</si>
  <si>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</si>
  <si>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</si>
  <si>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</si>
  <si>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</si>
  <si>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</si>
  <si>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</si>
  <si>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</si>
  <si>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</si>
  <si>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</si>
  <si>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</si>
  <si>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</si>
  <si>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</si>
  <si>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</si>
  <si>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</si>
  <si>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</si>
  <si>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</si>
  <si>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</si>
  <si>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</si>
  <si>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</si>
  <si>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</si>
  <si>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</si>
  <si>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</si>
  <si>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</si>
  <si>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</si>
  <si>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</si>
  <si>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</si>
  <si>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</si>
  <si>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</si>
  <si>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</si>
  <si>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</si>
  <si>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</si>
  <si>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</si>
  <si>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</si>
  <si>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</si>
  <si>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</si>
  <si>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</si>
  <si>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</si>
  <si>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</si>
  <si>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</si>
  <si>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</si>
  <si>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</si>
  <si>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</si>
  <si>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</si>
  <si>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</si>
  <si>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</si>
  <si>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</si>
  <si>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</si>
  <si>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</si>
  <si>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</si>
  <si>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</si>
  <si>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</si>
  <si>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</si>
  <si>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</si>
  <si>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</si>
  <si>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</si>
  <si>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</si>
  <si>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</si>
  <si>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</si>
  <si>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</si>
  <si>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</si>
  <si>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</si>
  <si>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</si>
  <si>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</si>
  <si>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</si>
  <si>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</si>
  <si>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</si>
  <si>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</si>
  <si>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</si>
  <si>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</si>
  <si>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</si>
  <si>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</si>
  <si>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</si>
  <si>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</si>
  <si>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</si>
  <si>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</si>
  <si>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</si>
  <si>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</si>
  <si>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</si>
  <si>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</si>
  <si>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</si>
  <si>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</si>
  <si>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</si>
  <si>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</si>
  <si>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</si>
  <si>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</si>
  <si>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</si>
  <si>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</si>
  <si>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</si>
  <si>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</si>
  <si>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</si>
  <si>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</si>
  <si>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</si>
  <si>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</si>
  <si>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</si>
  <si>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</si>
  <si>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</si>
  <si>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</si>
  <si>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</si>
  <si>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</si>
  <si>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</si>
  <si>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</si>
  <si>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</si>
  <si>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</si>
  <si>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</si>
  <si>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</si>
  <si>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</si>
  <si>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</si>
  <si>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</si>
  <si>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</si>
  <si>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</si>
  <si>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</si>
  <si>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</si>
  <si>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</si>
  <si>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</si>
  <si>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</si>
  <si>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</si>
  <si>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</si>
  <si>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</si>
  <si>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</si>
  <si>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</si>
  <si>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</si>
  <si>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</si>
  <si>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</si>
  <si>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</si>
  <si>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</si>
  <si>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</si>
  <si>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</si>
  <si>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</si>
  <si>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</si>
  <si>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</si>
  <si>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</si>
  <si>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</si>
  <si>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</si>
  <si>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</si>
  <si>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</si>
  <si>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</si>
  <si>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</si>
  <si>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</si>
  <si>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</si>
  <si>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</si>
  <si>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</si>
  <si>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</si>
  <si>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</si>
  <si>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</si>
  <si>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</si>
  <si>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</si>
  <si>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</si>
  <si>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</si>
  <si>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</si>
  <si>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</si>
  <si>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</si>
  <si>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</si>
  <si>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</si>
  <si>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</si>
  <si>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</si>
  <si>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</si>
  <si>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</si>
  <si>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</si>
  <si>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</si>
  <si>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</si>
  <si>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</si>
  <si>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</si>
  <si>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</si>
  <si>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</si>
  <si>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</si>
  <si>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</si>
  <si>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</si>
  <si>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</si>
  <si>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</si>
  <si>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</si>
  <si>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</si>
  <si>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</si>
  <si>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</si>
  <si>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</si>
  <si>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</si>
  <si>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</si>
  <si>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</si>
  <si>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</si>
  <si>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</si>
  <si>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</si>
  <si>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</si>
  <si>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</si>
  <si>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</si>
  <si>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</si>
  <si>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</si>
  <si>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</si>
  <si>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</si>
  <si>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</si>
  <si>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</si>
  <si>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</si>
  <si>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</si>
  <si>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</si>
  <si>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</si>
  <si>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</si>
  <si>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</si>
  <si>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</si>
  <si>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</si>
  <si>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</si>
  <si>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</si>
  <si>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</si>
  <si>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</si>
  <si>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</si>
  <si>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</si>
  <si>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</si>
  <si>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</si>
  <si>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</si>
  <si>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</si>
  <si>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</si>
  <si>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</si>
  <si>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</si>
  <si>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</si>
  <si>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</si>
  <si>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</si>
  <si>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</si>
  <si>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</si>
  <si>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</si>
  <si>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</si>
  <si>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</si>
  <si>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</si>
  <si>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</si>
  <si>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</si>
  <si>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</si>
  <si>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</si>
  <si>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</si>
  <si>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</si>
  <si>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</si>
  <si>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</si>
  <si>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</si>
  <si>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</si>
  <si>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</si>
  <si>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</si>
  <si>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</si>
  <si>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</si>
  <si>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</si>
  <si>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</si>
  <si>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</si>
  <si>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</si>
  <si>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</si>
  <si>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</si>
  <si>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</si>
  <si>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</si>
  <si>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</si>
  <si>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</si>
  <si>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</si>
  <si>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</si>
  <si>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</si>
  <si>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</si>
  <si>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</si>
  <si>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</si>
  <si>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</si>
  <si>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</si>
  <si>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</si>
  <si>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</si>
  <si>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</si>
  <si>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</si>
  <si>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</si>
  <si>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</si>
  <si>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</si>
  <si>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</si>
  <si>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</si>
  <si>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</si>
  <si>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</si>
  <si>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</si>
  <si>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</si>
  <si>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</si>
  <si>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</si>
  <si>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</si>
  <si>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</si>
  <si>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</si>
  <si>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</si>
  <si>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</si>
  <si>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</si>
  <si>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</si>
  <si>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</si>
  <si>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</si>
  <si>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</si>
  <si>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</si>
  <si>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</si>
  <si>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</si>
  <si>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</si>
  <si>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</si>
  <si>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</si>
  <si>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</si>
  <si>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</si>
  <si>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</si>
  <si>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</si>
  <si>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</si>
  <si>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</si>
  <si>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</si>
  <si>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</si>
  <si>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</si>
  <si>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</si>
  <si>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</si>
  <si>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</si>
  <si>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</si>
  <si>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</si>
  <si>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</si>
  <si>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</si>
  <si>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</si>
  <si>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</si>
  <si>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</si>
  <si>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</si>
  <si>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</si>
  <si>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</si>
  <si>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</si>
  <si>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</si>
  <si>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</si>
  <si>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</si>
  <si>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</si>
  <si>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</si>
  <si>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</si>
  <si>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</si>
  <si>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</si>
  <si>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</si>
  <si>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</si>
  <si>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</si>
  <si>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</si>
  <si>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</si>
  <si>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</si>
  <si>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</si>
  <si>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</si>
  <si>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</si>
  <si>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</si>
  <si>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</si>
  <si>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</si>
  <si>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</si>
  <si>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</si>
  <si>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</si>
  <si>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</si>
  <si>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</si>
  <si>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</si>
  <si>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</si>
  <si>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</si>
  <si>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</si>
  <si>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</si>
  <si>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</si>
  <si>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</si>
  <si>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</si>
  <si>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</si>
  <si>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</si>
  <si>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</si>
  <si>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</si>
  <si>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</si>
  <si>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</si>
  <si>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</si>
  <si>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</si>
  <si>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</si>
  <si>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</si>
  <si>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</si>
  <si>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</si>
  <si>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</si>
  <si>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</si>
  <si>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</si>
  <si>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</si>
  <si>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</si>
  <si>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</si>
  <si>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</si>
  <si>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</si>
  <si>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</si>
  <si>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</si>
  <si>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</si>
  <si>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</si>
  <si>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</si>
  <si>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</si>
  <si>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</si>
  <si>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</si>
  <si>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</si>
  <si>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</si>
  <si>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</si>
  <si>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</si>
  <si>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</si>
  <si>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</si>
  <si>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</si>
  <si>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</si>
  <si>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</si>
  <si>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</si>
  <si>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</si>
  <si>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</si>
  <si>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</si>
  <si>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</si>
  <si>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</si>
  <si>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</si>
  <si>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</si>
  <si>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</si>
  <si>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</si>
  <si>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</si>
  <si>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</si>
  <si>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</si>
  <si>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</si>
  <si>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</si>
  <si>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</si>
  <si>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</si>
  <si>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</si>
  <si>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</si>
  <si>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</si>
  <si>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</si>
  <si>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</si>
  <si>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</si>
  <si>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</si>
  <si>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</si>
  <si>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</si>
  <si>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</si>
  <si>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</si>
  <si>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</si>
  <si>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</si>
  <si>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</si>
  <si>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</si>
  <si>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</si>
  <si>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</si>
  <si>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</si>
  <si>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</si>
  <si>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</si>
  <si>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</si>
  <si>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</si>
  <si>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</si>
  <si>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</si>
  <si>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</si>
  <si>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</si>
  <si>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</si>
  <si>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</si>
  <si>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</si>
  <si>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</si>
  <si>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</si>
  <si>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</si>
  <si>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</si>
  <si>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</si>
  <si>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</si>
  <si>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</si>
  <si>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</si>
  <si>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</si>
  <si>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</si>
  <si>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</si>
  <si>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</si>
  <si>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</si>
  <si>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</si>
  <si>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</si>
  <si>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</si>
  <si>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</si>
  <si>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</si>
  <si>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</si>
  <si>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</si>
  <si>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</si>
  <si>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</si>
  <si>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</si>
  <si>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</si>
  <si>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</si>
  <si>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</si>
  <si>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</si>
  <si>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</si>
  <si>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</si>
  <si>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</si>
  <si>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</si>
  <si>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</si>
  <si>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</si>
  <si>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</si>
  <si>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</si>
  <si>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</si>
  <si>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</si>
  <si>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</si>
  <si>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</si>
  <si>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</si>
  <si>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</si>
  <si>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</si>
  <si>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</si>
  <si>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</si>
  <si>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</si>
  <si>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</si>
  <si>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</si>
  <si>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</si>
  <si>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</si>
  <si>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</si>
  <si>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</si>
  <si>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</si>
  <si>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</si>
  <si>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</si>
  <si>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</si>
  <si>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</si>
  <si>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</si>
  <si>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</si>
  <si>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</si>
  <si>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</si>
  <si>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</si>
  <si>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</si>
  <si>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</si>
  <si>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</si>
  <si>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</si>
  <si>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</si>
  <si>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</si>
  <si>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</si>
  <si>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</si>
  <si>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</si>
  <si>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</si>
  <si>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</si>
  <si>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</si>
  <si>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</si>
  <si>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</si>
  <si>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</si>
  <si>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</si>
  <si>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</si>
  <si>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</si>
  <si>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</si>
  <si>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</si>
  <si>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</si>
  <si>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</si>
  <si>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</si>
  <si>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</si>
  <si>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</si>
  <si>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</si>
  <si>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</si>
  <si>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</si>
  <si>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</si>
  <si>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</si>
  <si>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</si>
  <si>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</si>
  <si>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</si>
  <si>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</si>
  <si>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</si>
  <si>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</si>
  <si>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</si>
  <si>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</si>
  <si>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</si>
  <si>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</si>
  <si>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</si>
  <si>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</si>
  <si>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</si>
  <si>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</si>
  <si>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</si>
  <si>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</si>
  <si>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</si>
  <si>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</si>
  <si>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</si>
  <si>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</si>
  <si>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</si>
  <si>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</si>
  <si>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</si>
  <si>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</si>
  <si>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</si>
  <si>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</si>
  <si>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</si>
  <si>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</si>
  <si>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</si>
  <si>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</si>
  <si>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</si>
  <si>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</si>
  <si>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</si>
  <si>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</si>
  <si>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</si>
  <si>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</si>
  <si>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</si>
  <si>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</si>
  <si>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</si>
  <si>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</si>
  <si>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</si>
  <si>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</si>
  <si>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</si>
  <si>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</si>
  <si>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</si>
  <si>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</si>
  <si>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</si>
  <si>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</si>
  <si>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</si>
  <si>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</si>
  <si>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</si>
  <si>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</si>
  <si>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</si>
  <si>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</si>
  <si>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</si>
  <si>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</si>
  <si>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</si>
  <si>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</si>
  <si>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</si>
  <si>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</si>
  <si>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</si>
  <si>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</si>
  <si>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</si>
  <si>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</si>
  <si>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</si>
  <si>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</si>
  <si>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</si>
  <si>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</si>
  <si>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</si>
  <si>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</si>
  <si>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</si>
  <si>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</si>
  <si>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</si>
  <si>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</si>
  <si>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</si>
  <si>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</si>
  <si>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</si>
  <si>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</si>
  <si>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</si>
  <si>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</si>
  <si>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</si>
  <si>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</si>
  <si>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</si>
  <si>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</si>
  <si>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</si>
  <si>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</si>
  <si>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</si>
  <si>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</si>
  <si>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</si>
  <si>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</si>
  <si>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</si>
  <si>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</si>
  <si>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</si>
  <si>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</si>
  <si>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</si>
  <si>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</si>
  <si>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</si>
  <si>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</si>
  <si>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</si>
  <si>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</si>
  <si>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</si>
  <si>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</si>
  <si>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</si>
  <si>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</si>
  <si>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</si>
  <si>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</si>
  <si>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</si>
  <si>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</si>
  <si>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</si>
  <si>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</si>
  <si>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</si>
  <si>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</si>
  <si>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</si>
  <si>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</si>
  <si>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</si>
  <si>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</si>
  <si>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</si>
  <si>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</si>
  <si>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</si>
  <si>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</si>
  <si>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</si>
  <si>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</si>
  <si>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</si>
  <si>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</si>
  <si>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</si>
  <si>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</si>
  <si>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</si>
  <si>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</si>
  <si>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</si>
  <si>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</si>
  <si>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</si>
  <si>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</si>
  <si>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</si>
  <si>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</si>
  <si>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</si>
  <si>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</si>
  <si>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</si>
  <si>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</si>
  <si>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</si>
  <si>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</si>
  <si>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</si>
  <si>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</si>
  <si>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</si>
  <si>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</si>
  <si>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</si>
  <si>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</si>
  <si>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</si>
  <si>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</si>
  <si>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</si>
  <si>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</si>
  <si>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</si>
  <si>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</si>
  <si>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</si>
  <si>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</si>
  <si>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</si>
  <si>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</si>
  <si>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</si>
  <si>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</si>
  <si>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</si>
  <si>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</si>
  <si>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</si>
  <si>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</si>
  <si>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</si>
  <si>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</si>
  <si>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</si>
  <si>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</si>
  <si>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</si>
  <si>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</si>
  <si>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</si>
  <si>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</si>
  <si>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</si>
  <si>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</si>
  <si>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</si>
  <si>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</si>
  <si>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</si>
  <si>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</si>
  <si>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</si>
  <si>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</si>
  <si>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</si>
  <si>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</si>
  <si>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</si>
  <si>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</si>
  <si>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</si>
  <si>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</si>
  <si>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</si>
  <si>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</si>
  <si>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</si>
  <si>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</si>
  <si>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</si>
  <si>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</si>
  <si>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</si>
  <si>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</si>
  <si>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</si>
  <si>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</si>
  <si>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</si>
  <si>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</si>
  <si>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</si>
  <si>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</si>
  <si>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</si>
  <si>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</si>
  <si>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</si>
  <si>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</si>
  <si>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</si>
  <si>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</si>
  <si>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</si>
  <si>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</si>
  <si>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</si>
  <si>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</si>
  <si>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</si>
  <si>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</si>
  <si>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</si>
  <si>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</si>
  <si>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</si>
  <si>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</si>
  <si>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</si>
  <si>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</si>
  <si>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</si>
  <si>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</si>
  <si>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</si>
  <si>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</si>
  <si>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</si>
  <si>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</si>
  <si>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</si>
  <si>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</si>
  <si>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</si>
  <si>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</si>
  <si>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</si>
  <si>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</si>
  <si>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</si>
  <si>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</si>
  <si>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</si>
  <si>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</si>
  <si>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</si>
  <si>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</si>
  <si>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</si>
  <si>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</si>
  <si>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</si>
  <si>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</si>
  <si>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</si>
  <si>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</si>
  <si>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</si>
  <si>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</si>
  <si>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</si>
  <si>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</si>
  <si>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</si>
  <si>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</si>
  <si>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</si>
  <si>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</si>
  <si>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</si>
  <si>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</si>
  <si>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</si>
  <si>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</si>
  <si>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</si>
  <si>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</si>
  <si>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</si>
  <si>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</si>
  <si>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</si>
  <si>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</si>
  <si>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</si>
  <si>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</si>
  <si>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</si>
  <si>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</si>
  <si>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</si>
  <si>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</si>
  <si>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</si>
  <si>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</si>
  <si>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</si>
  <si>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</si>
  <si>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</si>
  <si>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</si>
  <si>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</si>
  <si>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</si>
  <si>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</si>
  <si>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</si>
  <si>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</si>
  <si>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</si>
  <si>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</si>
  <si>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</si>
  <si>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</si>
  <si>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</si>
  <si>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</si>
  <si>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</si>
  <si>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</si>
  <si>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</si>
  <si>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</si>
  <si>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</si>
  <si>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</si>
  <si>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</si>
  <si>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</si>
  <si>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</si>
  <si>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</si>
  <si>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</si>
  <si>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</si>
  <si>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</si>
  <si>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</si>
  <si>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</si>
  <si>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</si>
  <si>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</si>
  <si>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</si>
  <si>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</si>
  <si>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</si>
  <si>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</si>
  <si>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</si>
  <si>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</si>
  <si>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</si>
  <si>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</si>
  <si>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</si>
  <si>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</si>
  <si>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</si>
  <si>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</si>
  <si>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</si>
  <si>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</si>
  <si>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</si>
  <si>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</si>
  <si>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</si>
  <si>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</si>
  <si>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</si>
  <si>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</si>
  <si>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</si>
  <si>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</si>
  <si>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</si>
  <si>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</si>
  <si>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</si>
  <si>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</si>
  <si>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</si>
  <si>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</si>
  <si>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</si>
  <si>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</si>
  <si>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</si>
  <si>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</si>
  <si>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</si>
  <si>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</si>
  <si>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</si>
  <si>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</si>
  <si>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</si>
  <si>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</si>
  <si>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</si>
  <si>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</si>
  <si>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</si>
  <si>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</si>
  <si>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</si>
  <si>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</si>
  <si>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</si>
  <si>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</si>
  <si>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</si>
  <si>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</si>
  <si>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</si>
  <si>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</si>
  <si>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</si>
  <si>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</si>
  <si>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</si>
  <si>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</si>
  <si>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</si>
  <si>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</si>
  <si>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</si>
  <si>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</si>
  <si>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</si>
  <si>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</si>
  <si>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</si>
  <si>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</si>
  <si>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</si>
  <si>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</si>
  <si>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</si>
  <si>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</si>
  <si>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</si>
  <si>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</si>
  <si>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</si>
  <si>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</si>
  <si>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</si>
  <si>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</si>
  <si>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</si>
  <si>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</si>
  <si>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</si>
  <si>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</si>
  <si>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</si>
  <si>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</si>
  <si>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</si>
  <si>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</si>
  <si>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</si>
  <si>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</si>
  <si>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</si>
  <si>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</si>
  <si>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</si>
  <si>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</si>
  <si>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</si>
  <si>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</si>
  <si>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</si>
  <si>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</si>
  <si>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</si>
  <si>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</si>
  <si>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</si>
  <si>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</si>
  <si>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</si>
  <si>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</si>
  <si>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</si>
  <si>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</si>
  <si>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</si>
  <si>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</si>
  <si>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</si>
  <si>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</si>
  <si>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</si>
  <si>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</si>
  <si>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</si>
  <si>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</si>
  <si>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</si>
  <si>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</si>
  <si>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</si>
  <si>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</si>
  <si>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</si>
  <si>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</si>
  <si>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</si>
  <si>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</si>
  <si>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</si>
  <si>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</si>
  <si>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</si>
  <si>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</si>
  <si>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</si>
  <si>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</si>
  <si>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</si>
  <si>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</si>
  <si>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</si>
  <si>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</si>
  <si>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</si>
  <si>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</si>
  <si>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</si>
  <si>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</si>
  <si>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</si>
  <si>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</si>
  <si>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</si>
  <si>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</si>
  <si>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</si>
  <si>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</si>
  <si>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</si>
  <si>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</si>
  <si>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</si>
  <si>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</si>
  <si>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</si>
  <si>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</si>
  <si>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</si>
  <si>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</si>
  <si>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</si>
  <si>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</si>
  <si>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</si>
  <si>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</si>
  <si>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</si>
  <si>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</si>
  <si>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</si>
  <si>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</si>
  <si>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</si>
  <si>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</si>
  <si>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</si>
  <si>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</si>
  <si>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</si>
  <si>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</si>
  <si>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</si>
  <si>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</si>
  <si>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</si>
  <si>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</si>
  <si>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</si>
  <si>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</si>
  <si>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</si>
  <si>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</si>
  <si>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</si>
  <si>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</si>
  <si>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</si>
  <si>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</si>
  <si>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</si>
  <si>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</si>
  <si>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</si>
  <si>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</si>
  <si>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</si>
  <si>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</si>
  <si>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</si>
  <si>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</si>
  <si>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</si>
  <si>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</si>
  <si>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</si>
  <si>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</si>
  <si>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</si>
  <si>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</si>
  <si>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</si>
  <si>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</si>
  <si>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</si>
  <si>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</si>
  <si>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</si>
  <si>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</si>
  <si>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</si>
  <si>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</si>
  <si>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</si>
  <si>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</si>
  <si>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</si>
  <si>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</si>
  <si>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</si>
  <si>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</si>
  <si>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</si>
  <si>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</si>
  <si>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</si>
  <si>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</si>
  <si>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</si>
  <si>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</si>
  <si>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</si>
  <si>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</si>
  <si>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</si>
  <si>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</si>
  <si>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</si>
  <si>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</si>
  <si>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</si>
  <si>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</si>
  <si>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</si>
  <si>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</si>
  <si>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</si>
  <si>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</si>
  <si>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</si>
  <si>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</si>
  <si>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</si>
  <si>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</si>
  <si>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</si>
  <si>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</si>
  <si>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</si>
  <si>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</si>
  <si>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</si>
  <si>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</si>
  <si>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</si>
  <si>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</si>
  <si>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</si>
  <si>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</si>
  <si>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</si>
  <si>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</si>
  <si>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</si>
  <si>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</si>
  <si>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</si>
  <si>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</si>
  <si>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</si>
  <si>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</si>
  <si>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</si>
  <si>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</si>
  <si>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</si>
  <si>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</si>
  <si>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</si>
  <si>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</si>
  <si>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</si>
  <si>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</si>
  <si>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</si>
  <si>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</si>
  <si>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</si>
  <si>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</si>
  <si>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</si>
  <si>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</si>
  <si>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</si>
  <si>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</si>
  <si>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</si>
  <si>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</si>
  <si>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</si>
  <si>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</si>
  <si>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</si>
  <si>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</si>
  <si>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</si>
  <si>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</si>
  <si>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</si>
  <si>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</si>
  <si>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</si>
  <si>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</si>
  <si>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</si>
  <si>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</si>
  <si>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</si>
  <si>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</si>
  <si>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</si>
  <si>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</si>
  <si>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</si>
  <si>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</si>
  <si>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</si>
  <si>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</si>
  <si>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</si>
  <si>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</si>
  <si>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</si>
  <si>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</si>
  <si>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</si>
  <si>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</si>
  <si>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</si>
  <si>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</si>
  <si>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</si>
  <si>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</si>
  <si>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</si>
  <si>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</si>
  <si>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</si>
  <si>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</si>
  <si>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</si>
  <si>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</si>
  <si>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</si>
  <si>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</si>
  <si>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</si>
  <si>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</si>
  <si>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</si>
  <si>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</si>
  <si>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</si>
  <si>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</si>
  <si>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</si>
  <si>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</si>
  <si>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</si>
  <si>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</si>
  <si>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</si>
  <si>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</si>
  <si>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</si>
  <si>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</si>
  <si>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</si>
  <si>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</si>
  <si>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</si>
  <si>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</si>
  <si>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</si>
  <si>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</si>
  <si>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</si>
  <si>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</si>
  <si>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</si>
  <si>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</si>
  <si>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</si>
  <si>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</si>
  <si>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</si>
  <si>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</si>
  <si>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</si>
  <si>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</si>
  <si>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</si>
  <si>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</si>
  <si>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</si>
  <si>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</si>
  <si>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</si>
  <si>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</si>
  <si>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</si>
  <si>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</si>
  <si>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</si>
  <si>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</si>
  <si>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</si>
  <si>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</si>
  <si>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</si>
  <si>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</si>
  <si>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</si>
  <si>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</si>
  <si>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</si>
  <si>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</si>
  <si>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</si>
  <si>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</si>
  <si>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</si>
  <si>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</si>
  <si>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</si>
  <si>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</si>
  <si>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</si>
  <si>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</si>
  <si>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</si>
  <si>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</si>
  <si>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</si>
  <si>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</si>
  <si>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</si>
  <si>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</si>
  <si>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</si>
  <si>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</si>
  <si>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</si>
  <si>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</si>
  <si>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</si>
  <si>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</si>
  <si>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</si>
  <si>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</si>
  <si>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</si>
  <si>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</si>
  <si>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</si>
  <si>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</si>
  <si>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</si>
  <si>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</si>
  <si>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</si>
  <si>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</si>
  <si>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</si>
  <si>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</si>
  <si>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</si>
  <si>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</si>
  <si>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</si>
  <si>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</si>
  <si>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</si>
  <si>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</si>
  <si>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</si>
  <si>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</si>
  <si>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</si>
  <si>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</si>
  <si>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</si>
  <si>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</si>
  <si>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</si>
  <si>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</si>
  <si>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</si>
  <si>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</si>
  <si>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</si>
  <si>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</si>
  <si>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</si>
  <si>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</si>
  <si>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</si>
  <si>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</si>
  <si>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</si>
  <si>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</si>
  <si>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</si>
  <si>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</si>
  <si>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</si>
  <si>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</si>
  <si>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</si>
  <si>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</si>
  <si>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</si>
  <si>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</si>
  <si>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</si>
  <si>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</si>
  <si>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</si>
  <si>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</si>
  <si>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</si>
  <si>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</si>
  <si>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</si>
  <si>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</si>
  <si>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</si>
  <si>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</si>
  <si>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</si>
  <si>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</si>
  <si>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</si>
  <si>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</si>
  <si>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</si>
  <si>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</si>
  <si>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</si>
  <si>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</si>
  <si>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</si>
  <si>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</si>
  <si>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</si>
  <si>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</si>
  <si>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</si>
  <si>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</si>
  <si>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</si>
  <si>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</si>
  <si>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</si>
  <si>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</si>
  <si>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</si>
  <si>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</si>
  <si>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</si>
  <si>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</si>
  <si>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</si>
  <si>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</si>
  <si>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</si>
  <si>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</si>
  <si>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</si>
  <si>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</si>
  <si>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</si>
  <si>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</si>
  <si>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</si>
  <si>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</si>
  <si>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</si>
  <si>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</si>
  <si>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</si>
  <si>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</si>
  <si>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</si>
  <si>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</si>
  <si>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</si>
  <si>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</si>
  <si>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</si>
  <si>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</si>
  <si>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</si>
  <si>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</si>
  <si>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</si>
  <si>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</si>
  <si>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</si>
  <si>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</si>
  <si>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</si>
  <si>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</si>
  <si>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</si>
  <si>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</si>
  <si>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</si>
  <si>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</si>
  <si>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</si>
  <si>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</si>
  <si>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</si>
  <si>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</si>
  <si>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</si>
  <si>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</si>
  <si>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</si>
  <si>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</si>
  <si>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</si>
  <si>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</si>
  <si>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</si>
  <si>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</si>
  <si>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</si>
  <si>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</si>
  <si>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</si>
  <si>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</si>
  <si>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</si>
  <si>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</si>
  <si>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</si>
  <si>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</si>
  <si>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</si>
  <si>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</si>
  <si>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</si>
  <si>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</si>
  <si>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</si>
  <si>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</si>
  <si>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</si>
  <si>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</si>
  <si>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</si>
  <si>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</si>
  <si>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</si>
  <si>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</si>
  <si>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</si>
  <si>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</si>
  <si>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</si>
  <si>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</si>
  <si>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</si>
  <si>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</si>
  <si>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</si>
  <si>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</si>
  <si>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</si>
  <si>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</si>
  <si>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</si>
  <si>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</si>
  <si>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</si>
  <si>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</si>
  <si>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</si>
  <si>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</si>
  <si>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</si>
  <si>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</si>
  <si>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</si>
  <si>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</si>
  <si>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</si>
  <si>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</si>
  <si>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</si>
  <si>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</si>
  <si>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</si>
  <si>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</si>
  <si>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</si>
  <si>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</si>
  <si>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</si>
  <si>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</si>
  <si>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</si>
  <si>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</si>
  <si>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</si>
  <si>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</si>
  <si>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</si>
  <si>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</si>
  <si>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</si>
  <si>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</si>
  <si>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</si>
  <si>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</si>
  <si>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</si>
  <si>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</si>
  <si>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</si>
  <si>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</si>
  <si>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</si>
  <si>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</si>
  <si>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</si>
  <si>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</si>
  <si>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</si>
  <si>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</si>
  <si>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</si>
  <si>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</si>
  <si>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</si>
  <si>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</si>
  <si>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</si>
  <si>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</si>
  <si>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</si>
  <si>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</si>
  <si>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</si>
  <si>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</si>
  <si>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</si>
  <si>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</si>
  <si>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</si>
  <si>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</si>
  <si>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</si>
  <si>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</si>
  <si>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</si>
  <si>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</si>
  <si>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</si>
  <si>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</si>
  <si>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</si>
  <si>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</si>
  <si>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</si>
  <si>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</si>
  <si>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</si>
  <si>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</si>
  <si>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</si>
  <si>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</si>
  <si>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</si>
  <si>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</si>
  <si>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</si>
  <si>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</si>
  <si>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</si>
  <si>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</si>
  <si>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</si>
  <si>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</si>
  <si>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</si>
  <si>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</si>
  <si>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</si>
  <si>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</si>
  <si>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</si>
  <si>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</si>
  <si>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</si>
  <si>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</si>
  <si>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</si>
  <si>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</si>
  <si>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</si>
  <si>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</si>
  <si>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</si>
  <si>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</si>
  <si>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</si>
  <si>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</si>
  <si>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</si>
  <si>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</si>
  <si>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</si>
  <si>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</si>
  <si>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</si>
  <si>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</si>
  <si>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</si>
  <si>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</si>
  <si>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</si>
  <si>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</si>
  <si>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</si>
  <si>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</si>
  <si>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</si>
  <si>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</si>
  <si>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</si>
  <si>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</si>
  <si>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</si>
  <si>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</si>
  <si>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</si>
  <si>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</si>
  <si>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</si>
  <si>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</si>
  <si>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</si>
  <si>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</si>
  <si>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</si>
  <si>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</si>
  <si>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</si>
  <si>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</si>
  <si>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</si>
  <si>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</si>
  <si>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</si>
  <si>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</si>
  <si>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</si>
  <si>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</si>
  <si>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</si>
  <si>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</si>
  <si>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</si>
  <si>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</si>
  <si>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</si>
  <si>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</si>
  <si>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</si>
  <si>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</si>
  <si>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</si>
  <si>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</si>
  <si>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</si>
  <si>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</si>
  <si>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</si>
  <si>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</si>
  <si>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</si>
  <si>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</si>
  <si>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</si>
  <si>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</si>
  <si>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</si>
  <si>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</si>
  <si>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</si>
  <si>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</si>
  <si>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</si>
  <si>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</si>
  <si>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</si>
  <si>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</si>
  <si>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</si>
  <si>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</si>
  <si>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</si>
  <si>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</si>
  <si>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</si>
  <si>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</si>
  <si>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</si>
  <si>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</si>
  <si>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</si>
  <si>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</si>
  <si>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</si>
  <si>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</si>
  <si>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</si>
  <si>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</si>
  <si>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</si>
  <si>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</si>
  <si>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</si>
  <si>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</si>
  <si>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</si>
  <si>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</si>
  <si>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</si>
  <si>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</si>
  <si>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</si>
  <si>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</si>
  <si>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</si>
  <si>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</si>
  <si>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</si>
  <si>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</si>
  <si>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</si>
  <si>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</si>
  <si>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</si>
  <si>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</si>
  <si>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</si>
  <si>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</si>
  <si>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</si>
  <si>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</si>
  <si>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</si>
  <si>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</si>
  <si>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</si>
  <si>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</si>
  <si>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</si>
  <si>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</si>
  <si>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</si>
  <si>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</si>
  <si>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</si>
  <si>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</si>
  <si>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</si>
  <si>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</si>
  <si>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</si>
  <si>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</si>
  <si>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</si>
  <si>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</si>
  <si>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</si>
  <si>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</si>
  <si>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</si>
  <si>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</si>
  <si>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</si>
  <si>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</si>
  <si>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</si>
  <si>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</si>
  <si>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</si>
  <si>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</si>
  <si>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</si>
  <si>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</si>
  <si>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</si>
  <si>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</si>
  <si>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</si>
  <si>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</si>
  <si>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</si>
  <si>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</si>
  <si>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</si>
  <si>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</si>
  <si>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</si>
  <si>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</si>
  <si>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</si>
  <si>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</si>
  <si>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</si>
  <si>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</si>
  <si>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</si>
  <si>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</si>
  <si>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</si>
  <si>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</si>
  <si>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</si>
  <si>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</si>
  <si>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</si>
  <si>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</si>
  <si>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</si>
  <si>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</si>
  <si>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</si>
  <si>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</si>
  <si>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</si>
  <si>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</si>
  <si>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</si>
  <si>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</si>
  <si>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</si>
  <si>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</si>
  <si>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</si>
  <si>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</si>
  <si>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</si>
  <si>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</si>
  <si>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</si>
  <si>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</si>
  <si>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</si>
  <si>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</si>
  <si>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</si>
  <si>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</si>
  <si>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</si>
  <si>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</si>
  <si>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</si>
  <si>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</si>
  <si>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</si>
  <si>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</si>
  <si>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</si>
  <si>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</si>
  <si>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</si>
  <si>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</si>
  <si>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</si>
  <si>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</si>
  <si>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</si>
  <si>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</si>
  <si>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</si>
  <si>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</si>
  <si>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</si>
  <si>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</si>
  <si>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</si>
  <si>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</si>
  <si>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</si>
  <si>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</si>
  <si>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</si>
  <si>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</si>
  <si>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</si>
  <si>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</si>
  <si>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</si>
  <si>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</si>
  <si>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</si>
  <si>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</si>
  <si>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</si>
  <si>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</si>
  <si>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</si>
  <si>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</si>
  <si>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</si>
  <si>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</si>
  <si>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</si>
  <si>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</si>
  <si>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</si>
  <si>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</si>
  <si>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</si>
  <si>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</si>
  <si>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</si>
  <si>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</si>
  <si>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</si>
  <si>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</si>
  <si>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</si>
  <si>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</si>
  <si>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</si>
  <si>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</si>
  <si>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</si>
  <si>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</si>
  <si>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</si>
  <si>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</si>
  <si>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</si>
  <si>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</si>
  <si>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</si>
  <si>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</si>
  <si>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</si>
  <si>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</si>
  <si>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</si>
  <si>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</si>
  <si>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</si>
  <si>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</si>
  <si>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</si>
  <si>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</si>
  <si>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</si>
  <si>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</si>
  <si>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</si>
  <si>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</si>
  <si>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</si>
  <si>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</si>
  <si>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</si>
  <si>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</si>
  <si>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</si>
  <si>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</si>
  <si>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</si>
  <si>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</si>
  <si>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</si>
  <si>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</si>
  <si>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</si>
  <si>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</si>
  <si>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</si>
  <si>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</si>
  <si>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</si>
  <si>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</si>
  <si>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</si>
  <si>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</si>
  <si>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</si>
  <si>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</si>
  <si>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</si>
  <si>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</si>
  <si>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</si>
  <si>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</si>
  <si>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</si>
  <si>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</si>
  <si>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</si>
  <si>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</si>
  <si>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</si>
  <si>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</si>
  <si>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</si>
  <si>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</si>
  <si>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</si>
  <si>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</si>
  <si>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</si>
  <si>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</si>
  <si>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</si>
  <si>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</si>
  <si>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</si>
  <si>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</si>
  <si>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</si>
  <si>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</si>
  <si>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</si>
  <si>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</si>
  <si>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</si>
  <si>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</si>
  <si>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</si>
  <si>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</si>
  <si>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</si>
  <si>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</si>
  <si>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</si>
  <si>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</si>
  <si>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</si>
  <si>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</si>
  <si>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</si>
  <si>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</si>
  <si>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</si>
  <si>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</si>
  <si>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</si>
  <si>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</si>
  <si>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</si>
  <si>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</si>
  <si>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</si>
  <si>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</si>
  <si>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</si>
  <si>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</si>
  <si>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</si>
  <si>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</si>
  <si>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</si>
  <si>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</si>
  <si>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</si>
  <si>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</si>
  <si>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</si>
  <si>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</si>
  <si>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</si>
  <si>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</si>
  <si>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</si>
  <si>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</si>
  <si>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</si>
  <si>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</si>
  <si>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</si>
  <si>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</si>
  <si>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</si>
  <si>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</si>
  <si>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</si>
  <si>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</si>
  <si>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</si>
  <si>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</si>
  <si>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</si>
  <si>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</si>
  <si>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</si>
  <si>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</si>
  <si>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</si>
  <si>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</si>
  <si>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</si>
  <si>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</si>
  <si>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</si>
  <si>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</si>
  <si>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</si>
  <si>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</si>
  <si>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</si>
  <si>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</si>
  <si>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</si>
  <si>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</si>
  <si>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</si>
  <si>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</si>
  <si>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</si>
  <si>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</si>
  <si>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</si>
  <si>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</si>
  <si>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</si>
  <si>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</si>
  <si>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</si>
  <si>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</si>
  <si>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</si>
  <si>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</si>
  <si>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</si>
  <si>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</si>
  <si>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</si>
  <si>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</si>
  <si>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</si>
  <si>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</si>
  <si>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</si>
  <si>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</si>
  <si>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</si>
  <si>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</si>
  <si>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</si>
  <si>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</si>
  <si>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</si>
  <si>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</si>
  <si>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</si>
  <si>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</si>
  <si>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</si>
  <si>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</si>
  <si>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</si>
  <si>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</si>
  <si>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</si>
  <si>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</si>
  <si>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</si>
  <si>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</si>
  <si>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</si>
  <si>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</si>
  <si>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</si>
  <si>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</si>
  <si>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</si>
  <si>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</si>
  <si>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</si>
  <si>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</si>
  <si>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</si>
  <si>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</si>
  <si>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</si>
  <si>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</si>
  <si>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</si>
  <si>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</si>
  <si>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</si>
  <si>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</si>
  <si>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</si>
  <si>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</si>
  <si>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</si>
  <si>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</si>
  <si>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</si>
  <si>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</si>
  <si>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</si>
  <si>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</si>
  <si>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</si>
  <si>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</si>
  <si>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</si>
  <si>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</si>
  <si>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</si>
  <si>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</si>
  <si>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</si>
  <si>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</si>
  <si>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</si>
  <si>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</si>
  <si>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</si>
  <si>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</si>
  <si>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</si>
  <si>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</si>
  <si>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</si>
  <si>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</si>
  <si>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</si>
  <si>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</si>
  <si>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</si>
  <si>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</si>
  <si>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</si>
  <si>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</si>
  <si>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</si>
  <si>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</si>
  <si>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</si>
  <si>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</si>
  <si>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</si>
  <si>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</si>
  <si>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</si>
  <si>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</si>
  <si>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</si>
  <si>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</si>
  <si>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</si>
  <si>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</si>
  <si>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</si>
  <si>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</si>
  <si>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</si>
  <si>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</si>
  <si>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</si>
  <si>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</si>
  <si>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</si>
  <si>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</si>
  <si>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</si>
  <si>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</si>
  <si>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</si>
  <si>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</si>
  <si>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</si>
  <si>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</si>
  <si>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</si>
  <si>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</si>
  <si>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</si>
  <si>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</si>
  <si>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</si>
  <si>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</si>
  <si>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</si>
  <si>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</si>
  <si>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</si>
  <si>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</si>
  <si>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</si>
  <si>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</si>
  <si>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</si>
  <si>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</si>
  <si>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</si>
  <si>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</si>
  <si>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</si>
  <si>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</si>
  <si>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</si>
  <si>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</si>
  <si>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</si>
  <si>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</si>
  <si>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</si>
  <si>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</si>
  <si>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</si>
  <si>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</si>
  <si>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</si>
  <si>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</si>
  <si>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</si>
  <si>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</si>
  <si>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</si>
  <si>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</si>
  <si>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</si>
  <si>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</si>
  <si>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</si>
  <si>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</si>
  <si>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</si>
  <si>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</si>
  <si>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</si>
  <si>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</si>
  <si>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</si>
  <si>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</si>
  <si>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</si>
  <si>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</si>
  <si>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</si>
  <si>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</si>
  <si>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</si>
  <si>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</si>
  <si>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</si>
  <si>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</si>
  <si>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</si>
  <si>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</si>
  <si>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</si>
  <si>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</si>
  <si>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</si>
  <si>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</si>
  <si>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</si>
  <si>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</si>
  <si>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</si>
  <si>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</si>
  <si>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</si>
  <si>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</si>
  <si>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</si>
  <si>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</si>
  <si>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</si>
  <si>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</si>
  <si>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</si>
  <si>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</si>
  <si>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</si>
  <si>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</si>
  <si>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</si>
  <si>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</si>
  <si>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</si>
  <si>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</si>
  <si>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</si>
  <si>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</si>
  <si>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</si>
  <si>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</si>
  <si>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</si>
  <si>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</si>
  <si>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</si>
  <si>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</si>
  <si>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</si>
  <si>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</si>
  <si>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</si>
  <si>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</si>
  <si>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</si>
  <si>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</si>
  <si>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</si>
  <si>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</si>
  <si>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</si>
  <si>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</si>
  <si>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</si>
  <si>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</si>
  <si>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</si>
  <si>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</si>
  <si>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</si>
  <si>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</si>
  <si>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</si>
  <si>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</si>
  <si>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</si>
  <si>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</si>
  <si>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</si>
  <si>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</si>
  <si>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</si>
  <si>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</si>
  <si>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</si>
  <si>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</si>
  <si>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</si>
  <si>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</si>
  <si>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</si>
  <si>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</si>
  <si>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</si>
  <si>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</si>
  <si>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</si>
  <si>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</si>
  <si>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</si>
  <si>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</si>
  <si>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</si>
  <si>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</si>
  <si>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</si>
  <si>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</si>
  <si>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</si>
  <si>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</si>
  <si>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</si>
  <si>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</si>
  <si>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</si>
  <si>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</si>
  <si>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</si>
  <si>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</si>
  <si>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</si>
  <si>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</si>
  <si>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</si>
  <si>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</si>
  <si>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TOWER RESEARCH CAPITAL MARKETS INDIA PRIVATE LIMITED</t>
  </si>
  <si>
    <t>RBL Bank Limited</t>
  </si>
  <si>
    <t>1900-2000</t>
  </si>
  <si>
    <t>Profit of Rs.8/-</t>
  </si>
  <si>
    <t>1695-1715</t>
  </si>
  <si>
    <t>1950-2000</t>
  </si>
  <si>
    <t>2100-2150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</si>
  <si>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</si>
  <si>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</si>
  <si>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</si>
  <si>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</si>
  <si>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</si>
  <si>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</si>
  <si>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</si>
  <si>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</si>
  <si>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</si>
  <si>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</si>
  <si>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</si>
  <si>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</si>
  <si>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350-360</t>
  </si>
  <si>
    <t>415-420</t>
  </si>
  <si>
    <t>PVR 1000 CE MAY</t>
  </si>
  <si>
    <t>50-60</t>
  </si>
  <si>
    <t>DLF 120 PE MAY</t>
  </si>
  <si>
    <t>Profit of Rs.28.5/-</t>
  </si>
  <si>
    <t>7.0-8.0</t>
  </si>
  <si>
    <t>270-265</t>
  </si>
  <si>
    <t>365-355</t>
  </si>
  <si>
    <t>960-970</t>
  </si>
  <si>
    <t>970-980</t>
  </si>
  <si>
    <t>HDFCBANK 1000 CE MAY</t>
  </si>
  <si>
    <t>25-30</t>
  </si>
  <si>
    <t>Loss of Rs.1.6/-</t>
  </si>
  <si>
    <t>2100-2130</t>
  </si>
  <si>
    <t>Loss of Rs.37.5/-</t>
  </si>
  <si>
    <t>Profit of Rs.5/-</t>
  </si>
  <si>
    <t>Loss of Rs.7/-</t>
  </si>
  <si>
    <t>Buy{}</t>
  </si>
  <si>
    <t>550-560</t>
  </si>
  <si>
    <t>Profit of Rs.11.5/-</t>
  </si>
  <si>
    <t>1100-1150</t>
  </si>
  <si>
    <t>600-610</t>
  </si>
  <si>
    <t>Loss of Rs.220/-</t>
  </si>
  <si>
    <t>Indiabulls Hsg Fin Ltd</t>
  </si>
  <si>
    <t>Profit of Rs.90/-</t>
  </si>
  <si>
    <t>Profit of Rs.30/-</t>
  </si>
  <si>
    <t>Loss of Rs.11.5/-</t>
  </si>
  <si>
    <t>Profit of Rs.37.5/-</t>
  </si>
  <si>
    <t>Profit of Rs.6/-</t>
  </si>
  <si>
    <t>Profit of Rs.5.5/-</t>
  </si>
  <si>
    <t>HEROMOTOCO 2050 PE MAY</t>
  </si>
  <si>
    <t>80-90</t>
  </si>
  <si>
    <t>BAJAJ-AUTO 2500 PE MAY</t>
  </si>
  <si>
    <t>70-80</t>
  </si>
  <si>
    <t>HEROMOTOCO 2000 PE MAY</t>
  </si>
  <si>
    <t>60-70</t>
  </si>
  <si>
    <t>Profit of Rs.9.5/-</t>
  </si>
  <si>
    <t>LT 880 CE MAY</t>
  </si>
  <si>
    <t>28-30</t>
  </si>
  <si>
    <t>45-50</t>
  </si>
  <si>
    <t xml:space="preserve">HDFCLIFE </t>
  </si>
  <si>
    <t>2010-2020</t>
  </si>
  <si>
    <t>2120-2150</t>
  </si>
  <si>
    <t>980-990</t>
  </si>
  <si>
    <t>GRAVITON RESEARCH CAPITAL LLP</t>
  </si>
  <si>
    <t>SURJECTIVE RESEARCH CAPITAL LLP</t>
  </si>
  <si>
    <t>Loss of Rs.30/-</t>
  </si>
  <si>
    <t>Loss of Rs.21.5/-</t>
  </si>
  <si>
    <t>Profit of Rs.15.5/-</t>
  </si>
  <si>
    <t>845-850</t>
  </si>
  <si>
    <t>930-940</t>
  </si>
  <si>
    <t>Loss of Rs.9.5/-</t>
  </si>
  <si>
    <t>Profit of Rs.12/-</t>
  </si>
  <si>
    <t>50-53</t>
  </si>
  <si>
    <t>GGENG</t>
  </si>
  <si>
    <t>HKG LIMITED</t>
  </si>
  <si>
    <t>DAYAL TAHILRAM PARWANI</t>
  </si>
  <si>
    <t>RIBATEX</t>
  </si>
  <si>
    <t>STRM TRADING FOCUS PRIVATE LIMITED</t>
  </si>
  <si>
    <t>Albert David Limited</t>
  </si>
  <si>
    <t>YOGESH KUMAR GAWANDE</t>
  </si>
  <si>
    <t>Cummins India Limited</t>
  </si>
  <si>
    <t>AMUNDI FUNDS EQUITY INDIA SELECT</t>
  </si>
  <si>
    <t>Equitas Holdings Limited</t>
  </si>
  <si>
    <t>ALPHAGREP SECURITIES PRIVATE LIMITED</t>
  </si>
  <si>
    <t>CKFSL</t>
  </si>
  <si>
    <t>Cox &amp; Kings Fin Serv Ltd</t>
  </si>
  <si>
    <t>NAGESH PEDDAPPANAIDU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</si>
</sst>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19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0" fontId="7" fillId="6" borderId="39" xfId="0" applyFont="1" applyFill="1" applyBorder="1" applyAlignment="1">
      <alignment horizontal="center" vertical="center"/>
    </xf>
    <xf numFmtId="165" fontId="7" fillId="6" borderId="39" xfId="0" applyNumberFormat="1" applyFont="1" applyFill="1" applyBorder="1" applyAlignment="1">
      <alignment horizontal="center" vertical="center"/>
    </xf>
    <xf numFmtId="165" fontId="13" fillId="6" borderId="39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0" sqref="B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43966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6" sqref="P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43966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2" t="s">
        <v>16</v>
      </c>
      <c r="B9" s="504" t="s">
        <v>17</v>
      </c>
      <c r="C9" s="504" t="s">
        <v>18</v>
      </c>
      <c r="D9" s="275" t="s">
        <v>19</v>
      </c>
      <c r="E9" s="275" t="s">
        <v>20</v>
      </c>
      <c r="F9" s="499" t="s">
        <v>21</v>
      </c>
      <c r="G9" s="500"/>
      <c r="H9" s="501"/>
      <c r="I9" s="499" t="s">
        <v>22</v>
      </c>
      <c r="J9" s="500"/>
      <c r="K9" s="501"/>
      <c r="L9" s="275"/>
      <c r="M9" s="282"/>
      <c r="N9" s="282"/>
      <c r="O9" s="282"/>
    </row>
    <row r="10" spans="1:15" ht="59.25" customHeight="1">
      <c r="A10" s="503"/>
      <c r="B10" s="505" t="s">
        <v>17</v>
      </c>
      <c r="C10" s="505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19038.75</v>
      </c>
      <c r="E11" s="304">
        <v>19112.166666666668</v>
      </c>
      <c r="F11" s="316">
        <v>18883.833333333336</v>
      </c>
      <c r="G11" s="316">
        <v>18728.916666666668</v>
      </c>
      <c r="H11" s="316">
        <v>18500.583333333336</v>
      </c>
      <c r="I11" s="316">
        <v>19267.083333333336</v>
      </c>
      <c r="J11" s="316">
        <v>19495.416666666672</v>
      </c>
      <c r="K11" s="316">
        <v>19650.333333333336</v>
      </c>
      <c r="L11" s="303">
        <v>19340.5</v>
      </c>
      <c r="M11" s="303">
        <v>18957.25</v>
      </c>
      <c r="N11" s="320">
        <v>1244675</v>
      </c>
      <c r="O11" s="321">
        <v>-1.8851638433221136E-2</v>
      </c>
    </row>
    <row r="12" spans="1:15" ht="15">
      <c r="A12" s="278">
        <v>2</v>
      </c>
      <c r="B12" s="405" t="s">
        <v>34</v>
      </c>
      <c r="C12" s="278" t="s">
        <v>36</v>
      </c>
      <c r="D12" s="317">
        <v>9143.9</v>
      </c>
      <c r="E12" s="317">
        <v>9178.8166666666657</v>
      </c>
      <c r="F12" s="318">
        <v>9075.0833333333321</v>
      </c>
      <c r="G12" s="318">
        <v>9006.2666666666664</v>
      </c>
      <c r="H12" s="318">
        <v>8902.5333333333328</v>
      </c>
      <c r="I12" s="318">
        <v>9247.6333333333314</v>
      </c>
      <c r="J12" s="318">
        <v>9351.366666666665</v>
      </c>
      <c r="K12" s="318">
        <v>9420.1833333333307</v>
      </c>
      <c r="L12" s="305">
        <v>9282.5499999999993</v>
      </c>
      <c r="M12" s="305">
        <v>9110</v>
      </c>
      <c r="N12" s="320">
        <v>8502150</v>
      </c>
      <c r="O12" s="321">
        <v>1.5151786513835409E-2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13266</v>
      </c>
      <c r="E13" s="317">
        <v>13315.333333333334</v>
      </c>
      <c r="F13" s="318">
        <v>13200.666666666668</v>
      </c>
      <c r="G13" s="318">
        <v>13135.333333333334</v>
      </c>
      <c r="H13" s="318">
        <v>13020.666666666668</v>
      </c>
      <c r="I13" s="318">
        <v>13380.666666666668</v>
      </c>
      <c r="J13" s="318">
        <v>13495.333333333336</v>
      </c>
      <c r="K13" s="318">
        <v>13560.666666666668</v>
      </c>
      <c r="L13" s="305">
        <v>13430</v>
      </c>
      <c r="M13" s="305">
        <v>13250</v>
      </c>
      <c r="N13" s="320">
        <v>2000</v>
      </c>
      <c r="O13" s="321">
        <v>-0.1111111111111111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1178.25</v>
      </c>
      <c r="E14" s="317">
        <v>1182.5333333333333</v>
      </c>
      <c r="F14" s="318">
        <v>1159.0666666666666</v>
      </c>
      <c r="G14" s="318">
        <v>1139.8833333333332</v>
      </c>
      <c r="H14" s="318">
        <v>1116.4166666666665</v>
      </c>
      <c r="I14" s="318">
        <v>1201.7166666666667</v>
      </c>
      <c r="J14" s="318">
        <v>1225.1833333333334</v>
      </c>
      <c r="K14" s="318">
        <v>1244.3666666666668</v>
      </c>
      <c r="L14" s="305">
        <v>1206</v>
      </c>
      <c r="M14" s="305">
        <v>1163.3499999999999</v>
      </c>
      <c r="N14" s="320">
        <v>1890500</v>
      </c>
      <c r="O14" s="321">
        <v>9.66673787652211E-3</v>
      </c>
    </row>
    <row r="15" spans="1:15" ht="15">
      <c r="A15" s="278">
        <v>5</v>
      </c>
      <c r="B15" s="405" t="s">
        <v>40</v>
      </c>
      <c r="C15" s="278" t="s">
        <v>41</v>
      </c>
      <c r="D15" s="317">
        <v>140.94999999999999</v>
      </c>
      <c r="E15" s="317">
        <v>140.31666666666669</v>
      </c>
      <c r="F15" s="318">
        <v>137.98333333333338</v>
      </c>
      <c r="G15" s="318">
        <v>135.01666666666668</v>
      </c>
      <c r="H15" s="318">
        <v>132.68333333333337</v>
      </c>
      <c r="I15" s="318">
        <v>143.28333333333339</v>
      </c>
      <c r="J15" s="318">
        <v>145.6166666666667</v>
      </c>
      <c r="K15" s="318">
        <v>148.5833333333334</v>
      </c>
      <c r="L15" s="305">
        <v>142.65</v>
      </c>
      <c r="M15" s="305">
        <v>137.35</v>
      </c>
      <c r="N15" s="320">
        <v>17872000</v>
      </c>
      <c r="O15" s="321">
        <v>-4.6781020271775449E-3</v>
      </c>
    </row>
    <row r="16" spans="1:15" ht="15">
      <c r="A16" s="278">
        <v>6</v>
      </c>
      <c r="B16" s="405" t="s">
        <v>40</v>
      </c>
      <c r="C16" s="278" t="s">
        <v>42</v>
      </c>
      <c r="D16" s="317">
        <v>307.75</v>
      </c>
      <c r="E16" s="317">
        <v>307.31666666666666</v>
      </c>
      <c r="F16" s="318">
        <v>303.7833333333333</v>
      </c>
      <c r="G16" s="318">
        <v>299.81666666666666</v>
      </c>
      <c r="H16" s="318">
        <v>296.2833333333333</v>
      </c>
      <c r="I16" s="318">
        <v>311.2833333333333</v>
      </c>
      <c r="J16" s="318">
        <v>314.81666666666672</v>
      </c>
      <c r="K16" s="318">
        <v>318.7833333333333</v>
      </c>
      <c r="L16" s="305">
        <v>310.85000000000002</v>
      </c>
      <c r="M16" s="305">
        <v>303.35000000000002</v>
      </c>
      <c r="N16" s="320">
        <v>34700000</v>
      </c>
      <c r="O16" s="321">
        <v>-1.894260672886627E-2</v>
      </c>
    </row>
    <row r="17" spans="1:15" ht="15">
      <c r="A17" s="278">
        <v>7</v>
      </c>
      <c r="B17" s="405" t="s">
        <v>43</v>
      </c>
      <c r="C17" s="278" t="s">
        <v>44</v>
      </c>
      <c r="D17" s="317">
        <v>33.1</v>
      </c>
      <c r="E17" s="317">
        <v>33.75</v>
      </c>
      <c r="F17" s="318">
        <v>31.15</v>
      </c>
      <c r="G17" s="318">
        <v>29.2</v>
      </c>
      <c r="H17" s="318">
        <v>26.599999999999998</v>
      </c>
      <c r="I17" s="318">
        <v>35.700000000000003</v>
      </c>
      <c r="J17" s="318">
        <v>38.299999999999997</v>
      </c>
      <c r="K17" s="318">
        <v>40.25</v>
      </c>
      <c r="L17" s="305">
        <v>36.35</v>
      </c>
      <c r="M17" s="305">
        <v>31.8</v>
      </c>
      <c r="N17" s="320">
        <v>61240000</v>
      </c>
      <c r="O17" s="321">
        <v>-4.5513654096228867E-3</v>
      </c>
    </row>
    <row r="18" spans="1:15" ht="15">
      <c r="A18" s="278">
        <v>8</v>
      </c>
      <c r="B18" s="405" t="s">
        <v>45</v>
      </c>
      <c r="C18" s="278" t="s">
        <v>46</v>
      </c>
      <c r="D18" s="317">
        <v>553.79999999999995</v>
      </c>
      <c r="E18" s="317">
        <v>557.65</v>
      </c>
      <c r="F18" s="318">
        <v>543.34999999999991</v>
      </c>
      <c r="G18" s="318">
        <v>532.9</v>
      </c>
      <c r="H18" s="318">
        <v>518.59999999999991</v>
      </c>
      <c r="I18" s="318">
        <v>568.09999999999991</v>
      </c>
      <c r="J18" s="318">
        <v>582.39999999999986</v>
      </c>
      <c r="K18" s="318">
        <v>592.84999999999991</v>
      </c>
      <c r="L18" s="305">
        <v>571.95000000000005</v>
      </c>
      <c r="M18" s="305">
        <v>547.20000000000005</v>
      </c>
      <c r="N18" s="320">
        <v>1121000</v>
      </c>
      <c r="O18" s="321">
        <v>6.4643562578559884E-3</v>
      </c>
    </row>
    <row r="19" spans="1:15" ht="15">
      <c r="A19" s="278">
        <v>9</v>
      </c>
      <c r="B19" s="405" t="s">
        <v>38</v>
      </c>
      <c r="C19" s="278" t="s">
        <v>47</v>
      </c>
      <c r="D19" s="317">
        <v>181.55</v>
      </c>
      <c r="E19" s="317">
        <v>180.5333333333333</v>
      </c>
      <c r="F19" s="318">
        <v>178.46666666666661</v>
      </c>
      <c r="G19" s="318">
        <v>175.3833333333333</v>
      </c>
      <c r="H19" s="318">
        <v>173.31666666666661</v>
      </c>
      <c r="I19" s="318">
        <v>183.61666666666662</v>
      </c>
      <c r="J19" s="318">
        <v>185.68333333333334</v>
      </c>
      <c r="K19" s="318">
        <v>188.76666666666662</v>
      </c>
      <c r="L19" s="305">
        <v>182.6</v>
      </c>
      <c r="M19" s="305">
        <v>177.45</v>
      </c>
      <c r="N19" s="320">
        <v>17712500</v>
      </c>
      <c r="O19" s="321">
        <v>9.6907510332050733E-3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1294.7</v>
      </c>
      <c r="E20" s="317">
        <v>1292.2833333333335</v>
      </c>
      <c r="F20" s="318">
        <v>1270.416666666667</v>
      </c>
      <c r="G20" s="318">
        <v>1246.1333333333334</v>
      </c>
      <c r="H20" s="318">
        <v>1224.2666666666669</v>
      </c>
      <c r="I20" s="318">
        <v>1316.5666666666671</v>
      </c>
      <c r="J20" s="318">
        <v>1338.4333333333334</v>
      </c>
      <c r="K20" s="318">
        <v>1362.7166666666672</v>
      </c>
      <c r="L20" s="305">
        <v>1314.15</v>
      </c>
      <c r="M20" s="305">
        <v>1268</v>
      </c>
      <c r="N20" s="320">
        <v>1033000</v>
      </c>
      <c r="O20" s="321">
        <v>-8.2185695246557083E-2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92.7</v>
      </c>
      <c r="E21" s="317">
        <v>93.033333333333346</v>
      </c>
      <c r="F21" s="318">
        <v>91.166666666666686</v>
      </c>
      <c r="G21" s="318">
        <v>89.63333333333334</v>
      </c>
      <c r="H21" s="318">
        <v>87.76666666666668</v>
      </c>
      <c r="I21" s="318">
        <v>94.566666666666691</v>
      </c>
      <c r="J21" s="318">
        <v>96.433333333333337</v>
      </c>
      <c r="K21" s="318">
        <v>97.966666666666697</v>
      </c>
      <c r="L21" s="305">
        <v>94.9</v>
      </c>
      <c r="M21" s="305">
        <v>91.5</v>
      </c>
      <c r="N21" s="320">
        <v>7057000</v>
      </c>
      <c r="O21" s="321">
        <v>2.1865044888502751E-2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48.95</v>
      </c>
      <c r="E22" s="317">
        <v>48.483333333333327</v>
      </c>
      <c r="F22" s="318">
        <v>47.566666666666656</v>
      </c>
      <c r="G22" s="318">
        <v>46.18333333333333</v>
      </c>
      <c r="H22" s="318">
        <v>45.266666666666659</v>
      </c>
      <c r="I22" s="318">
        <v>49.866666666666653</v>
      </c>
      <c r="J22" s="318">
        <v>50.783333333333324</v>
      </c>
      <c r="K22" s="318">
        <v>52.16666666666665</v>
      </c>
      <c r="L22" s="305">
        <v>49.4</v>
      </c>
      <c r="M22" s="305">
        <v>47.1</v>
      </c>
      <c r="N22" s="320">
        <v>49870000</v>
      </c>
      <c r="O22" s="321">
        <v>-1.8732045177285429E-2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1525.75</v>
      </c>
      <c r="E23" s="317">
        <v>1534.1000000000001</v>
      </c>
      <c r="F23" s="318">
        <v>1511.6500000000003</v>
      </c>
      <c r="G23" s="318">
        <v>1497.5500000000002</v>
      </c>
      <c r="H23" s="318">
        <v>1475.1000000000004</v>
      </c>
      <c r="I23" s="318">
        <v>1548.2000000000003</v>
      </c>
      <c r="J23" s="318">
        <v>1570.65</v>
      </c>
      <c r="K23" s="318">
        <v>1584.7500000000002</v>
      </c>
      <c r="L23" s="305">
        <v>1556.55</v>
      </c>
      <c r="M23" s="305">
        <v>1520</v>
      </c>
      <c r="N23" s="320">
        <v>5455200</v>
      </c>
      <c r="O23" s="321">
        <v>1.0459675199559592E-3</v>
      </c>
    </row>
    <row r="24" spans="1:15" ht="15">
      <c r="A24" s="278">
        <v>14</v>
      </c>
      <c r="B24" s="405" t="s">
        <v>53</v>
      </c>
      <c r="C24" s="278" t="s">
        <v>54</v>
      </c>
      <c r="D24" s="317">
        <v>666.65</v>
      </c>
      <c r="E24" s="317">
        <v>668.08333333333337</v>
      </c>
      <c r="F24" s="318">
        <v>653.26666666666677</v>
      </c>
      <c r="G24" s="318">
        <v>639.88333333333344</v>
      </c>
      <c r="H24" s="318">
        <v>625.06666666666683</v>
      </c>
      <c r="I24" s="318">
        <v>681.4666666666667</v>
      </c>
      <c r="J24" s="318">
        <v>696.2833333333333</v>
      </c>
      <c r="K24" s="318">
        <v>709.66666666666663</v>
      </c>
      <c r="L24" s="305">
        <v>682.9</v>
      </c>
      <c r="M24" s="305">
        <v>654.70000000000005</v>
      </c>
      <c r="N24" s="320">
        <v>10215800</v>
      </c>
      <c r="O24" s="321">
        <v>-4.385622953375955E-3</v>
      </c>
    </row>
    <row r="25" spans="1:15" ht="15">
      <c r="A25" s="278">
        <v>15</v>
      </c>
      <c r="B25" s="405" t="s">
        <v>55</v>
      </c>
      <c r="C25" s="278" t="s">
        <v>56</v>
      </c>
      <c r="D25" s="317">
        <v>401.5</v>
      </c>
      <c r="E25" s="317">
        <v>403.40000000000003</v>
      </c>
      <c r="F25" s="318">
        <v>395.15000000000009</v>
      </c>
      <c r="G25" s="318">
        <v>388.80000000000007</v>
      </c>
      <c r="H25" s="318">
        <v>380.55000000000013</v>
      </c>
      <c r="I25" s="318">
        <v>409.75000000000006</v>
      </c>
      <c r="J25" s="318">
        <v>417.99999999999994</v>
      </c>
      <c r="K25" s="318">
        <v>424.35</v>
      </c>
      <c r="L25" s="305">
        <v>411.65</v>
      </c>
      <c r="M25" s="305">
        <v>397.05</v>
      </c>
      <c r="N25" s="320">
        <v>52094400</v>
      </c>
      <c r="O25" s="321">
        <v>-2.9161821272027908E-2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2704.1</v>
      </c>
      <c r="E26" s="317">
        <v>2684.35</v>
      </c>
      <c r="F26" s="318">
        <v>2641.0499999999997</v>
      </c>
      <c r="G26" s="318">
        <v>2578</v>
      </c>
      <c r="H26" s="318">
        <v>2534.6999999999998</v>
      </c>
      <c r="I26" s="318">
        <v>2747.3999999999996</v>
      </c>
      <c r="J26" s="318">
        <v>2790.7</v>
      </c>
      <c r="K26" s="318">
        <v>2853.7499999999995</v>
      </c>
      <c r="L26" s="305">
        <v>2727.65</v>
      </c>
      <c r="M26" s="305">
        <v>2621.3000000000002</v>
      </c>
      <c r="N26" s="320">
        <v>1527500</v>
      </c>
      <c r="O26" s="321">
        <v>2.9833136693072644E-2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4781.55</v>
      </c>
      <c r="E27" s="317">
        <v>4816.4833333333336</v>
      </c>
      <c r="F27" s="318">
        <v>4686.5666666666675</v>
      </c>
      <c r="G27" s="318">
        <v>4591.5833333333339</v>
      </c>
      <c r="H27" s="318">
        <v>4461.6666666666679</v>
      </c>
      <c r="I27" s="318">
        <v>4911.4666666666672</v>
      </c>
      <c r="J27" s="318">
        <v>5041.3833333333332</v>
      </c>
      <c r="K27" s="318">
        <v>5136.3666666666668</v>
      </c>
      <c r="L27" s="305">
        <v>4946.3999999999996</v>
      </c>
      <c r="M27" s="305">
        <v>4721.5</v>
      </c>
      <c r="N27" s="320">
        <v>686375</v>
      </c>
      <c r="O27" s="321">
        <v>-6.4884196185286097E-2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2112.4499999999998</v>
      </c>
      <c r="E28" s="317">
        <v>2158.5499999999997</v>
      </c>
      <c r="F28" s="318">
        <v>2052.2999999999993</v>
      </c>
      <c r="G28" s="318">
        <v>1992.1499999999996</v>
      </c>
      <c r="H28" s="318">
        <v>1885.8999999999992</v>
      </c>
      <c r="I28" s="318">
        <v>2218.6999999999994</v>
      </c>
      <c r="J28" s="318">
        <v>2324.9500000000003</v>
      </c>
      <c r="K28" s="318">
        <v>2385.0999999999995</v>
      </c>
      <c r="L28" s="305">
        <v>2264.8000000000002</v>
      </c>
      <c r="M28" s="305">
        <v>2098.4</v>
      </c>
      <c r="N28" s="320">
        <v>6623250</v>
      </c>
      <c r="O28" s="321">
        <v>-1.9685476410730804E-2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957.25</v>
      </c>
      <c r="E29" s="317">
        <v>944.9666666666667</v>
      </c>
      <c r="F29" s="318">
        <v>929.93333333333339</v>
      </c>
      <c r="G29" s="318">
        <v>902.61666666666667</v>
      </c>
      <c r="H29" s="318">
        <v>887.58333333333337</v>
      </c>
      <c r="I29" s="318">
        <v>972.28333333333342</v>
      </c>
      <c r="J29" s="318">
        <v>987.31666666666672</v>
      </c>
      <c r="K29" s="318">
        <v>1014.6333333333334</v>
      </c>
      <c r="L29" s="305">
        <v>960</v>
      </c>
      <c r="M29" s="305">
        <v>917.65</v>
      </c>
      <c r="N29" s="320">
        <v>724800</v>
      </c>
      <c r="O29" s="321">
        <v>8.5029940119760478E-2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252.55</v>
      </c>
      <c r="E30" s="317">
        <v>250.48333333333335</v>
      </c>
      <c r="F30" s="318">
        <v>245.16666666666669</v>
      </c>
      <c r="G30" s="318">
        <v>237.78333333333333</v>
      </c>
      <c r="H30" s="318">
        <v>232.46666666666667</v>
      </c>
      <c r="I30" s="318">
        <v>257.86666666666667</v>
      </c>
      <c r="J30" s="318">
        <v>263.18333333333339</v>
      </c>
      <c r="K30" s="318">
        <v>270.56666666666672</v>
      </c>
      <c r="L30" s="305">
        <v>255.8</v>
      </c>
      <c r="M30" s="305">
        <v>243.1</v>
      </c>
      <c r="N30" s="320">
        <v>11166000</v>
      </c>
      <c r="O30" s="321">
        <v>1.8386779030316297E-2</v>
      </c>
    </row>
    <row r="31" spans="1:15" ht="15">
      <c r="A31" s="278">
        <v>21</v>
      </c>
      <c r="B31" s="405" t="s">
        <v>55</v>
      </c>
      <c r="C31" s="278" t="s">
        <v>62</v>
      </c>
      <c r="D31" s="317">
        <v>43.2</v>
      </c>
      <c r="E31" s="317">
        <v>43.633333333333333</v>
      </c>
      <c r="F31" s="318">
        <v>42.266666666666666</v>
      </c>
      <c r="G31" s="318">
        <v>41.333333333333336</v>
      </c>
      <c r="H31" s="318">
        <v>39.966666666666669</v>
      </c>
      <c r="I31" s="318">
        <v>44.566666666666663</v>
      </c>
      <c r="J31" s="318">
        <v>45.933333333333323</v>
      </c>
      <c r="K31" s="318">
        <v>46.86666666666666</v>
      </c>
      <c r="L31" s="305">
        <v>45</v>
      </c>
      <c r="M31" s="305">
        <v>42.7</v>
      </c>
      <c r="N31" s="320">
        <v>45469000</v>
      </c>
      <c r="O31" s="321">
        <v>-4.3776524376138264E-2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1366.75</v>
      </c>
      <c r="E32" s="317">
        <v>1368.2166666666665</v>
      </c>
      <c r="F32" s="318">
        <v>1351.5333333333328</v>
      </c>
      <c r="G32" s="318">
        <v>1336.3166666666664</v>
      </c>
      <c r="H32" s="318">
        <v>1319.6333333333328</v>
      </c>
      <c r="I32" s="318">
        <v>1383.4333333333329</v>
      </c>
      <c r="J32" s="318">
        <v>1400.1166666666668</v>
      </c>
      <c r="K32" s="318">
        <v>1415.333333333333</v>
      </c>
      <c r="L32" s="305">
        <v>1384.9</v>
      </c>
      <c r="M32" s="305">
        <v>1353</v>
      </c>
      <c r="N32" s="320">
        <v>1344750</v>
      </c>
      <c r="O32" s="321">
        <v>-5.6712962962962965E-2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63.85</v>
      </c>
      <c r="E33" s="317">
        <v>64.316666666666677</v>
      </c>
      <c r="F33" s="318">
        <v>62.933333333333351</v>
      </c>
      <c r="G33" s="318">
        <v>62.016666666666673</v>
      </c>
      <c r="H33" s="318">
        <v>60.633333333333347</v>
      </c>
      <c r="I33" s="318">
        <v>65.233333333333348</v>
      </c>
      <c r="J33" s="318">
        <v>66.616666666666674</v>
      </c>
      <c r="K33" s="318">
        <v>67.53333333333336</v>
      </c>
      <c r="L33" s="305">
        <v>65.7</v>
      </c>
      <c r="M33" s="305">
        <v>63.4</v>
      </c>
      <c r="N33" s="320">
        <v>28194400</v>
      </c>
      <c r="O33" s="321">
        <v>5.4532397779805807E-2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454.6</v>
      </c>
      <c r="E34" s="317">
        <v>452.90000000000003</v>
      </c>
      <c r="F34" s="318">
        <v>446.80000000000007</v>
      </c>
      <c r="G34" s="318">
        <v>439.00000000000006</v>
      </c>
      <c r="H34" s="318">
        <v>432.90000000000009</v>
      </c>
      <c r="I34" s="318">
        <v>460.70000000000005</v>
      </c>
      <c r="J34" s="318">
        <v>466.80000000000007</v>
      </c>
      <c r="K34" s="318">
        <v>474.6</v>
      </c>
      <c r="L34" s="305">
        <v>459</v>
      </c>
      <c r="M34" s="305">
        <v>445.1</v>
      </c>
      <c r="N34" s="320">
        <v>4772900</v>
      </c>
      <c r="O34" s="321">
        <v>6.4950127580607744E-3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276.75</v>
      </c>
      <c r="E35" s="317">
        <v>276.56666666666666</v>
      </c>
      <c r="F35" s="318">
        <v>271.98333333333335</v>
      </c>
      <c r="G35" s="318">
        <v>267.2166666666667</v>
      </c>
      <c r="H35" s="318">
        <v>262.63333333333338</v>
      </c>
      <c r="I35" s="318">
        <v>281.33333333333331</v>
      </c>
      <c r="J35" s="318">
        <v>285.91666666666669</v>
      </c>
      <c r="K35" s="318">
        <v>290.68333333333328</v>
      </c>
      <c r="L35" s="305">
        <v>281.14999999999998</v>
      </c>
      <c r="M35" s="305">
        <v>271.8</v>
      </c>
      <c r="N35" s="320">
        <v>5769400</v>
      </c>
      <c r="O35" s="321">
        <v>5.6650804441423066E-3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540.95000000000005</v>
      </c>
      <c r="E36" s="317">
        <v>546.33333333333337</v>
      </c>
      <c r="F36" s="318">
        <v>530.76666666666677</v>
      </c>
      <c r="G36" s="318">
        <v>520.58333333333337</v>
      </c>
      <c r="H36" s="318">
        <v>505.01666666666677</v>
      </c>
      <c r="I36" s="318">
        <v>556.51666666666677</v>
      </c>
      <c r="J36" s="318">
        <v>572.08333333333337</v>
      </c>
      <c r="K36" s="318">
        <v>582.26666666666677</v>
      </c>
      <c r="L36" s="305">
        <v>561.9</v>
      </c>
      <c r="M36" s="305">
        <v>536.15</v>
      </c>
      <c r="N36" s="320">
        <v>61103361</v>
      </c>
      <c r="O36" s="321">
        <v>2.7739726027397261E-2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27.3</v>
      </c>
      <c r="E37" s="317">
        <v>27.283333333333331</v>
      </c>
      <c r="F37" s="318">
        <v>25.266666666666662</v>
      </c>
      <c r="G37" s="318">
        <v>23.233333333333331</v>
      </c>
      <c r="H37" s="318">
        <v>21.216666666666661</v>
      </c>
      <c r="I37" s="318">
        <v>29.316666666666663</v>
      </c>
      <c r="J37" s="318">
        <v>31.333333333333329</v>
      </c>
      <c r="K37" s="318">
        <v>33.36666666666666</v>
      </c>
      <c r="L37" s="305">
        <v>29.3</v>
      </c>
      <c r="M37" s="305">
        <v>25.25</v>
      </c>
      <c r="N37" s="320">
        <v>61365000</v>
      </c>
      <c r="O37" s="321">
        <v>-0.22090238966433989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334.85</v>
      </c>
      <c r="E38" s="317">
        <v>336.98333333333335</v>
      </c>
      <c r="F38" s="318">
        <v>330.7166666666667</v>
      </c>
      <c r="G38" s="318">
        <v>326.58333333333337</v>
      </c>
      <c r="H38" s="318">
        <v>320.31666666666672</v>
      </c>
      <c r="I38" s="318">
        <v>341.11666666666667</v>
      </c>
      <c r="J38" s="318">
        <v>347.38333333333333</v>
      </c>
      <c r="K38" s="318">
        <v>351.51666666666665</v>
      </c>
      <c r="L38" s="305">
        <v>343.25</v>
      </c>
      <c r="M38" s="305">
        <v>332.85</v>
      </c>
      <c r="N38" s="320">
        <v>17171800</v>
      </c>
      <c r="O38" s="321">
        <v>9.8910803650279655E-2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9497.7000000000007</v>
      </c>
      <c r="E39" s="317">
        <v>9592.4333333333325</v>
      </c>
      <c r="F39" s="318">
        <v>9331.3166666666657</v>
      </c>
      <c r="G39" s="318">
        <v>9164.9333333333325</v>
      </c>
      <c r="H39" s="318">
        <v>8903.8166666666657</v>
      </c>
      <c r="I39" s="318">
        <v>9758.8166666666657</v>
      </c>
      <c r="J39" s="318">
        <v>10019.933333333331</v>
      </c>
      <c r="K39" s="318">
        <v>10186.316666666666</v>
      </c>
      <c r="L39" s="305">
        <v>9853.5499999999993</v>
      </c>
      <c r="M39" s="305">
        <v>9426.0499999999993</v>
      </c>
      <c r="N39" s="320">
        <v>136680</v>
      </c>
      <c r="O39" s="321">
        <v>-5.5296856810244472E-3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310.05</v>
      </c>
      <c r="E40" s="317">
        <v>311.41666666666669</v>
      </c>
      <c r="F40" s="318">
        <v>306.03333333333336</v>
      </c>
      <c r="G40" s="318">
        <v>302.01666666666665</v>
      </c>
      <c r="H40" s="318">
        <v>296.63333333333333</v>
      </c>
      <c r="I40" s="318">
        <v>315.43333333333339</v>
      </c>
      <c r="J40" s="318">
        <v>320.81666666666672</v>
      </c>
      <c r="K40" s="318">
        <v>324.83333333333343</v>
      </c>
      <c r="L40" s="305">
        <v>316.8</v>
      </c>
      <c r="M40" s="305">
        <v>307.39999999999998</v>
      </c>
      <c r="N40" s="320">
        <v>21565800</v>
      </c>
      <c r="O40" s="321">
        <v>6.2148316116570086E-3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3116.9</v>
      </c>
      <c r="E41" s="317">
        <v>3099.1</v>
      </c>
      <c r="F41" s="318">
        <v>3053.85</v>
      </c>
      <c r="G41" s="318">
        <v>2990.8</v>
      </c>
      <c r="H41" s="318">
        <v>2945.55</v>
      </c>
      <c r="I41" s="318">
        <v>3162.1499999999996</v>
      </c>
      <c r="J41" s="318">
        <v>3207.3999999999996</v>
      </c>
      <c r="K41" s="318">
        <v>3270.4499999999994</v>
      </c>
      <c r="L41" s="305">
        <v>3144.35</v>
      </c>
      <c r="M41" s="305">
        <v>3036.05</v>
      </c>
      <c r="N41" s="320">
        <v>1303000</v>
      </c>
      <c r="O41" s="321">
        <v>3.445538266116227E-2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336.9</v>
      </c>
      <c r="E42" s="317">
        <v>334.13333333333333</v>
      </c>
      <c r="F42" s="318">
        <v>325.66666666666663</v>
      </c>
      <c r="G42" s="318">
        <v>314.43333333333328</v>
      </c>
      <c r="H42" s="318">
        <v>305.96666666666658</v>
      </c>
      <c r="I42" s="318">
        <v>345.36666666666667</v>
      </c>
      <c r="J42" s="318">
        <v>353.83333333333337</v>
      </c>
      <c r="K42" s="318">
        <v>365.06666666666672</v>
      </c>
      <c r="L42" s="305">
        <v>342.6</v>
      </c>
      <c r="M42" s="305">
        <v>322.89999999999998</v>
      </c>
      <c r="N42" s="320">
        <v>7246800</v>
      </c>
      <c r="O42" s="321">
        <v>7.9292267365661862E-2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86.5</v>
      </c>
      <c r="E43" s="317">
        <v>87.533333333333346</v>
      </c>
      <c r="F43" s="318">
        <v>84.816666666666691</v>
      </c>
      <c r="G43" s="318">
        <v>83.13333333333334</v>
      </c>
      <c r="H43" s="318">
        <v>80.416666666666686</v>
      </c>
      <c r="I43" s="318">
        <v>89.216666666666697</v>
      </c>
      <c r="J43" s="318">
        <v>91.933333333333366</v>
      </c>
      <c r="K43" s="318">
        <v>93.616666666666703</v>
      </c>
      <c r="L43" s="305">
        <v>90.25</v>
      </c>
      <c r="M43" s="305">
        <v>85.85</v>
      </c>
      <c r="N43" s="320">
        <v>9143400</v>
      </c>
      <c r="O43" s="321">
        <v>-3.2956107879428875E-2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272.75</v>
      </c>
      <c r="E44" s="317">
        <v>275.31666666666666</v>
      </c>
      <c r="F44" s="318">
        <v>267.63333333333333</v>
      </c>
      <c r="G44" s="318">
        <v>262.51666666666665</v>
      </c>
      <c r="H44" s="318">
        <v>254.83333333333331</v>
      </c>
      <c r="I44" s="318">
        <v>280.43333333333334</v>
      </c>
      <c r="J44" s="318">
        <v>288.11666666666662</v>
      </c>
      <c r="K44" s="318">
        <v>293.23333333333335</v>
      </c>
      <c r="L44" s="305">
        <v>283</v>
      </c>
      <c r="M44" s="305">
        <v>270.2</v>
      </c>
      <c r="N44" s="320">
        <v>2479200</v>
      </c>
      <c r="O44" s="321">
        <v>-1.3842482100238664E-2</v>
      </c>
    </row>
    <row r="45" spans="1:15" ht="15">
      <c r="A45" s="278">
        <v>35</v>
      </c>
      <c r="B45" s="405" t="s">
        <v>43</v>
      </c>
      <c r="C45" s="278" t="s">
        <v>82</v>
      </c>
      <c r="D45" s="317">
        <v>593.5</v>
      </c>
      <c r="E45" s="317">
        <v>599.7833333333333</v>
      </c>
      <c r="F45" s="318">
        <v>583.86666666666656</v>
      </c>
      <c r="G45" s="318">
        <v>574.23333333333323</v>
      </c>
      <c r="H45" s="318">
        <v>558.31666666666649</v>
      </c>
      <c r="I45" s="318">
        <v>609.41666666666663</v>
      </c>
      <c r="J45" s="318">
        <v>625.33333333333337</v>
      </c>
      <c r="K45" s="318">
        <v>634.9666666666667</v>
      </c>
      <c r="L45" s="305">
        <v>615.70000000000005</v>
      </c>
      <c r="M45" s="305">
        <v>590.15</v>
      </c>
      <c r="N45" s="320">
        <v>634400</v>
      </c>
      <c r="O45" s="321">
        <v>1.5364916773367477E-2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148.35</v>
      </c>
      <c r="E46" s="317">
        <v>152.1</v>
      </c>
      <c r="F46" s="318">
        <v>143.44999999999999</v>
      </c>
      <c r="G46" s="318">
        <v>138.54999999999998</v>
      </c>
      <c r="H46" s="318">
        <v>129.89999999999998</v>
      </c>
      <c r="I46" s="318">
        <v>157</v>
      </c>
      <c r="J46" s="318">
        <v>165.65000000000003</v>
      </c>
      <c r="K46" s="318">
        <v>170.55</v>
      </c>
      <c r="L46" s="305">
        <v>160.75</v>
      </c>
      <c r="M46" s="305">
        <v>147.19999999999999</v>
      </c>
      <c r="N46" s="320">
        <v>6877500</v>
      </c>
      <c r="O46" s="321">
        <v>-0.12527821939586645</v>
      </c>
    </row>
    <row r="47" spans="1:15" ht="15">
      <c r="A47" s="278">
        <v>37</v>
      </c>
      <c r="B47" s="405" t="s">
        <v>53</v>
      </c>
      <c r="C47" s="278" t="s">
        <v>84</v>
      </c>
      <c r="D47" s="317">
        <v>571.04999999999995</v>
      </c>
      <c r="E47" s="317">
        <v>566.56666666666661</v>
      </c>
      <c r="F47" s="318">
        <v>554.58333333333326</v>
      </c>
      <c r="G47" s="318">
        <v>538.11666666666667</v>
      </c>
      <c r="H47" s="318">
        <v>526.13333333333333</v>
      </c>
      <c r="I47" s="318">
        <v>583.03333333333319</v>
      </c>
      <c r="J47" s="318">
        <v>595.01666666666654</v>
      </c>
      <c r="K47" s="318">
        <v>611.48333333333312</v>
      </c>
      <c r="L47" s="305">
        <v>578.54999999999995</v>
      </c>
      <c r="M47" s="305">
        <v>550.1</v>
      </c>
      <c r="N47" s="320">
        <v>15773700</v>
      </c>
      <c r="O47" s="321">
        <v>4.7171408370759102E-2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128.69999999999999</v>
      </c>
      <c r="E48" s="317">
        <v>129.54999999999998</v>
      </c>
      <c r="F48" s="318">
        <v>127.34999999999997</v>
      </c>
      <c r="G48" s="318">
        <v>125.99999999999997</v>
      </c>
      <c r="H48" s="318">
        <v>123.79999999999995</v>
      </c>
      <c r="I48" s="318">
        <v>130.89999999999998</v>
      </c>
      <c r="J48" s="318">
        <v>133.09999999999997</v>
      </c>
      <c r="K48" s="318">
        <v>134.44999999999999</v>
      </c>
      <c r="L48" s="305">
        <v>131.75</v>
      </c>
      <c r="M48" s="305">
        <v>128.19999999999999</v>
      </c>
      <c r="N48" s="320">
        <v>32979700</v>
      </c>
      <c r="O48" s="321">
        <v>4.8108269503805397E-3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1351.4</v>
      </c>
      <c r="E49" s="317">
        <v>1349.7666666666667</v>
      </c>
      <c r="F49" s="318">
        <v>1332.7333333333333</v>
      </c>
      <c r="G49" s="318">
        <v>1314.0666666666666</v>
      </c>
      <c r="H49" s="318">
        <v>1297.0333333333333</v>
      </c>
      <c r="I49" s="318">
        <v>1368.4333333333334</v>
      </c>
      <c r="J49" s="318">
        <v>1385.4666666666667</v>
      </c>
      <c r="K49" s="318">
        <v>1404.1333333333334</v>
      </c>
      <c r="L49" s="305">
        <v>1366.8</v>
      </c>
      <c r="M49" s="305">
        <v>1331.1</v>
      </c>
      <c r="N49" s="320">
        <v>1460900</v>
      </c>
      <c r="O49" s="321">
        <v>-1.5101462954223691E-2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378.1</v>
      </c>
      <c r="E50" s="317">
        <v>383.10000000000008</v>
      </c>
      <c r="F50" s="318">
        <v>370.35000000000014</v>
      </c>
      <c r="G50" s="318">
        <v>362.60000000000008</v>
      </c>
      <c r="H50" s="318">
        <v>349.85000000000014</v>
      </c>
      <c r="I50" s="318">
        <v>390.85000000000014</v>
      </c>
      <c r="J50" s="318">
        <v>403.6</v>
      </c>
      <c r="K50" s="318">
        <v>411.35000000000014</v>
      </c>
      <c r="L50" s="305">
        <v>395.85</v>
      </c>
      <c r="M50" s="305">
        <v>375.35</v>
      </c>
      <c r="N50" s="320">
        <v>4287309</v>
      </c>
      <c r="O50" s="321">
        <v>-2.2451888809693513E-2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349.05</v>
      </c>
      <c r="E51" s="317">
        <v>354.93333333333334</v>
      </c>
      <c r="F51" s="318">
        <v>339.86666666666667</v>
      </c>
      <c r="G51" s="318">
        <v>330.68333333333334</v>
      </c>
      <c r="H51" s="318">
        <v>315.61666666666667</v>
      </c>
      <c r="I51" s="318">
        <v>364.11666666666667</v>
      </c>
      <c r="J51" s="318">
        <v>379.18333333333339</v>
      </c>
      <c r="K51" s="318">
        <v>388.36666666666667</v>
      </c>
      <c r="L51" s="305">
        <v>370</v>
      </c>
      <c r="M51" s="305">
        <v>345.75</v>
      </c>
      <c r="N51" s="320">
        <v>1463400</v>
      </c>
      <c r="O51" s="321">
        <v>0.28741092636579574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459.1</v>
      </c>
      <c r="E52" s="317">
        <v>455.56666666666666</v>
      </c>
      <c r="F52" s="318">
        <v>449.5333333333333</v>
      </c>
      <c r="G52" s="318">
        <v>439.96666666666664</v>
      </c>
      <c r="H52" s="318">
        <v>433.93333333333328</v>
      </c>
      <c r="I52" s="318">
        <v>465.13333333333333</v>
      </c>
      <c r="J52" s="318">
        <v>471.16666666666674</v>
      </c>
      <c r="K52" s="318">
        <v>480.73333333333335</v>
      </c>
      <c r="L52" s="305">
        <v>461.6</v>
      </c>
      <c r="M52" s="305">
        <v>446</v>
      </c>
      <c r="N52" s="320">
        <v>11627500</v>
      </c>
      <c r="O52" s="321">
        <v>1.1636759108210984E-2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2361.8000000000002</v>
      </c>
      <c r="E53" s="317">
        <v>2350.5499999999997</v>
      </c>
      <c r="F53" s="318">
        <v>2321.1499999999996</v>
      </c>
      <c r="G53" s="318">
        <v>2280.5</v>
      </c>
      <c r="H53" s="318">
        <v>2251.1</v>
      </c>
      <c r="I53" s="318">
        <v>2391.1999999999994</v>
      </c>
      <c r="J53" s="318">
        <v>2420.6</v>
      </c>
      <c r="K53" s="318">
        <v>2461.2499999999991</v>
      </c>
      <c r="L53" s="305">
        <v>2379.9499999999998</v>
      </c>
      <c r="M53" s="305">
        <v>2309.9</v>
      </c>
      <c r="N53" s="320">
        <v>2045200</v>
      </c>
      <c r="O53" s="321">
        <v>-2.2183973991202907E-2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137.15</v>
      </c>
      <c r="E54" s="317">
        <v>137.48333333333335</v>
      </c>
      <c r="F54" s="318">
        <v>134.41666666666669</v>
      </c>
      <c r="G54" s="318">
        <v>131.68333333333334</v>
      </c>
      <c r="H54" s="318">
        <v>128.61666666666667</v>
      </c>
      <c r="I54" s="318">
        <v>140.2166666666667</v>
      </c>
      <c r="J54" s="318">
        <v>143.28333333333336</v>
      </c>
      <c r="K54" s="318">
        <v>146.01666666666671</v>
      </c>
      <c r="L54" s="305">
        <v>140.55000000000001</v>
      </c>
      <c r="M54" s="305">
        <v>134.75</v>
      </c>
      <c r="N54" s="320">
        <v>25162500</v>
      </c>
      <c r="O54" s="321">
        <v>-4.9588933837922487E-3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3739.8</v>
      </c>
      <c r="E55" s="317">
        <v>3765.0166666666664</v>
      </c>
      <c r="F55" s="318">
        <v>3702.583333333333</v>
      </c>
      <c r="G55" s="318">
        <v>3665.3666666666668</v>
      </c>
      <c r="H55" s="318">
        <v>3602.9333333333334</v>
      </c>
      <c r="I55" s="318">
        <v>3802.2333333333327</v>
      </c>
      <c r="J55" s="318">
        <v>3864.6666666666661</v>
      </c>
      <c r="K55" s="318">
        <v>3901.8833333333323</v>
      </c>
      <c r="L55" s="305">
        <v>3827.45</v>
      </c>
      <c r="M55" s="305">
        <v>3727.8</v>
      </c>
      <c r="N55" s="320">
        <v>2918500</v>
      </c>
      <c r="O55" s="321">
        <v>5.915441843585556E-2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14045.05</v>
      </c>
      <c r="E56" s="317">
        <v>14102.816666666666</v>
      </c>
      <c r="F56" s="318">
        <v>13917.633333333331</v>
      </c>
      <c r="G56" s="318">
        <v>13790.216666666665</v>
      </c>
      <c r="H56" s="318">
        <v>13605.033333333331</v>
      </c>
      <c r="I56" s="318">
        <v>14230.233333333332</v>
      </c>
      <c r="J56" s="318">
        <v>14415.416666666666</v>
      </c>
      <c r="K56" s="318">
        <v>14542.833333333332</v>
      </c>
      <c r="L56" s="305">
        <v>14288</v>
      </c>
      <c r="M56" s="305">
        <v>13975.4</v>
      </c>
      <c r="N56" s="320">
        <v>302730</v>
      </c>
      <c r="O56" s="321">
        <v>1.4680744092508798E-2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51.65</v>
      </c>
      <c r="E57" s="317">
        <v>52.816666666666663</v>
      </c>
      <c r="F57" s="318">
        <v>49.283333333333324</v>
      </c>
      <c r="G57" s="318">
        <v>46.916666666666664</v>
      </c>
      <c r="H57" s="318">
        <v>43.383333333333326</v>
      </c>
      <c r="I57" s="318">
        <v>55.183333333333323</v>
      </c>
      <c r="J57" s="318">
        <v>58.716666666666654</v>
      </c>
      <c r="K57" s="318">
        <v>61.083333333333321</v>
      </c>
      <c r="L57" s="305">
        <v>56.35</v>
      </c>
      <c r="M57" s="305">
        <v>50.45</v>
      </c>
      <c r="N57" s="320">
        <v>6523400</v>
      </c>
      <c r="O57" s="321">
        <v>-2.3326146843933405E-2</v>
      </c>
    </row>
    <row r="58" spans="1:15" ht="15">
      <c r="A58" s="278">
        <v>48</v>
      </c>
      <c r="B58" s="405" t="s">
        <v>45</v>
      </c>
      <c r="C58" s="278" t="s">
        <v>98</v>
      </c>
      <c r="D58" s="317">
        <v>796</v>
      </c>
      <c r="E58" s="317">
        <v>793.19999999999993</v>
      </c>
      <c r="F58" s="318">
        <v>779.79999999999984</v>
      </c>
      <c r="G58" s="318">
        <v>763.59999999999991</v>
      </c>
      <c r="H58" s="318">
        <v>750.19999999999982</v>
      </c>
      <c r="I58" s="318">
        <v>809.39999999999986</v>
      </c>
      <c r="J58" s="318">
        <v>822.8</v>
      </c>
      <c r="K58" s="318">
        <v>838.99999999999989</v>
      </c>
      <c r="L58" s="305">
        <v>806.6</v>
      </c>
      <c r="M58" s="305">
        <v>777</v>
      </c>
      <c r="N58" s="320">
        <v>2384800</v>
      </c>
      <c r="O58" s="321">
        <v>2.2159358793022159E-2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150.6</v>
      </c>
      <c r="E59" s="317">
        <v>150.91666666666666</v>
      </c>
      <c r="F59" s="318">
        <v>148.93333333333331</v>
      </c>
      <c r="G59" s="318">
        <v>147.26666666666665</v>
      </c>
      <c r="H59" s="318">
        <v>145.2833333333333</v>
      </c>
      <c r="I59" s="318">
        <v>152.58333333333331</v>
      </c>
      <c r="J59" s="318">
        <v>154.56666666666666</v>
      </c>
      <c r="K59" s="318">
        <v>156.23333333333332</v>
      </c>
      <c r="L59" s="305">
        <v>152.9</v>
      </c>
      <c r="M59" s="305">
        <v>149.25</v>
      </c>
      <c r="N59" s="320">
        <v>4968400</v>
      </c>
      <c r="O59" s="321">
        <v>-4.5676309016173026E-2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45.45</v>
      </c>
      <c r="E60" s="317">
        <v>44.583333333333336</v>
      </c>
      <c r="F60" s="318">
        <v>43.31666666666667</v>
      </c>
      <c r="G60" s="318">
        <v>41.183333333333337</v>
      </c>
      <c r="H60" s="318">
        <v>39.916666666666671</v>
      </c>
      <c r="I60" s="318">
        <v>46.716666666666669</v>
      </c>
      <c r="J60" s="318">
        <v>47.983333333333334</v>
      </c>
      <c r="K60" s="318">
        <v>50.116666666666667</v>
      </c>
      <c r="L60" s="305">
        <v>45.85</v>
      </c>
      <c r="M60" s="305">
        <v>42.45</v>
      </c>
      <c r="N60" s="320">
        <v>57810500</v>
      </c>
      <c r="O60" s="321">
        <v>3.0922043993473203E-2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85.55</v>
      </c>
      <c r="E61" s="317">
        <v>86.649999999999991</v>
      </c>
      <c r="F61" s="318">
        <v>83.949999999999989</v>
      </c>
      <c r="G61" s="318">
        <v>82.35</v>
      </c>
      <c r="H61" s="318">
        <v>79.649999999999991</v>
      </c>
      <c r="I61" s="318">
        <v>88.249999999999986</v>
      </c>
      <c r="J61" s="318">
        <v>90.95</v>
      </c>
      <c r="K61" s="318">
        <v>92.549999999999983</v>
      </c>
      <c r="L61" s="305">
        <v>89.35</v>
      </c>
      <c r="M61" s="305">
        <v>85.05</v>
      </c>
      <c r="N61" s="320">
        <v>23930622</v>
      </c>
      <c r="O61" s="321">
        <v>7.4100174282033795E-3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346.3</v>
      </c>
      <c r="E62" s="317">
        <v>344</v>
      </c>
      <c r="F62" s="318">
        <v>335.2</v>
      </c>
      <c r="G62" s="318">
        <v>324.09999999999997</v>
      </c>
      <c r="H62" s="318">
        <v>315.29999999999995</v>
      </c>
      <c r="I62" s="318">
        <v>355.1</v>
      </c>
      <c r="J62" s="318">
        <v>363.9</v>
      </c>
      <c r="K62" s="318">
        <v>375.00000000000006</v>
      </c>
      <c r="L62" s="305">
        <v>352.8</v>
      </c>
      <c r="M62" s="305">
        <v>332.9</v>
      </c>
      <c r="N62" s="320">
        <v>4074900</v>
      </c>
      <c r="O62" s="321">
        <v>0.15106917883675602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18.2</v>
      </c>
      <c r="E63" s="317">
        <v>18.099999999999998</v>
      </c>
      <c r="F63" s="318">
        <v>17.899999999999995</v>
      </c>
      <c r="G63" s="318">
        <v>17.599999999999998</v>
      </c>
      <c r="H63" s="318">
        <v>17.399999999999995</v>
      </c>
      <c r="I63" s="318">
        <v>18.399999999999995</v>
      </c>
      <c r="J63" s="318">
        <v>18.599999999999998</v>
      </c>
      <c r="K63" s="318">
        <v>18.899999999999995</v>
      </c>
      <c r="L63" s="305">
        <v>18.3</v>
      </c>
      <c r="M63" s="305">
        <v>17.8</v>
      </c>
      <c r="N63" s="320">
        <v>45540000</v>
      </c>
      <c r="O63" s="321">
        <v>1.6064257028112448E-2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565.79999999999995</v>
      </c>
      <c r="E64" s="317">
        <v>552.0333333333333</v>
      </c>
      <c r="F64" s="318">
        <v>534.76666666666665</v>
      </c>
      <c r="G64" s="318">
        <v>503.73333333333335</v>
      </c>
      <c r="H64" s="318">
        <v>486.4666666666667</v>
      </c>
      <c r="I64" s="318">
        <v>583.06666666666661</v>
      </c>
      <c r="J64" s="318">
        <v>600.33333333333326</v>
      </c>
      <c r="K64" s="318">
        <v>631.36666666666656</v>
      </c>
      <c r="L64" s="305">
        <v>569.29999999999995</v>
      </c>
      <c r="M64" s="305">
        <v>521</v>
      </c>
      <c r="N64" s="320">
        <v>6076800</v>
      </c>
      <c r="O64" s="321">
        <v>0.11820992197850728</v>
      </c>
    </row>
    <row r="65" spans="1:15" ht="15">
      <c r="A65" s="278">
        <v>55</v>
      </c>
      <c r="B65" s="469" t="s">
        <v>40</v>
      </c>
      <c r="C65" s="278" t="s">
        <v>249</v>
      </c>
      <c r="D65" s="317">
        <v>653.25</v>
      </c>
      <c r="E65" s="317">
        <v>650.18333333333328</v>
      </c>
      <c r="F65" s="318">
        <v>638.36666666666656</v>
      </c>
      <c r="G65" s="318">
        <v>623.48333333333323</v>
      </c>
      <c r="H65" s="318">
        <v>611.66666666666652</v>
      </c>
      <c r="I65" s="318">
        <v>665.06666666666661</v>
      </c>
      <c r="J65" s="318">
        <v>676.88333333333344</v>
      </c>
      <c r="K65" s="318">
        <v>691.76666666666665</v>
      </c>
      <c r="L65" s="305">
        <v>662</v>
      </c>
      <c r="M65" s="305">
        <v>635.29999999999995</v>
      </c>
      <c r="N65" s="320">
        <v>315250</v>
      </c>
      <c r="O65" s="321">
        <v>0.13849765258215962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512</v>
      </c>
      <c r="E66" s="317">
        <v>516.43333333333339</v>
      </c>
      <c r="F66" s="318">
        <v>504.21666666666681</v>
      </c>
      <c r="G66" s="318">
        <v>496.43333333333339</v>
      </c>
      <c r="H66" s="318">
        <v>484.21666666666681</v>
      </c>
      <c r="I66" s="318">
        <v>524.21666666666681</v>
      </c>
      <c r="J66" s="318">
        <v>536.43333333333351</v>
      </c>
      <c r="K66" s="318">
        <v>544.21666666666681</v>
      </c>
      <c r="L66" s="305">
        <v>528.65</v>
      </c>
      <c r="M66" s="305">
        <v>508.65</v>
      </c>
      <c r="N66" s="320">
        <v>19939150</v>
      </c>
      <c r="O66" s="321">
        <v>3.4725455016695896E-3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501.4</v>
      </c>
      <c r="E67" s="317">
        <v>500.25</v>
      </c>
      <c r="F67" s="318">
        <v>493.3</v>
      </c>
      <c r="G67" s="318">
        <v>485.2</v>
      </c>
      <c r="H67" s="318">
        <v>478.25</v>
      </c>
      <c r="I67" s="318">
        <v>508.35</v>
      </c>
      <c r="J67" s="318">
        <v>515.30000000000007</v>
      </c>
      <c r="K67" s="318">
        <v>523.40000000000009</v>
      </c>
      <c r="L67" s="305">
        <v>507.2</v>
      </c>
      <c r="M67" s="305">
        <v>492.15</v>
      </c>
      <c r="N67" s="320">
        <v>5739000</v>
      </c>
      <c r="O67" s="321">
        <v>-2.4643099932019033E-2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517.54999999999995</v>
      </c>
      <c r="E68" s="317">
        <v>519.9</v>
      </c>
      <c r="F68" s="318">
        <v>512.5</v>
      </c>
      <c r="G68" s="318">
        <v>507.45000000000005</v>
      </c>
      <c r="H68" s="318">
        <v>500.05000000000007</v>
      </c>
      <c r="I68" s="318">
        <v>524.94999999999993</v>
      </c>
      <c r="J68" s="318">
        <v>532.3499999999998</v>
      </c>
      <c r="K68" s="318">
        <v>537.39999999999986</v>
      </c>
      <c r="L68" s="305">
        <v>527.29999999999995</v>
      </c>
      <c r="M68" s="305">
        <v>514.85</v>
      </c>
      <c r="N68" s="320">
        <v>20101200</v>
      </c>
      <c r="O68" s="321">
        <v>-8.8361176308159595E-3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1634</v>
      </c>
      <c r="E69" s="317">
        <v>1652.2666666666664</v>
      </c>
      <c r="F69" s="318">
        <v>1610.3333333333328</v>
      </c>
      <c r="G69" s="318">
        <v>1586.6666666666663</v>
      </c>
      <c r="H69" s="318">
        <v>1544.7333333333327</v>
      </c>
      <c r="I69" s="318">
        <v>1675.9333333333329</v>
      </c>
      <c r="J69" s="318">
        <v>1717.8666666666663</v>
      </c>
      <c r="K69" s="318">
        <v>1741.5333333333331</v>
      </c>
      <c r="L69" s="305">
        <v>1694.2</v>
      </c>
      <c r="M69" s="305">
        <v>1628.6</v>
      </c>
      <c r="N69" s="320">
        <v>27207200</v>
      </c>
      <c r="O69" s="321">
        <v>1.1378716855444573E-2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889</v>
      </c>
      <c r="E70" s="317">
        <v>893</v>
      </c>
      <c r="F70" s="318">
        <v>880.35</v>
      </c>
      <c r="G70" s="318">
        <v>871.7</v>
      </c>
      <c r="H70" s="318">
        <v>859.05000000000007</v>
      </c>
      <c r="I70" s="318">
        <v>901.65</v>
      </c>
      <c r="J70" s="318">
        <v>914.30000000000007</v>
      </c>
      <c r="K70" s="318">
        <v>922.94999999999993</v>
      </c>
      <c r="L70" s="305">
        <v>905.65</v>
      </c>
      <c r="M70" s="305">
        <v>884.35</v>
      </c>
      <c r="N70" s="320">
        <v>36757600</v>
      </c>
      <c r="O70" s="321">
        <v>0.13639658996931592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494.8</v>
      </c>
      <c r="E71" s="317">
        <v>502.51666666666665</v>
      </c>
      <c r="F71" s="318">
        <v>483.0333333333333</v>
      </c>
      <c r="G71" s="318">
        <v>471.26666666666665</v>
      </c>
      <c r="H71" s="318">
        <v>451.7833333333333</v>
      </c>
      <c r="I71" s="318">
        <v>514.2833333333333</v>
      </c>
      <c r="J71" s="318">
        <v>533.76666666666665</v>
      </c>
      <c r="K71" s="318">
        <v>545.5333333333333</v>
      </c>
      <c r="L71" s="305">
        <v>522</v>
      </c>
      <c r="M71" s="305">
        <v>490.75</v>
      </c>
      <c r="N71" s="320">
        <v>13383200</v>
      </c>
      <c r="O71" s="321">
        <v>1.9276319296882734E-2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2236.85</v>
      </c>
      <c r="E72" s="317">
        <v>2202.1999999999998</v>
      </c>
      <c r="F72" s="318">
        <v>2155.9499999999998</v>
      </c>
      <c r="G72" s="318">
        <v>2075.0500000000002</v>
      </c>
      <c r="H72" s="318">
        <v>2028.8000000000002</v>
      </c>
      <c r="I72" s="318">
        <v>2283.0999999999995</v>
      </c>
      <c r="J72" s="318">
        <v>2329.3499999999995</v>
      </c>
      <c r="K72" s="318">
        <v>2410.2499999999991</v>
      </c>
      <c r="L72" s="305">
        <v>2248.4499999999998</v>
      </c>
      <c r="M72" s="305">
        <v>2121.3000000000002</v>
      </c>
      <c r="N72" s="320">
        <v>2569200</v>
      </c>
      <c r="O72" s="321">
        <v>-1.5933813390531636E-2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117.3</v>
      </c>
      <c r="E73" s="317">
        <v>118.21666666666665</v>
      </c>
      <c r="F73" s="318">
        <v>115.73333333333331</v>
      </c>
      <c r="G73" s="318">
        <v>114.16666666666666</v>
      </c>
      <c r="H73" s="318">
        <v>111.68333333333331</v>
      </c>
      <c r="I73" s="318">
        <v>119.7833333333333</v>
      </c>
      <c r="J73" s="318">
        <v>122.26666666666665</v>
      </c>
      <c r="K73" s="318">
        <v>123.8333333333333</v>
      </c>
      <c r="L73" s="305">
        <v>120.7</v>
      </c>
      <c r="M73" s="305">
        <v>116.65</v>
      </c>
      <c r="N73" s="320">
        <v>29403200</v>
      </c>
      <c r="O73" s="321">
        <v>1.2928940777665624E-2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189.9</v>
      </c>
      <c r="E74" s="317">
        <v>190.33333333333334</v>
      </c>
      <c r="F74" s="318">
        <v>187.41666666666669</v>
      </c>
      <c r="G74" s="318">
        <v>184.93333333333334</v>
      </c>
      <c r="H74" s="318">
        <v>182.01666666666668</v>
      </c>
      <c r="I74" s="318">
        <v>192.81666666666669</v>
      </c>
      <c r="J74" s="318">
        <v>195.73333333333338</v>
      </c>
      <c r="K74" s="318">
        <v>198.2166666666667</v>
      </c>
      <c r="L74" s="305">
        <v>193.25</v>
      </c>
      <c r="M74" s="305">
        <v>187.85</v>
      </c>
      <c r="N74" s="320">
        <v>18397200</v>
      </c>
      <c r="O74" s="321">
        <v>-5.7878439065514502E-3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2012.8</v>
      </c>
      <c r="E75" s="317">
        <v>2006.9000000000003</v>
      </c>
      <c r="F75" s="318">
        <v>1981.8000000000006</v>
      </c>
      <c r="G75" s="318">
        <v>1950.8000000000004</v>
      </c>
      <c r="H75" s="318">
        <v>1925.7000000000007</v>
      </c>
      <c r="I75" s="318">
        <v>2037.9000000000005</v>
      </c>
      <c r="J75" s="318">
        <v>2063.0000000000005</v>
      </c>
      <c r="K75" s="318">
        <v>2094.0000000000005</v>
      </c>
      <c r="L75" s="305">
        <v>2032</v>
      </c>
      <c r="M75" s="305">
        <v>1975.9</v>
      </c>
      <c r="N75" s="320">
        <v>18450000</v>
      </c>
      <c r="O75" s="321">
        <v>-5.8394831123495729E-2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129.69999999999999</v>
      </c>
      <c r="E76" s="317">
        <v>133.68333333333331</v>
      </c>
      <c r="F76" s="318">
        <v>123.41666666666663</v>
      </c>
      <c r="G76" s="318">
        <v>117.13333333333333</v>
      </c>
      <c r="H76" s="318">
        <v>106.86666666666665</v>
      </c>
      <c r="I76" s="318">
        <v>139.96666666666661</v>
      </c>
      <c r="J76" s="318">
        <v>150.23333333333332</v>
      </c>
      <c r="K76" s="318">
        <v>156.51666666666659</v>
      </c>
      <c r="L76" s="305">
        <v>143.94999999999999</v>
      </c>
      <c r="M76" s="305">
        <v>127.4</v>
      </c>
      <c r="N76" s="320">
        <v>14047300</v>
      </c>
      <c r="O76" s="321">
        <v>-1.6026786026996167E-2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328.2</v>
      </c>
      <c r="E77" s="317">
        <v>329.75</v>
      </c>
      <c r="F77" s="318">
        <v>324.25</v>
      </c>
      <c r="G77" s="318">
        <v>320.3</v>
      </c>
      <c r="H77" s="318">
        <v>314.8</v>
      </c>
      <c r="I77" s="318">
        <v>333.7</v>
      </c>
      <c r="J77" s="318">
        <v>339.2</v>
      </c>
      <c r="K77" s="318">
        <v>343.15</v>
      </c>
      <c r="L77" s="305">
        <v>335.25</v>
      </c>
      <c r="M77" s="305">
        <v>325.8</v>
      </c>
      <c r="N77" s="320">
        <v>81763000</v>
      </c>
      <c r="O77" s="321">
        <v>-1.2455575115421664E-2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384.45</v>
      </c>
      <c r="E78" s="317">
        <v>389.43333333333334</v>
      </c>
      <c r="F78" s="318">
        <v>377.81666666666666</v>
      </c>
      <c r="G78" s="318">
        <v>371.18333333333334</v>
      </c>
      <c r="H78" s="318">
        <v>359.56666666666666</v>
      </c>
      <c r="I78" s="318">
        <v>396.06666666666666</v>
      </c>
      <c r="J78" s="318">
        <v>407.68333333333334</v>
      </c>
      <c r="K78" s="318">
        <v>414.31666666666666</v>
      </c>
      <c r="L78" s="305">
        <v>401.05</v>
      </c>
      <c r="M78" s="305">
        <v>382.8</v>
      </c>
      <c r="N78" s="320">
        <v>7330500</v>
      </c>
      <c r="O78" s="321">
        <v>1.6853932584269662E-2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4.9000000000000004</v>
      </c>
      <c r="E79" s="317">
        <v>4.8500000000000005</v>
      </c>
      <c r="F79" s="318">
        <v>4.7500000000000009</v>
      </c>
      <c r="G79" s="318">
        <v>4.6000000000000005</v>
      </c>
      <c r="H79" s="318">
        <v>4.5000000000000009</v>
      </c>
      <c r="I79" s="318">
        <v>5.0000000000000009</v>
      </c>
      <c r="J79" s="318">
        <v>5.1000000000000005</v>
      </c>
      <c r="K79" s="318">
        <v>5.2500000000000009</v>
      </c>
      <c r="L79" s="305">
        <v>4.95</v>
      </c>
      <c r="M79" s="305">
        <v>4.7</v>
      </c>
      <c r="N79" s="320">
        <v>451878000</v>
      </c>
      <c r="O79" s="321">
        <v>-3.8373305526590198E-2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20.95</v>
      </c>
      <c r="E80" s="317">
        <v>21.133333333333333</v>
      </c>
      <c r="F80" s="318">
        <v>20.666666666666664</v>
      </c>
      <c r="G80" s="318">
        <v>20.383333333333333</v>
      </c>
      <c r="H80" s="318">
        <v>19.916666666666664</v>
      </c>
      <c r="I80" s="318">
        <v>21.416666666666664</v>
      </c>
      <c r="J80" s="318">
        <v>21.883333333333333</v>
      </c>
      <c r="K80" s="318">
        <v>22.166666666666664</v>
      </c>
      <c r="L80" s="305">
        <v>21.6</v>
      </c>
      <c r="M80" s="305">
        <v>20.85</v>
      </c>
      <c r="N80" s="320">
        <v>124755000</v>
      </c>
      <c r="O80" s="321">
        <v>2.7730889799855319E-3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461.45</v>
      </c>
      <c r="E81" s="317">
        <v>466.65000000000003</v>
      </c>
      <c r="F81" s="318">
        <v>454.80000000000007</v>
      </c>
      <c r="G81" s="318">
        <v>448.15000000000003</v>
      </c>
      <c r="H81" s="318">
        <v>436.30000000000007</v>
      </c>
      <c r="I81" s="318">
        <v>473.30000000000007</v>
      </c>
      <c r="J81" s="318">
        <v>485.15000000000009</v>
      </c>
      <c r="K81" s="318">
        <v>491.80000000000007</v>
      </c>
      <c r="L81" s="305">
        <v>478.5</v>
      </c>
      <c r="M81" s="305">
        <v>460</v>
      </c>
      <c r="N81" s="320">
        <v>5156250</v>
      </c>
      <c r="O81" s="321">
        <v>-6.9016881827209539E-2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964.2</v>
      </c>
      <c r="E82" s="317">
        <v>968.5</v>
      </c>
      <c r="F82" s="318">
        <v>950.75</v>
      </c>
      <c r="G82" s="318">
        <v>937.3</v>
      </c>
      <c r="H82" s="318">
        <v>919.55</v>
      </c>
      <c r="I82" s="318">
        <v>981.95</v>
      </c>
      <c r="J82" s="318">
        <v>999.7</v>
      </c>
      <c r="K82" s="318">
        <v>1013.1500000000001</v>
      </c>
      <c r="L82" s="305">
        <v>986.25</v>
      </c>
      <c r="M82" s="305">
        <v>955.05</v>
      </c>
      <c r="N82" s="320">
        <v>3405000</v>
      </c>
      <c r="O82" s="321">
        <v>8.8113490175345844E-5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428.6</v>
      </c>
      <c r="E83" s="317">
        <v>431.91666666666669</v>
      </c>
      <c r="F83" s="318">
        <v>421.23333333333335</v>
      </c>
      <c r="G83" s="318">
        <v>413.86666666666667</v>
      </c>
      <c r="H83" s="318">
        <v>403.18333333333334</v>
      </c>
      <c r="I83" s="318">
        <v>439.28333333333336</v>
      </c>
      <c r="J83" s="318">
        <v>449.96666666666664</v>
      </c>
      <c r="K83" s="318">
        <v>457.33333333333337</v>
      </c>
      <c r="L83" s="305">
        <v>442.6</v>
      </c>
      <c r="M83" s="305">
        <v>424.55</v>
      </c>
      <c r="N83" s="320">
        <v>18463200</v>
      </c>
      <c r="O83" s="321">
        <v>4.1212695405021316E-2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208.2</v>
      </c>
      <c r="E84" s="317">
        <v>203.95000000000002</v>
      </c>
      <c r="F84" s="318">
        <v>195.25000000000003</v>
      </c>
      <c r="G84" s="318">
        <v>182.3</v>
      </c>
      <c r="H84" s="318">
        <v>173.60000000000002</v>
      </c>
      <c r="I84" s="318">
        <v>216.90000000000003</v>
      </c>
      <c r="J84" s="318">
        <v>225.60000000000002</v>
      </c>
      <c r="K84" s="318">
        <v>238.55000000000004</v>
      </c>
      <c r="L84" s="305">
        <v>212.65</v>
      </c>
      <c r="M84" s="305">
        <v>191</v>
      </c>
      <c r="N84" s="320">
        <v>8396000</v>
      </c>
      <c r="O84" s="321">
        <v>2.3652767617654231E-2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657.4</v>
      </c>
      <c r="E85" s="317">
        <v>660.21666666666658</v>
      </c>
      <c r="F85" s="318">
        <v>649.63333333333321</v>
      </c>
      <c r="G85" s="318">
        <v>641.86666666666667</v>
      </c>
      <c r="H85" s="318">
        <v>631.2833333333333</v>
      </c>
      <c r="I85" s="318">
        <v>667.98333333333312</v>
      </c>
      <c r="J85" s="318">
        <v>678.56666666666638</v>
      </c>
      <c r="K85" s="318">
        <v>686.33333333333303</v>
      </c>
      <c r="L85" s="305">
        <v>670.8</v>
      </c>
      <c r="M85" s="305">
        <v>652.45000000000005</v>
      </c>
      <c r="N85" s="320">
        <v>50188800</v>
      </c>
      <c r="O85" s="321">
        <v>-5.1308805516490495E-2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75</v>
      </c>
      <c r="E86" s="317">
        <v>75.399999999999991</v>
      </c>
      <c r="F86" s="318">
        <v>74.299999999999983</v>
      </c>
      <c r="G86" s="318">
        <v>73.599999999999994</v>
      </c>
      <c r="H86" s="318">
        <v>72.499999999999986</v>
      </c>
      <c r="I86" s="318">
        <v>76.09999999999998</v>
      </c>
      <c r="J86" s="318">
        <v>77.199999999999974</v>
      </c>
      <c r="K86" s="318">
        <v>77.899999999999977</v>
      </c>
      <c r="L86" s="305">
        <v>76.5</v>
      </c>
      <c r="M86" s="305">
        <v>74.7</v>
      </c>
      <c r="N86" s="320">
        <v>56307700</v>
      </c>
      <c r="O86" s="321">
        <v>-1.0237282057862441E-2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164.15</v>
      </c>
      <c r="E87" s="317">
        <v>165.1</v>
      </c>
      <c r="F87" s="318">
        <v>161.54999999999998</v>
      </c>
      <c r="G87" s="318">
        <v>158.94999999999999</v>
      </c>
      <c r="H87" s="318">
        <v>155.39999999999998</v>
      </c>
      <c r="I87" s="318">
        <v>167.7</v>
      </c>
      <c r="J87" s="318">
        <v>171.25</v>
      </c>
      <c r="K87" s="318">
        <v>173.85</v>
      </c>
      <c r="L87" s="305">
        <v>168.65</v>
      </c>
      <c r="M87" s="305">
        <v>162.5</v>
      </c>
      <c r="N87" s="320">
        <v>42092800</v>
      </c>
      <c r="O87" s="321">
        <v>6.8506257415132613E-3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93.7</v>
      </c>
      <c r="E88" s="317">
        <v>94.733333333333334</v>
      </c>
      <c r="F88" s="318">
        <v>91.716666666666669</v>
      </c>
      <c r="G88" s="318">
        <v>89.733333333333334</v>
      </c>
      <c r="H88" s="318">
        <v>86.716666666666669</v>
      </c>
      <c r="I88" s="318">
        <v>96.716666666666669</v>
      </c>
      <c r="J88" s="318">
        <v>99.733333333333348</v>
      </c>
      <c r="K88" s="318">
        <v>101.71666666666667</v>
      </c>
      <c r="L88" s="305">
        <v>97.75</v>
      </c>
      <c r="M88" s="305">
        <v>92.75</v>
      </c>
      <c r="N88" s="320">
        <v>15625000</v>
      </c>
      <c r="O88" s="321">
        <v>-7.7626918536009448E-2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175.4</v>
      </c>
      <c r="E89" s="317">
        <v>176.66666666666666</v>
      </c>
      <c r="F89" s="318">
        <v>173.0333333333333</v>
      </c>
      <c r="G89" s="318">
        <v>170.66666666666666</v>
      </c>
      <c r="H89" s="318">
        <v>167.0333333333333</v>
      </c>
      <c r="I89" s="318">
        <v>179.0333333333333</v>
      </c>
      <c r="J89" s="318">
        <v>182.66666666666669</v>
      </c>
      <c r="K89" s="318">
        <v>185.0333333333333</v>
      </c>
      <c r="L89" s="305">
        <v>180.3</v>
      </c>
      <c r="M89" s="305">
        <v>174.3</v>
      </c>
      <c r="N89" s="320">
        <v>24122400</v>
      </c>
      <c r="O89" s="321">
        <v>1.4902264370040642E-2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1664.45</v>
      </c>
      <c r="E90" s="317">
        <v>1650.0666666666666</v>
      </c>
      <c r="F90" s="318">
        <v>1630.1333333333332</v>
      </c>
      <c r="G90" s="318">
        <v>1595.8166666666666</v>
      </c>
      <c r="H90" s="318">
        <v>1575.8833333333332</v>
      </c>
      <c r="I90" s="318">
        <v>1684.3833333333332</v>
      </c>
      <c r="J90" s="318">
        <v>1704.3166666666666</v>
      </c>
      <c r="K90" s="318">
        <v>1738.6333333333332</v>
      </c>
      <c r="L90" s="305">
        <v>1670</v>
      </c>
      <c r="M90" s="305">
        <v>1615.75</v>
      </c>
      <c r="N90" s="320">
        <v>2050000</v>
      </c>
      <c r="O90" s="321">
        <v>-1.2286196097325945E-2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356.05</v>
      </c>
      <c r="E91" s="317">
        <v>355.15000000000003</v>
      </c>
      <c r="F91" s="318">
        <v>347.40000000000009</v>
      </c>
      <c r="G91" s="318">
        <v>338.75000000000006</v>
      </c>
      <c r="H91" s="318">
        <v>331.00000000000011</v>
      </c>
      <c r="I91" s="318">
        <v>363.80000000000007</v>
      </c>
      <c r="J91" s="318">
        <v>371.54999999999995</v>
      </c>
      <c r="K91" s="318">
        <v>380.20000000000005</v>
      </c>
      <c r="L91" s="305">
        <v>362.9</v>
      </c>
      <c r="M91" s="305">
        <v>346.5</v>
      </c>
      <c r="N91" s="320">
        <v>1895600</v>
      </c>
      <c r="O91" s="321">
        <v>-4.0396881644223954E-2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1175.8</v>
      </c>
      <c r="E92" s="317">
        <v>1185.0333333333333</v>
      </c>
      <c r="F92" s="318">
        <v>1155.1166666666666</v>
      </c>
      <c r="G92" s="318">
        <v>1134.4333333333332</v>
      </c>
      <c r="H92" s="318">
        <v>1104.5166666666664</v>
      </c>
      <c r="I92" s="318">
        <v>1205.7166666666667</v>
      </c>
      <c r="J92" s="318">
        <v>1235.6333333333337</v>
      </c>
      <c r="K92" s="318">
        <v>1256.3166666666668</v>
      </c>
      <c r="L92" s="305">
        <v>1214.95</v>
      </c>
      <c r="M92" s="305">
        <v>1164.3499999999999</v>
      </c>
      <c r="N92" s="320">
        <v>9826000</v>
      </c>
      <c r="O92" s="321">
        <v>1.5586241111294858E-2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57.8</v>
      </c>
      <c r="E93" s="317">
        <v>59.416666666666664</v>
      </c>
      <c r="F93" s="318">
        <v>55.633333333333326</v>
      </c>
      <c r="G93" s="318">
        <v>53.466666666666661</v>
      </c>
      <c r="H93" s="318">
        <v>49.683333333333323</v>
      </c>
      <c r="I93" s="318">
        <v>61.583333333333329</v>
      </c>
      <c r="J93" s="318">
        <v>65.366666666666674</v>
      </c>
      <c r="K93" s="318">
        <v>67.533333333333331</v>
      </c>
      <c r="L93" s="305">
        <v>63.2</v>
      </c>
      <c r="M93" s="305">
        <v>57.25</v>
      </c>
      <c r="N93" s="320">
        <v>26829200</v>
      </c>
      <c r="O93" s="321">
        <v>-4.3781364051094888E-2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254.4</v>
      </c>
      <c r="E94" s="317">
        <v>260.48333333333335</v>
      </c>
      <c r="F94" s="318">
        <v>244.9666666666667</v>
      </c>
      <c r="G94" s="318">
        <v>235.53333333333336</v>
      </c>
      <c r="H94" s="318">
        <v>220.01666666666671</v>
      </c>
      <c r="I94" s="318">
        <v>269.91666666666669</v>
      </c>
      <c r="J94" s="318">
        <v>285.43333333333334</v>
      </c>
      <c r="K94" s="318">
        <v>294.86666666666667</v>
      </c>
      <c r="L94" s="305">
        <v>276</v>
      </c>
      <c r="M94" s="305">
        <v>251.05</v>
      </c>
      <c r="N94" s="320">
        <v>8851800</v>
      </c>
      <c r="O94" s="321">
        <v>7.6010454020543364E-2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873.25</v>
      </c>
      <c r="E95" s="317">
        <v>864.35</v>
      </c>
      <c r="F95" s="318">
        <v>849.35</v>
      </c>
      <c r="G95" s="318">
        <v>825.45</v>
      </c>
      <c r="H95" s="318">
        <v>810.45</v>
      </c>
      <c r="I95" s="318">
        <v>888.25</v>
      </c>
      <c r="J95" s="318">
        <v>903.25</v>
      </c>
      <c r="K95" s="318">
        <v>927.15</v>
      </c>
      <c r="L95" s="305">
        <v>879.35</v>
      </c>
      <c r="M95" s="305">
        <v>840.45</v>
      </c>
      <c r="N95" s="320">
        <v>11560550</v>
      </c>
      <c r="O95" s="321">
        <v>-1.8541550817347895E-2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862.8</v>
      </c>
      <c r="E96" s="317">
        <v>852.69999999999993</v>
      </c>
      <c r="F96" s="318">
        <v>840.69999999999982</v>
      </c>
      <c r="G96" s="318">
        <v>818.59999999999991</v>
      </c>
      <c r="H96" s="318">
        <v>806.5999999999998</v>
      </c>
      <c r="I96" s="318">
        <v>874.79999999999984</v>
      </c>
      <c r="J96" s="318">
        <v>886.80000000000007</v>
      </c>
      <c r="K96" s="318">
        <v>908.89999999999986</v>
      </c>
      <c r="L96" s="305">
        <v>864.7</v>
      </c>
      <c r="M96" s="305">
        <v>830.6</v>
      </c>
      <c r="N96" s="320">
        <v>9202200</v>
      </c>
      <c r="O96" s="321">
        <v>-4.5433893684688779E-3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401.6</v>
      </c>
      <c r="E97" s="317">
        <v>401.66666666666669</v>
      </c>
      <c r="F97" s="318">
        <v>395.53333333333336</v>
      </c>
      <c r="G97" s="318">
        <v>389.4666666666667</v>
      </c>
      <c r="H97" s="318">
        <v>383.33333333333337</v>
      </c>
      <c r="I97" s="318">
        <v>407.73333333333335</v>
      </c>
      <c r="J97" s="318">
        <v>413.86666666666667</v>
      </c>
      <c r="K97" s="318">
        <v>419.93333333333334</v>
      </c>
      <c r="L97" s="305">
        <v>407.8</v>
      </c>
      <c r="M97" s="305">
        <v>395.6</v>
      </c>
      <c r="N97" s="320">
        <v>14500400</v>
      </c>
      <c r="O97" s="321">
        <v>2.8236729021003815E-2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168.4</v>
      </c>
      <c r="E98" s="317">
        <v>172.56666666666669</v>
      </c>
      <c r="F98" s="318">
        <v>162.93333333333339</v>
      </c>
      <c r="G98" s="318">
        <v>157.4666666666667</v>
      </c>
      <c r="H98" s="318">
        <v>147.8333333333334</v>
      </c>
      <c r="I98" s="318">
        <v>178.03333333333339</v>
      </c>
      <c r="J98" s="318">
        <v>187.66666666666666</v>
      </c>
      <c r="K98" s="318">
        <v>193.13333333333338</v>
      </c>
      <c r="L98" s="305">
        <v>182.2</v>
      </c>
      <c r="M98" s="305">
        <v>167.1</v>
      </c>
      <c r="N98" s="320">
        <v>14758900</v>
      </c>
      <c r="O98" s="321">
        <v>-6.836916658255106E-3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123.25</v>
      </c>
      <c r="E99" s="317">
        <v>123.41666666666667</v>
      </c>
      <c r="F99" s="318">
        <v>120.93333333333334</v>
      </c>
      <c r="G99" s="318">
        <v>118.61666666666666</v>
      </c>
      <c r="H99" s="318">
        <v>116.13333333333333</v>
      </c>
      <c r="I99" s="318">
        <v>125.73333333333335</v>
      </c>
      <c r="J99" s="318">
        <v>128.21666666666667</v>
      </c>
      <c r="K99" s="318">
        <v>130.53333333333336</v>
      </c>
      <c r="L99" s="305">
        <v>125.9</v>
      </c>
      <c r="M99" s="305">
        <v>121.1</v>
      </c>
      <c r="N99" s="320">
        <v>14490000</v>
      </c>
      <c r="O99" s="321">
        <v>5.9675296182536197E-2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317.60000000000002</v>
      </c>
      <c r="E100" s="317">
        <v>313.34999999999997</v>
      </c>
      <c r="F100" s="318">
        <v>306.69999999999993</v>
      </c>
      <c r="G100" s="318">
        <v>295.79999999999995</v>
      </c>
      <c r="H100" s="318">
        <v>289.14999999999992</v>
      </c>
      <c r="I100" s="318">
        <v>324.24999999999994</v>
      </c>
      <c r="J100" s="318">
        <v>330.89999999999992</v>
      </c>
      <c r="K100" s="318">
        <v>341.79999999999995</v>
      </c>
      <c r="L100" s="305">
        <v>320</v>
      </c>
      <c r="M100" s="305">
        <v>302.45</v>
      </c>
      <c r="N100" s="320">
        <v>12093900</v>
      </c>
      <c r="O100" s="321">
        <v>-2.6801029159519724E-3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5109.7</v>
      </c>
      <c r="E101" s="317">
        <v>5034.6833333333334</v>
      </c>
      <c r="F101" s="318">
        <v>4926.0166666666664</v>
      </c>
      <c r="G101" s="318">
        <v>4742.333333333333</v>
      </c>
      <c r="H101" s="318">
        <v>4633.6666666666661</v>
      </c>
      <c r="I101" s="318">
        <v>5218.3666666666668</v>
      </c>
      <c r="J101" s="318">
        <v>5327.0333333333328</v>
      </c>
      <c r="K101" s="318">
        <v>5510.7166666666672</v>
      </c>
      <c r="L101" s="305">
        <v>5143.3500000000004</v>
      </c>
      <c r="M101" s="305">
        <v>4851</v>
      </c>
      <c r="N101" s="320">
        <v>3111800</v>
      </c>
      <c r="O101" s="321">
        <v>2.1937602627257798E-2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538.65</v>
      </c>
      <c r="E102" s="317">
        <v>532.95000000000005</v>
      </c>
      <c r="F102" s="318">
        <v>506.90000000000009</v>
      </c>
      <c r="G102" s="318">
        <v>475.15000000000003</v>
      </c>
      <c r="H102" s="318">
        <v>449.10000000000008</v>
      </c>
      <c r="I102" s="318">
        <v>564.70000000000005</v>
      </c>
      <c r="J102" s="318">
        <v>590.75</v>
      </c>
      <c r="K102" s="318">
        <v>622.50000000000011</v>
      </c>
      <c r="L102" s="305">
        <v>559</v>
      </c>
      <c r="M102" s="305">
        <v>501.2</v>
      </c>
      <c r="N102" s="320">
        <v>11625000</v>
      </c>
      <c r="O102" s="321">
        <v>-4.815409309791332E-3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448.95</v>
      </c>
      <c r="E103" s="317">
        <v>450.36666666666662</v>
      </c>
      <c r="F103" s="318">
        <v>443.08333333333326</v>
      </c>
      <c r="G103" s="318">
        <v>437.21666666666664</v>
      </c>
      <c r="H103" s="318">
        <v>429.93333333333328</v>
      </c>
      <c r="I103" s="318">
        <v>456.23333333333323</v>
      </c>
      <c r="J103" s="318">
        <v>463.51666666666665</v>
      </c>
      <c r="K103" s="318">
        <v>469.38333333333321</v>
      </c>
      <c r="L103" s="305">
        <v>457.65</v>
      </c>
      <c r="M103" s="305">
        <v>444.5</v>
      </c>
      <c r="N103" s="320">
        <v>1813500</v>
      </c>
      <c r="O103" s="321">
        <v>-1.3437057991513438E-2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900.95</v>
      </c>
      <c r="E104" s="317">
        <v>910.93333333333339</v>
      </c>
      <c r="F104" s="318">
        <v>884.36666666666679</v>
      </c>
      <c r="G104" s="318">
        <v>867.78333333333342</v>
      </c>
      <c r="H104" s="318">
        <v>841.21666666666681</v>
      </c>
      <c r="I104" s="318">
        <v>927.51666666666677</v>
      </c>
      <c r="J104" s="318">
        <v>954.08333333333337</v>
      </c>
      <c r="K104" s="318">
        <v>970.66666666666674</v>
      </c>
      <c r="L104" s="305">
        <v>937.5</v>
      </c>
      <c r="M104" s="305">
        <v>894.35</v>
      </c>
      <c r="N104" s="320">
        <v>1480800</v>
      </c>
      <c r="O104" s="321">
        <v>-2.0218358269308533E-3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838</v>
      </c>
      <c r="E105" s="317">
        <v>850.80000000000007</v>
      </c>
      <c r="F105" s="318">
        <v>822.20000000000016</v>
      </c>
      <c r="G105" s="318">
        <v>806.40000000000009</v>
      </c>
      <c r="H105" s="318">
        <v>777.80000000000018</v>
      </c>
      <c r="I105" s="318">
        <v>866.60000000000014</v>
      </c>
      <c r="J105" s="318">
        <v>895.2</v>
      </c>
      <c r="K105" s="318">
        <v>911.00000000000011</v>
      </c>
      <c r="L105" s="305">
        <v>879.4</v>
      </c>
      <c r="M105" s="305">
        <v>835</v>
      </c>
      <c r="N105" s="320">
        <v>836000</v>
      </c>
      <c r="O105" s="321">
        <v>7.179487179487179E-2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79.650000000000006</v>
      </c>
      <c r="E106" s="317">
        <v>80.916666666666671</v>
      </c>
      <c r="F106" s="318">
        <v>77.63333333333334</v>
      </c>
      <c r="G106" s="318">
        <v>75.616666666666674</v>
      </c>
      <c r="H106" s="318">
        <v>72.333333333333343</v>
      </c>
      <c r="I106" s="318">
        <v>82.933333333333337</v>
      </c>
      <c r="J106" s="318">
        <v>86.216666666666669</v>
      </c>
      <c r="K106" s="318">
        <v>88.233333333333334</v>
      </c>
      <c r="L106" s="305">
        <v>84.2</v>
      </c>
      <c r="M106" s="305">
        <v>78.900000000000006</v>
      </c>
      <c r="N106" s="320">
        <v>19312000</v>
      </c>
      <c r="O106" s="321">
        <v>4.1808275341209476E-2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58090.2</v>
      </c>
      <c r="E107" s="317">
        <v>58371.733333333337</v>
      </c>
      <c r="F107" s="318">
        <v>57538.466666666674</v>
      </c>
      <c r="G107" s="318">
        <v>56986.733333333337</v>
      </c>
      <c r="H107" s="318">
        <v>56153.466666666674</v>
      </c>
      <c r="I107" s="318">
        <v>58923.466666666674</v>
      </c>
      <c r="J107" s="318">
        <v>59756.733333333337</v>
      </c>
      <c r="K107" s="318">
        <v>60308.466666666674</v>
      </c>
      <c r="L107" s="305">
        <v>59205</v>
      </c>
      <c r="M107" s="305">
        <v>57820</v>
      </c>
      <c r="N107" s="320">
        <v>15250</v>
      </c>
      <c r="O107" s="321">
        <v>-4.8064918851435705E-2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819.85</v>
      </c>
      <c r="E108" s="317">
        <v>818.68333333333339</v>
      </c>
      <c r="F108" s="318">
        <v>805.16666666666674</v>
      </c>
      <c r="G108" s="318">
        <v>790.48333333333335</v>
      </c>
      <c r="H108" s="318">
        <v>776.9666666666667</v>
      </c>
      <c r="I108" s="318">
        <v>833.36666666666679</v>
      </c>
      <c r="J108" s="318">
        <v>846.88333333333344</v>
      </c>
      <c r="K108" s="318">
        <v>861.56666666666683</v>
      </c>
      <c r="L108" s="305">
        <v>832.2</v>
      </c>
      <c r="M108" s="305">
        <v>804</v>
      </c>
      <c r="N108" s="320">
        <v>1744500</v>
      </c>
      <c r="O108" s="321">
        <v>-6.4075181546347712E-3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28.6</v>
      </c>
      <c r="E109" s="317">
        <v>28.566666666666666</v>
      </c>
      <c r="F109" s="318">
        <v>27.783333333333331</v>
      </c>
      <c r="G109" s="318">
        <v>26.966666666666665</v>
      </c>
      <c r="H109" s="318">
        <v>26.18333333333333</v>
      </c>
      <c r="I109" s="318">
        <v>29.383333333333333</v>
      </c>
      <c r="J109" s="318">
        <v>30.166666666666671</v>
      </c>
      <c r="K109" s="318">
        <v>30.983333333333334</v>
      </c>
      <c r="L109" s="305">
        <v>29.35</v>
      </c>
      <c r="M109" s="305">
        <v>27.75</v>
      </c>
      <c r="N109" s="320">
        <v>23924300</v>
      </c>
      <c r="O109" s="321">
        <v>-6.6641958451185021E-2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2689.9</v>
      </c>
      <c r="E110" s="317">
        <v>2660.0499999999997</v>
      </c>
      <c r="F110" s="318">
        <v>2618.5999999999995</v>
      </c>
      <c r="G110" s="318">
        <v>2547.2999999999997</v>
      </c>
      <c r="H110" s="318">
        <v>2505.8499999999995</v>
      </c>
      <c r="I110" s="318">
        <v>2731.3499999999995</v>
      </c>
      <c r="J110" s="318">
        <v>2772.7999999999993</v>
      </c>
      <c r="K110" s="318">
        <v>2844.0999999999995</v>
      </c>
      <c r="L110" s="305">
        <v>2701.5</v>
      </c>
      <c r="M110" s="305">
        <v>2588.75</v>
      </c>
      <c r="N110" s="320">
        <v>738600</v>
      </c>
      <c r="O110" s="321">
        <v>2.2425249169435217E-2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24.3</v>
      </c>
      <c r="E111" s="317">
        <v>24.099999999999998</v>
      </c>
      <c r="F111" s="318">
        <v>23.149999999999995</v>
      </c>
      <c r="G111" s="318">
        <v>21.999999999999996</v>
      </c>
      <c r="H111" s="318">
        <v>21.049999999999994</v>
      </c>
      <c r="I111" s="318">
        <v>25.249999999999996</v>
      </c>
      <c r="J111" s="318">
        <v>26.2</v>
      </c>
      <c r="K111" s="318">
        <v>27.349999999999998</v>
      </c>
      <c r="L111" s="305">
        <v>25.05</v>
      </c>
      <c r="M111" s="305">
        <v>22.95</v>
      </c>
      <c r="N111" s="320">
        <v>21393000</v>
      </c>
      <c r="O111" s="321">
        <v>4.3001316366827559E-2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16289.45</v>
      </c>
      <c r="E112" s="317">
        <v>16453.166666666668</v>
      </c>
      <c r="F112" s="318">
        <v>16046.333333333336</v>
      </c>
      <c r="G112" s="318">
        <v>15803.216666666667</v>
      </c>
      <c r="H112" s="318">
        <v>15396.383333333335</v>
      </c>
      <c r="I112" s="318">
        <v>16696.283333333336</v>
      </c>
      <c r="J112" s="318">
        <v>17103.116666666672</v>
      </c>
      <c r="K112" s="318">
        <v>17346.233333333337</v>
      </c>
      <c r="L112" s="305">
        <v>16860</v>
      </c>
      <c r="M112" s="305">
        <v>16210.05</v>
      </c>
      <c r="N112" s="320">
        <v>372750</v>
      </c>
      <c r="O112" s="321">
        <v>-1.4019309615130274E-2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1350.3</v>
      </c>
      <c r="E113" s="317">
        <v>1359.0833333333333</v>
      </c>
      <c r="F113" s="318">
        <v>1321.2166666666665</v>
      </c>
      <c r="G113" s="318">
        <v>1292.1333333333332</v>
      </c>
      <c r="H113" s="318">
        <v>1254.2666666666664</v>
      </c>
      <c r="I113" s="318">
        <v>1388.1666666666665</v>
      </c>
      <c r="J113" s="318">
        <v>1426.0333333333333</v>
      </c>
      <c r="K113" s="318">
        <v>1455.1166666666666</v>
      </c>
      <c r="L113" s="305">
        <v>1396.95</v>
      </c>
      <c r="M113" s="305">
        <v>1330</v>
      </c>
      <c r="N113" s="320">
        <v>485625</v>
      </c>
      <c r="O113" s="321">
        <v>-7.1684587813620068E-2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72.349999999999994</v>
      </c>
      <c r="E114" s="317">
        <v>72.866666666666674</v>
      </c>
      <c r="F114" s="318">
        <v>71.283333333333346</v>
      </c>
      <c r="G114" s="318">
        <v>70.216666666666669</v>
      </c>
      <c r="H114" s="318">
        <v>68.63333333333334</v>
      </c>
      <c r="I114" s="318">
        <v>73.933333333333351</v>
      </c>
      <c r="J114" s="318">
        <v>75.516666666666666</v>
      </c>
      <c r="K114" s="318">
        <v>76.583333333333357</v>
      </c>
      <c r="L114" s="305">
        <v>74.45</v>
      </c>
      <c r="M114" s="305">
        <v>71.8</v>
      </c>
      <c r="N114" s="320">
        <v>25854700</v>
      </c>
      <c r="O114" s="321">
        <v>-8.7414263093928152E-3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89.7</v>
      </c>
      <c r="E115" s="317">
        <v>90.133333333333326</v>
      </c>
      <c r="F115" s="318">
        <v>87.266666666666652</v>
      </c>
      <c r="G115" s="318">
        <v>84.833333333333329</v>
      </c>
      <c r="H115" s="318">
        <v>81.966666666666654</v>
      </c>
      <c r="I115" s="318">
        <v>92.566666666666649</v>
      </c>
      <c r="J115" s="318">
        <v>95.433333333333323</v>
      </c>
      <c r="K115" s="318">
        <v>97.866666666666646</v>
      </c>
      <c r="L115" s="305">
        <v>93</v>
      </c>
      <c r="M115" s="305">
        <v>87.7</v>
      </c>
      <c r="N115" s="320">
        <v>46762500</v>
      </c>
      <c r="O115" s="321">
        <v>0.12157232387626908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76.05</v>
      </c>
      <c r="E116" s="317">
        <v>76.233333333333334</v>
      </c>
      <c r="F116" s="318">
        <v>74.966666666666669</v>
      </c>
      <c r="G116" s="318">
        <v>73.88333333333334</v>
      </c>
      <c r="H116" s="318">
        <v>72.616666666666674</v>
      </c>
      <c r="I116" s="318">
        <v>77.316666666666663</v>
      </c>
      <c r="J116" s="318">
        <v>78.583333333333343</v>
      </c>
      <c r="K116" s="318">
        <v>79.666666666666657</v>
      </c>
      <c r="L116" s="305">
        <v>77.5</v>
      </c>
      <c r="M116" s="305">
        <v>75.150000000000006</v>
      </c>
      <c r="N116" s="320">
        <v>53941200</v>
      </c>
      <c r="O116" s="321">
        <v>-4.7657266210942902E-3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17566.349999999999</v>
      </c>
      <c r="E117" s="317">
        <v>17487.7</v>
      </c>
      <c r="F117" s="318">
        <v>17295.400000000001</v>
      </c>
      <c r="G117" s="318">
        <v>17024.45</v>
      </c>
      <c r="H117" s="318">
        <v>16832.150000000001</v>
      </c>
      <c r="I117" s="318">
        <v>17758.650000000001</v>
      </c>
      <c r="J117" s="318">
        <v>17950.949999999997</v>
      </c>
      <c r="K117" s="318">
        <v>18221.900000000001</v>
      </c>
      <c r="L117" s="305">
        <v>17680</v>
      </c>
      <c r="M117" s="305">
        <v>17216.75</v>
      </c>
      <c r="N117" s="320">
        <v>126100</v>
      </c>
      <c r="O117" s="321">
        <v>-1.9821220365332296E-2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859.95</v>
      </c>
      <c r="E118" s="317">
        <v>871.79999999999984</v>
      </c>
      <c r="F118" s="318">
        <v>840.1999999999997</v>
      </c>
      <c r="G118" s="318">
        <v>820.44999999999982</v>
      </c>
      <c r="H118" s="318">
        <v>788.84999999999968</v>
      </c>
      <c r="I118" s="318">
        <v>891.54999999999973</v>
      </c>
      <c r="J118" s="318">
        <v>923.14999999999986</v>
      </c>
      <c r="K118" s="318">
        <v>942.89999999999975</v>
      </c>
      <c r="L118" s="305">
        <v>903.4</v>
      </c>
      <c r="M118" s="305">
        <v>852.05</v>
      </c>
      <c r="N118" s="320">
        <v>3903393</v>
      </c>
      <c r="O118" s="321">
        <v>2.0684629221274856E-2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231.95</v>
      </c>
      <c r="E119" s="317">
        <v>233.35</v>
      </c>
      <c r="F119" s="318">
        <v>229.14999999999998</v>
      </c>
      <c r="G119" s="318">
        <v>226.35</v>
      </c>
      <c r="H119" s="318">
        <v>222.14999999999998</v>
      </c>
      <c r="I119" s="318">
        <v>236.14999999999998</v>
      </c>
      <c r="J119" s="318">
        <v>240.34999999999997</v>
      </c>
      <c r="K119" s="318">
        <v>243.14999999999998</v>
      </c>
      <c r="L119" s="305">
        <v>237.55</v>
      </c>
      <c r="M119" s="305">
        <v>230.55</v>
      </c>
      <c r="N119" s="320">
        <v>11883000</v>
      </c>
      <c r="O119" s="321">
        <v>-1.4186162269785963E-2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86</v>
      </c>
      <c r="E120" s="317">
        <v>87.866666666666674</v>
      </c>
      <c r="F120" s="318">
        <v>83.383333333333354</v>
      </c>
      <c r="G120" s="318">
        <v>80.76666666666668</v>
      </c>
      <c r="H120" s="318">
        <v>76.28333333333336</v>
      </c>
      <c r="I120" s="318">
        <v>90.483333333333348</v>
      </c>
      <c r="J120" s="318">
        <v>94.966666666666669</v>
      </c>
      <c r="K120" s="318">
        <v>97.583333333333343</v>
      </c>
      <c r="L120" s="305">
        <v>92.35</v>
      </c>
      <c r="M120" s="305">
        <v>85.25</v>
      </c>
      <c r="N120" s="320">
        <v>36927200</v>
      </c>
      <c r="O120" s="321">
        <v>1.5515771526001705E-2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1363.85</v>
      </c>
      <c r="E121" s="317">
        <v>1359.6499999999999</v>
      </c>
      <c r="F121" s="318">
        <v>1349.2999999999997</v>
      </c>
      <c r="G121" s="318">
        <v>1334.7499999999998</v>
      </c>
      <c r="H121" s="318">
        <v>1324.3999999999996</v>
      </c>
      <c r="I121" s="318">
        <v>1374.1999999999998</v>
      </c>
      <c r="J121" s="318">
        <v>1384.5499999999997</v>
      </c>
      <c r="K121" s="318">
        <v>1399.1</v>
      </c>
      <c r="L121" s="305">
        <v>1370</v>
      </c>
      <c r="M121" s="305">
        <v>1345.1</v>
      </c>
      <c r="N121" s="320">
        <v>2337500</v>
      </c>
      <c r="O121" s="321">
        <v>-1.2463033375580903E-2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29.4</v>
      </c>
      <c r="E122" s="317">
        <v>29.75</v>
      </c>
      <c r="F122" s="318">
        <v>28.85</v>
      </c>
      <c r="G122" s="318">
        <v>28.3</v>
      </c>
      <c r="H122" s="318">
        <v>27.400000000000002</v>
      </c>
      <c r="I122" s="318">
        <v>30.3</v>
      </c>
      <c r="J122" s="318">
        <v>31.2</v>
      </c>
      <c r="K122" s="318">
        <v>31.75</v>
      </c>
      <c r="L122" s="305">
        <v>30.65</v>
      </c>
      <c r="M122" s="305">
        <v>29.2</v>
      </c>
      <c r="N122" s="320">
        <v>48861500</v>
      </c>
      <c r="O122" s="321">
        <v>-2.710328198205194E-2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161.1</v>
      </c>
      <c r="E123" s="317">
        <v>161.6</v>
      </c>
      <c r="F123" s="318">
        <v>159.39999999999998</v>
      </c>
      <c r="G123" s="318">
        <v>157.69999999999999</v>
      </c>
      <c r="H123" s="318">
        <v>155.49999999999997</v>
      </c>
      <c r="I123" s="318">
        <v>163.29999999999998</v>
      </c>
      <c r="J123" s="318">
        <v>165.49999999999997</v>
      </c>
      <c r="K123" s="318">
        <v>167.2</v>
      </c>
      <c r="L123" s="305">
        <v>163.80000000000001</v>
      </c>
      <c r="M123" s="305">
        <v>159.9</v>
      </c>
      <c r="N123" s="320">
        <v>30540000</v>
      </c>
      <c r="O123" s="321">
        <v>4.460254480777124E-2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883.85</v>
      </c>
      <c r="E124" s="317">
        <v>890.61666666666667</v>
      </c>
      <c r="F124" s="318">
        <v>871.23333333333335</v>
      </c>
      <c r="G124" s="318">
        <v>858.61666666666667</v>
      </c>
      <c r="H124" s="318">
        <v>839.23333333333335</v>
      </c>
      <c r="I124" s="318">
        <v>903.23333333333335</v>
      </c>
      <c r="J124" s="318">
        <v>922.61666666666679</v>
      </c>
      <c r="K124" s="318">
        <v>935.23333333333335</v>
      </c>
      <c r="L124" s="305">
        <v>910</v>
      </c>
      <c r="M124" s="305">
        <v>878</v>
      </c>
      <c r="N124" s="320">
        <v>1392000</v>
      </c>
      <c r="O124" s="321">
        <v>-4.3956043956043959E-2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546.25</v>
      </c>
      <c r="E125" s="317">
        <v>551.7166666666667</v>
      </c>
      <c r="F125" s="318">
        <v>537.88333333333344</v>
      </c>
      <c r="G125" s="318">
        <v>529.51666666666677</v>
      </c>
      <c r="H125" s="318">
        <v>515.68333333333351</v>
      </c>
      <c r="I125" s="318">
        <v>560.08333333333337</v>
      </c>
      <c r="J125" s="318">
        <v>573.91666666666663</v>
      </c>
      <c r="K125" s="318">
        <v>582.2833333333333</v>
      </c>
      <c r="L125" s="305">
        <v>565.54999999999995</v>
      </c>
      <c r="M125" s="305">
        <v>543.35</v>
      </c>
      <c r="N125" s="320">
        <v>528000</v>
      </c>
      <c r="O125" s="321">
        <v>-9.5890410958904104E-2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124.3</v>
      </c>
      <c r="E126" s="317">
        <v>122.55</v>
      </c>
      <c r="F126" s="318">
        <v>118.85</v>
      </c>
      <c r="G126" s="318">
        <v>113.39999999999999</v>
      </c>
      <c r="H126" s="318">
        <v>109.69999999999999</v>
      </c>
      <c r="I126" s="318">
        <v>128</v>
      </c>
      <c r="J126" s="318">
        <v>131.70000000000002</v>
      </c>
      <c r="K126" s="318">
        <v>137.15</v>
      </c>
      <c r="L126" s="305">
        <v>126.25</v>
      </c>
      <c r="M126" s="305">
        <v>117.1</v>
      </c>
      <c r="N126" s="320">
        <v>22317700</v>
      </c>
      <c r="O126" s="321">
        <v>2.8977555649816498E-2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99.7</v>
      </c>
      <c r="E127" s="317">
        <v>100.84999999999998</v>
      </c>
      <c r="F127" s="318">
        <v>97.19999999999996</v>
      </c>
      <c r="G127" s="318">
        <v>94.699999999999974</v>
      </c>
      <c r="H127" s="318">
        <v>91.049999999999955</v>
      </c>
      <c r="I127" s="318">
        <v>103.34999999999997</v>
      </c>
      <c r="J127" s="318">
        <v>106.99999999999997</v>
      </c>
      <c r="K127" s="318">
        <v>109.49999999999997</v>
      </c>
      <c r="L127" s="305">
        <v>104.5</v>
      </c>
      <c r="M127" s="305">
        <v>98.35</v>
      </c>
      <c r="N127" s="320">
        <v>22428000</v>
      </c>
      <c r="O127" s="321">
        <v>6.1911170928667563E-3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1441</v>
      </c>
      <c r="E128" s="317">
        <v>1458.5833333333333</v>
      </c>
      <c r="F128" s="318">
        <v>1418.4166666666665</v>
      </c>
      <c r="G128" s="318">
        <v>1395.8333333333333</v>
      </c>
      <c r="H128" s="318">
        <v>1355.6666666666665</v>
      </c>
      <c r="I128" s="318">
        <v>1481.1666666666665</v>
      </c>
      <c r="J128" s="318">
        <v>1521.333333333333</v>
      </c>
      <c r="K128" s="318">
        <v>1543.9166666666665</v>
      </c>
      <c r="L128" s="305">
        <v>1498.75</v>
      </c>
      <c r="M128" s="305">
        <v>1436</v>
      </c>
      <c r="N128" s="320">
        <v>26972555</v>
      </c>
      <c r="O128" s="321">
        <v>8.6008824546064538E-2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27.25</v>
      </c>
      <c r="E129" s="317">
        <v>27.45</v>
      </c>
      <c r="F129" s="318">
        <v>26.799999999999997</v>
      </c>
      <c r="G129" s="318">
        <v>26.349999999999998</v>
      </c>
      <c r="H129" s="318">
        <v>25.699999999999996</v>
      </c>
      <c r="I129" s="318">
        <v>27.9</v>
      </c>
      <c r="J129" s="318">
        <v>28.549999999999997</v>
      </c>
      <c r="K129" s="318">
        <v>29</v>
      </c>
      <c r="L129" s="305">
        <v>28.1</v>
      </c>
      <c r="M129" s="305">
        <v>27</v>
      </c>
      <c r="N129" s="320">
        <v>46148900</v>
      </c>
      <c r="O129" s="321">
        <v>5.9471881428151629E-2</v>
      </c>
    </row>
    <row r="130" spans="1:15" ht="15">
      <c r="A130" s="278">
        <v>120</v>
      </c>
      <c r="B130" s="469" t="s">
        <v>58</v>
      </c>
      <c r="C130" s="278" t="s">
        <v>281</v>
      </c>
      <c r="D130" s="317">
        <v>747.15</v>
      </c>
      <c r="E130" s="317">
        <v>753.55000000000007</v>
      </c>
      <c r="F130" s="318">
        <v>736.45000000000016</v>
      </c>
      <c r="G130" s="318">
        <v>725.75000000000011</v>
      </c>
      <c r="H130" s="318">
        <v>708.6500000000002</v>
      </c>
      <c r="I130" s="318">
        <v>764.25000000000011</v>
      </c>
      <c r="J130" s="318">
        <v>781.35</v>
      </c>
      <c r="K130" s="318">
        <v>792.05000000000007</v>
      </c>
      <c r="L130" s="305">
        <v>770.65</v>
      </c>
      <c r="M130" s="305">
        <v>742.85</v>
      </c>
      <c r="N130" s="320">
        <v>2006250</v>
      </c>
      <c r="O130" s="321">
        <v>4.085603112840467E-2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167.7</v>
      </c>
      <c r="E131" s="317">
        <v>168.96666666666667</v>
      </c>
      <c r="F131" s="318">
        <v>165.93333333333334</v>
      </c>
      <c r="G131" s="318">
        <v>164.16666666666666</v>
      </c>
      <c r="H131" s="318">
        <v>161.13333333333333</v>
      </c>
      <c r="I131" s="318">
        <v>170.73333333333335</v>
      </c>
      <c r="J131" s="318">
        <v>173.76666666666671</v>
      </c>
      <c r="K131" s="318">
        <v>175.53333333333336</v>
      </c>
      <c r="L131" s="305">
        <v>172</v>
      </c>
      <c r="M131" s="305">
        <v>167.2</v>
      </c>
      <c r="N131" s="320">
        <v>103938000</v>
      </c>
      <c r="O131" s="321">
        <v>-2.9360676864459014E-2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19375.5</v>
      </c>
      <c r="E132" s="317">
        <v>19517.399999999998</v>
      </c>
      <c r="F132" s="318">
        <v>19095.699999999997</v>
      </c>
      <c r="G132" s="318">
        <v>18815.899999999998</v>
      </c>
      <c r="H132" s="318">
        <v>18394.199999999997</v>
      </c>
      <c r="I132" s="318">
        <v>19797.199999999997</v>
      </c>
      <c r="J132" s="318">
        <v>20218.900000000001</v>
      </c>
      <c r="K132" s="318">
        <v>20498.699999999997</v>
      </c>
      <c r="L132" s="305">
        <v>19939.099999999999</v>
      </c>
      <c r="M132" s="305">
        <v>19237.599999999999</v>
      </c>
      <c r="N132" s="320">
        <v>147800</v>
      </c>
      <c r="O132" s="321">
        <v>3.0539531727180181E-3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1052.45</v>
      </c>
      <c r="E133" s="317">
        <v>1042.1000000000001</v>
      </c>
      <c r="F133" s="318">
        <v>1002.5000000000002</v>
      </c>
      <c r="G133" s="318">
        <v>952.55000000000007</v>
      </c>
      <c r="H133" s="318">
        <v>912.95000000000016</v>
      </c>
      <c r="I133" s="318">
        <v>1092.0500000000002</v>
      </c>
      <c r="J133" s="318">
        <v>1131.6500000000001</v>
      </c>
      <c r="K133" s="318">
        <v>1181.6000000000004</v>
      </c>
      <c r="L133" s="305">
        <v>1081.7</v>
      </c>
      <c r="M133" s="305">
        <v>992.15</v>
      </c>
      <c r="N133" s="320">
        <v>2091650</v>
      </c>
      <c r="O133" s="321">
        <v>8.7503574492422076E-2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3653.95</v>
      </c>
      <c r="E134" s="317">
        <v>3633.0333333333328</v>
      </c>
      <c r="F134" s="318">
        <v>3586.2166666666658</v>
      </c>
      <c r="G134" s="318">
        <v>3518.4833333333331</v>
      </c>
      <c r="H134" s="318">
        <v>3471.6666666666661</v>
      </c>
      <c r="I134" s="318">
        <v>3700.7666666666655</v>
      </c>
      <c r="J134" s="318">
        <v>3747.583333333333</v>
      </c>
      <c r="K134" s="318">
        <v>3815.3166666666652</v>
      </c>
      <c r="L134" s="305">
        <v>3679.85</v>
      </c>
      <c r="M134" s="305">
        <v>3565.3</v>
      </c>
      <c r="N134" s="320">
        <v>531000</v>
      </c>
      <c r="O134" s="321">
        <v>-5.1522248243559719E-3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646.9</v>
      </c>
      <c r="E135" s="317">
        <v>670.65</v>
      </c>
      <c r="F135" s="318">
        <v>619.09999999999991</v>
      </c>
      <c r="G135" s="318">
        <v>591.29999999999995</v>
      </c>
      <c r="H135" s="318">
        <v>539.74999999999989</v>
      </c>
      <c r="I135" s="318">
        <v>698.44999999999993</v>
      </c>
      <c r="J135" s="318">
        <v>749.99999999999989</v>
      </c>
      <c r="K135" s="318">
        <v>777.8</v>
      </c>
      <c r="L135" s="305">
        <v>722.2</v>
      </c>
      <c r="M135" s="305">
        <v>642.85</v>
      </c>
      <c r="N135" s="320">
        <v>2999450</v>
      </c>
      <c r="O135" s="321">
        <v>-2.2869056732852281E-2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456.75</v>
      </c>
      <c r="E136" s="317">
        <v>456.9666666666667</v>
      </c>
      <c r="F136" s="318">
        <v>450.13333333333338</v>
      </c>
      <c r="G136" s="318">
        <v>443.51666666666671</v>
      </c>
      <c r="H136" s="318">
        <v>436.68333333333339</v>
      </c>
      <c r="I136" s="318">
        <v>463.58333333333337</v>
      </c>
      <c r="J136" s="318">
        <v>470.41666666666663</v>
      </c>
      <c r="K136" s="318">
        <v>477.03333333333336</v>
      </c>
      <c r="L136" s="305">
        <v>463.8</v>
      </c>
      <c r="M136" s="305">
        <v>450.35</v>
      </c>
      <c r="N136" s="320">
        <v>42627150</v>
      </c>
      <c r="O136" s="321">
        <v>-7.9707421400919028E-3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386.4</v>
      </c>
      <c r="E137" s="317">
        <v>388.31666666666666</v>
      </c>
      <c r="F137" s="318">
        <v>381.88333333333333</v>
      </c>
      <c r="G137" s="318">
        <v>377.36666666666667</v>
      </c>
      <c r="H137" s="318">
        <v>370.93333333333334</v>
      </c>
      <c r="I137" s="318">
        <v>392.83333333333331</v>
      </c>
      <c r="J137" s="318">
        <v>399.26666666666659</v>
      </c>
      <c r="K137" s="318">
        <v>403.7833333333333</v>
      </c>
      <c r="L137" s="305">
        <v>394.75</v>
      </c>
      <c r="M137" s="305">
        <v>383.8</v>
      </c>
      <c r="N137" s="320">
        <v>4311900</v>
      </c>
      <c r="O137" s="321">
        <v>-6.3601797442101628E-3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293</v>
      </c>
      <c r="E138" s="317">
        <v>294.16666666666669</v>
      </c>
      <c r="F138" s="318">
        <v>289.33333333333337</v>
      </c>
      <c r="G138" s="318">
        <v>285.66666666666669</v>
      </c>
      <c r="H138" s="318">
        <v>280.83333333333337</v>
      </c>
      <c r="I138" s="318">
        <v>297.83333333333337</v>
      </c>
      <c r="J138" s="318">
        <v>302.66666666666674</v>
      </c>
      <c r="K138" s="318">
        <v>306.33333333333337</v>
      </c>
      <c r="L138" s="305">
        <v>299</v>
      </c>
      <c r="M138" s="305">
        <v>290.5</v>
      </c>
      <c r="N138" s="320">
        <v>1569600</v>
      </c>
      <c r="O138" s="321">
        <v>1.9883040935672516E-2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361.4</v>
      </c>
      <c r="E139" s="317">
        <v>357.91666666666669</v>
      </c>
      <c r="F139" s="318">
        <v>353.03333333333336</v>
      </c>
      <c r="G139" s="318">
        <v>344.66666666666669</v>
      </c>
      <c r="H139" s="318">
        <v>339.78333333333336</v>
      </c>
      <c r="I139" s="318">
        <v>366.28333333333336</v>
      </c>
      <c r="J139" s="318">
        <v>371.16666666666669</v>
      </c>
      <c r="K139" s="318">
        <v>379.53333333333336</v>
      </c>
      <c r="L139" s="305">
        <v>362.8</v>
      </c>
      <c r="M139" s="305">
        <v>349.55</v>
      </c>
      <c r="N139" s="320">
        <v>9679500</v>
      </c>
      <c r="O139" s="321">
        <v>7.0468796655718119E-2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83.65</v>
      </c>
      <c r="E140" s="317">
        <v>83.833333333333329</v>
      </c>
      <c r="F140" s="318">
        <v>82.316666666666663</v>
      </c>
      <c r="G140" s="318">
        <v>80.983333333333334</v>
      </c>
      <c r="H140" s="318">
        <v>79.466666666666669</v>
      </c>
      <c r="I140" s="318">
        <v>85.166666666666657</v>
      </c>
      <c r="J140" s="318">
        <v>86.683333333333337</v>
      </c>
      <c r="K140" s="318">
        <v>88.016666666666652</v>
      </c>
      <c r="L140" s="305">
        <v>85.35</v>
      </c>
      <c r="M140" s="305">
        <v>82.5</v>
      </c>
      <c r="N140" s="320">
        <v>66311100</v>
      </c>
      <c r="O140" s="321">
        <v>8.2348200913797426E-3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30.95</v>
      </c>
      <c r="E141" s="317">
        <v>31.383333333333336</v>
      </c>
      <c r="F141" s="318">
        <v>29.766666666666673</v>
      </c>
      <c r="G141" s="318">
        <v>28.583333333333336</v>
      </c>
      <c r="H141" s="318">
        <v>26.966666666666672</v>
      </c>
      <c r="I141" s="318">
        <v>32.566666666666677</v>
      </c>
      <c r="J141" s="318">
        <v>34.183333333333337</v>
      </c>
      <c r="K141" s="318">
        <v>35.366666666666674</v>
      </c>
      <c r="L141" s="305">
        <v>33</v>
      </c>
      <c r="M141" s="305">
        <v>30.2</v>
      </c>
      <c r="N141" s="320">
        <v>59872500</v>
      </c>
      <c r="O141" s="321">
        <v>-7.1463465698932235E-2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267.14999999999998</v>
      </c>
      <c r="E142" s="317">
        <v>268.71666666666664</v>
      </c>
      <c r="F142" s="318">
        <v>263.48333333333329</v>
      </c>
      <c r="G142" s="318">
        <v>259.81666666666666</v>
      </c>
      <c r="H142" s="318">
        <v>254.58333333333331</v>
      </c>
      <c r="I142" s="318">
        <v>272.38333333333327</v>
      </c>
      <c r="J142" s="318">
        <v>277.61666666666662</v>
      </c>
      <c r="K142" s="318">
        <v>281.28333333333325</v>
      </c>
      <c r="L142" s="305">
        <v>273.95</v>
      </c>
      <c r="M142" s="305">
        <v>265.05</v>
      </c>
      <c r="N142" s="320">
        <v>22004100</v>
      </c>
      <c r="O142" s="321">
        <v>0.13602969647844784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1899.9</v>
      </c>
      <c r="E143" s="317">
        <v>1904.9333333333332</v>
      </c>
      <c r="F143" s="318">
        <v>1886.3166666666664</v>
      </c>
      <c r="G143" s="318">
        <v>1872.7333333333331</v>
      </c>
      <c r="H143" s="318">
        <v>1854.1166666666663</v>
      </c>
      <c r="I143" s="318">
        <v>1918.5166666666664</v>
      </c>
      <c r="J143" s="318">
        <v>1937.1333333333332</v>
      </c>
      <c r="K143" s="318">
        <v>1950.7166666666665</v>
      </c>
      <c r="L143" s="305">
        <v>1923.55</v>
      </c>
      <c r="M143" s="305">
        <v>1891.35</v>
      </c>
      <c r="N143" s="320">
        <v>13753150</v>
      </c>
      <c r="O143" s="321">
        <v>1.040844029886053E-3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516.25</v>
      </c>
      <c r="E144" s="317">
        <v>522.31666666666672</v>
      </c>
      <c r="F144" s="318">
        <v>507.93333333333339</v>
      </c>
      <c r="G144" s="318">
        <v>499.61666666666667</v>
      </c>
      <c r="H144" s="318">
        <v>485.23333333333335</v>
      </c>
      <c r="I144" s="318">
        <v>530.63333333333344</v>
      </c>
      <c r="J144" s="318">
        <v>545.01666666666688</v>
      </c>
      <c r="K144" s="318">
        <v>553.33333333333348</v>
      </c>
      <c r="L144" s="305">
        <v>536.70000000000005</v>
      </c>
      <c r="M144" s="305">
        <v>514</v>
      </c>
      <c r="N144" s="320">
        <v>15117600</v>
      </c>
      <c r="O144" s="321">
        <v>4.5450920979188264E-3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848</v>
      </c>
      <c r="E145" s="317">
        <v>848.45000000000016</v>
      </c>
      <c r="F145" s="318">
        <v>839.25000000000034</v>
      </c>
      <c r="G145" s="318">
        <v>830.50000000000023</v>
      </c>
      <c r="H145" s="318">
        <v>821.30000000000041</v>
      </c>
      <c r="I145" s="318">
        <v>857.20000000000027</v>
      </c>
      <c r="J145" s="318">
        <v>866.40000000000009</v>
      </c>
      <c r="K145" s="318">
        <v>875.1500000000002</v>
      </c>
      <c r="L145" s="305">
        <v>857.65</v>
      </c>
      <c r="M145" s="305">
        <v>839.7</v>
      </c>
      <c r="N145" s="320">
        <v>7244250</v>
      </c>
      <c r="O145" s="321">
        <v>1.353620146904512E-2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2415.4499999999998</v>
      </c>
      <c r="E146" s="317">
        <v>2413.4166666666665</v>
      </c>
      <c r="F146" s="318">
        <v>2377.083333333333</v>
      </c>
      <c r="G146" s="318">
        <v>2338.7166666666667</v>
      </c>
      <c r="H146" s="318">
        <v>2302.3833333333332</v>
      </c>
      <c r="I146" s="318">
        <v>2451.7833333333328</v>
      </c>
      <c r="J146" s="318">
        <v>2488.1166666666659</v>
      </c>
      <c r="K146" s="318">
        <v>2526.4833333333327</v>
      </c>
      <c r="L146" s="305">
        <v>2449.75</v>
      </c>
      <c r="M146" s="305">
        <v>2375.0500000000002</v>
      </c>
      <c r="N146" s="320">
        <v>827000</v>
      </c>
      <c r="O146" s="321">
        <v>7.2632944228274973E-2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304.55</v>
      </c>
      <c r="E147" s="317">
        <v>308.2</v>
      </c>
      <c r="F147" s="318">
        <v>299.84999999999997</v>
      </c>
      <c r="G147" s="318">
        <v>295.14999999999998</v>
      </c>
      <c r="H147" s="318">
        <v>286.79999999999995</v>
      </c>
      <c r="I147" s="318">
        <v>312.89999999999998</v>
      </c>
      <c r="J147" s="318">
        <v>321.25</v>
      </c>
      <c r="K147" s="318">
        <v>325.95</v>
      </c>
      <c r="L147" s="305">
        <v>316.55</v>
      </c>
      <c r="M147" s="305">
        <v>303.5</v>
      </c>
      <c r="N147" s="320">
        <v>2223000</v>
      </c>
      <c r="O147" s="321">
        <v>0.14351851851851852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337.2</v>
      </c>
      <c r="E148" s="317">
        <v>338.01666666666665</v>
      </c>
      <c r="F148" s="318">
        <v>331.08333333333331</v>
      </c>
      <c r="G148" s="318">
        <v>324.96666666666664</v>
      </c>
      <c r="H148" s="318">
        <v>318.0333333333333</v>
      </c>
      <c r="I148" s="318">
        <v>344.13333333333333</v>
      </c>
      <c r="J148" s="318">
        <v>351.06666666666672</v>
      </c>
      <c r="K148" s="318">
        <v>357.18333333333334</v>
      </c>
      <c r="L148" s="305">
        <v>344.95</v>
      </c>
      <c r="M148" s="305">
        <v>331.9</v>
      </c>
      <c r="N148" s="320">
        <v>4388850</v>
      </c>
      <c r="O148" s="321">
        <v>5.1083090850307142E-2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940.7</v>
      </c>
      <c r="E149" s="317">
        <v>935.58333333333337</v>
      </c>
      <c r="F149" s="318">
        <v>903.2166666666667</v>
      </c>
      <c r="G149" s="318">
        <v>865.73333333333335</v>
      </c>
      <c r="H149" s="318">
        <v>833.36666666666667</v>
      </c>
      <c r="I149" s="318">
        <v>973.06666666666672</v>
      </c>
      <c r="J149" s="318">
        <v>1005.4333333333333</v>
      </c>
      <c r="K149" s="318">
        <v>1042.9166666666667</v>
      </c>
      <c r="L149" s="305">
        <v>967.95</v>
      </c>
      <c r="M149" s="305">
        <v>898.1</v>
      </c>
      <c r="N149" s="320">
        <v>798000</v>
      </c>
      <c r="O149" s="321">
        <v>-3.4965034965034965E-3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170</v>
      </c>
      <c r="E150" s="317">
        <v>174.31666666666669</v>
      </c>
      <c r="F150" s="318">
        <v>164.63333333333338</v>
      </c>
      <c r="G150" s="318">
        <v>159.26666666666668</v>
      </c>
      <c r="H150" s="318">
        <v>149.58333333333337</v>
      </c>
      <c r="I150" s="318">
        <v>179.68333333333339</v>
      </c>
      <c r="J150" s="318">
        <v>189.36666666666673</v>
      </c>
      <c r="K150" s="318">
        <v>194.73333333333341</v>
      </c>
      <c r="L150" s="305">
        <v>184</v>
      </c>
      <c r="M150" s="305">
        <v>168.95</v>
      </c>
      <c r="N150" s="320">
        <v>3455700</v>
      </c>
      <c r="O150" s="321">
        <v>9.3610557296116961E-2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3606.55</v>
      </c>
      <c r="E151" s="317">
        <v>3574.6666666666665</v>
      </c>
      <c r="F151" s="318">
        <v>3521.8833333333332</v>
      </c>
      <c r="G151" s="318">
        <v>3437.2166666666667</v>
      </c>
      <c r="H151" s="318">
        <v>3384.4333333333334</v>
      </c>
      <c r="I151" s="318">
        <v>3659.333333333333</v>
      </c>
      <c r="J151" s="318">
        <v>3712.1166666666668</v>
      </c>
      <c r="K151" s="318">
        <v>3796.7833333333328</v>
      </c>
      <c r="L151" s="305">
        <v>3627.45</v>
      </c>
      <c r="M151" s="305">
        <v>3490</v>
      </c>
      <c r="N151" s="320">
        <v>2345800</v>
      </c>
      <c r="O151" s="321">
        <v>-2.2501875156263021E-2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392.65</v>
      </c>
      <c r="E152" s="317">
        <v>388.23333333333335</v>
      </c>
      <c r="F152" s="318">
        <v>380.66666666666669</v>
      </c>
      <c r="G152" s="318">
        <v>368.68333333333334</v>
      </c>
      <c r="H152" s="318">
        <v>361.11666666666667</v>
      </c>
      <c r="I152" s="318">
        <v>400.2166666666667</v>
      </c>
      <c r="J152" s="318">
        <v>407.7833333333333</v>
      </c>
      <c r="K152" s="318">
        <v>419.76666666666671</v>
      </c>
      <c r="L152" s="305">
        <v>395.8</v>
      </c>
      <c r="M152" s="305">
        <v>376.25</v>
      </c>
      <c r="N152" s="320">
        <v>16150300</v>
      </c>
      <c r="O152" s="321">
        <v>1.378470500354661E-2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89.4</v>
      </c>
      <c r="E153" s="317">
        <v>89.816666666666663</v>
      </c>
      <c r="F153" s="318">
        <v>87.583333333333329</v>
      </c>
      <c r="G153" s="318">
        <v>85.766666666666666</v>
      </c>
      <c r="H153" s="318">
        <v>83.533333333333331</v>
      </c>
      <c r="I153" s="318">
        <v>91.633333333333326</v>
      </c>
      <c r="J153" s="318">
        <v>93.866666666666674</v>
      </c>
      <c r="K153" s="318">
        <v>95.683333333333323</v>
      </c>
      <c r="L153" s="305">
        <v>92.05</v>
      </c>
      <c r="M153" s="305">
        <v>88</v>
      </c>
      <c r="N153" s="320">
        <v>111477000</v>
      </c>
      <c r="O153" s="321">
        <v>-5.5264883381729137E-3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457.95</v>
      </c>
      <c r="E154" s="317">
        <v>461.41666666666669</v>
      </c>
      <c r="F154" s="318">
        <v>450.08333333333337</v>
      </c>
      <c r="G154" s="318">
        <v>442.2166666666667</v>
      </c>
      <c r="H154" s="318">
        <v>430.88333333333338</v>
      </c>
      <c r="I154" s="318">
        <v>469.28333333333336</v>
      </c>
      <c r="J154" s="318">
        <v>480.61666666666673</v>
      </c>
      <c r="K154" s="318">
        <v>488.48333333333335</v>
      </c>
      <c r="L154" s="305">
        <v>472.75</v>
      </c>
      <c r="M154" s="305">
        <v>453.55</v>
      </c>
      <c r="N154" s="320">
        <v>3849000</v>
      </c>
      <c r="O154" s="321">
        <v>4.4788273615635178E-2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185.8</v>
      </c>
      <c r="E155" s="317">
        <v>185.38333333333333</v>
      </c>
      <c r="F155" s="318">
        <v>183.76666666666665</v>
      </c>
      <c r="G155" s="318">
        <v>181.73333333333332</v>
      </c>
      <c r="H155" s="318">
        <v>180.11666666666665</v>
      </c>
      <c r="I155" s="318">
        <v>187.41666666666666</v>
      </c>
      <c r="J155" s="318">
        <v>189.03333333333333</v>
      </c>
      <c r="K155" s="318">
        <v>191.06666666666666</v>
      </c>
      <c r="L155" s="305">
        <v>187</v>
      </c>
      <c r="M155" s="305">
        <v>183.35</v>
      </c>
      <c r="N155" s="320">
        <v>23360000</v>
      </c>
      <c r="O155" s="321">
        <v>-2.1578876826162711E-2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28.35</v>
      </c>
      <c r="E156" s="317">
        <v>28.45</v>
      </c>
      <c r="F156" s="318">
        <v>27.95</v>
      </c>
      <c r="G156" s="318">
        <v>27.55</v>
      </c>
      <c r="H156" s="318">
        <v>27.05</v>
      </c>
      <c r="I156" s="318">
        <v>28.849999999999998</v>
      </c>
      <c r="J156" s="318">
        <v>29.349999999999998</v>
      </c>
      <c r="K156" s="318">
        <v>29.749999999999996</v>
      </c>
      <c r="L156" s="305">
        <v>28.95</v>
      </c>
      <c r="M156" s="305">
        <v>28.05</v>
      </c>
      <c r="N156" s="320">
        <v>28503200</v>
      </c>
      <c r="O156" s="321">
        <v>-2.7035145689396214E-2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170.05</v>
      </c>
      <c r="E157" s="317">
        <v>166.66666666666669</v>
      </c>
      <c r="F157" s="318">
        <v>159.93333333333337</v>
      </c>
      <c r="G157" s="318">
        <v>149.81666666666669</v>
      </c>
      <c r="H157" s="318">
        <v>143.08333333333337</v>
      </c>
      <c r="I157" s="318">
        <v>176.78333333333336</v>
      </c>
      <c r="J157" s="318">
        <v>183.51666666666671</v>
      </c>
      <c r="K157" s="318">
        <v>193.63333333333335</v>
      </c>
      <c r="L157" s="305">
        <v>173.4</v>
      </c>
      <c r="M157" s="305">
        <v>156.55000000000001</v>
      </c>
      <c r="N157" s="320">
        <v>26900800</v>
      </c>
      <c r="O157" s="321">
        <v>7.4489033747538541E-2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43966</v>
      </c>
    </row>
    <row r="7" spans="1:15">
      <c r="A7"/>
    </row>
    <row r="8" spans="1:15" ht="28.5" customHeight="1">
      <c r="A8" s="507" t="s">
        <v>16</v>
      </c>
      <c r="B8" s="508" t="s">
        <v>18</v>
      </c>
      <c r="C8" s="506" t="s">
        <v>19</v>
      </c>
      <c r="D8" s="506" t="s">
        <v>20</v>
      </c>
      <c r="E8" s="506" t="s">
        <v>21</v>
      </c>
      <c r="F8" s="506"/>
      <c r="G8" s="506"/>
      <c r="H8" s="506" t="s">
        <v>22</v>
      </c>
      <c r="I8" s="506"/>
      <c r="J8" s="506"/>
      <c r="K8" s="275"/>
      <c r="L8" s="283"/>
      <c r="M8" s="283"/>
    </row>
    <row r="9" spans="1:15" ht="36" customHeight="1">
      <c r="A9" s="502"/>
      <c r="B9" s="504"/>
      <c r="C9" s="509" t="s">
        <v>23</v>
      </c>
      <c r="D9" s="509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9142.75</v>
      </c>
      <c r="D10" s="304">
        <v>9181.1999999999989</v>
      </c>
      <c r="E10" s="304">
        <v>9081.2999999999975</v>
      </c>
      <c r="F10" s="304">
        <v>9019.8499999999985</v>
      </c>
      <c r="G10" s="304">
        <v>8919.9499999999971</v>
      </c>
      <c r="H10" s="304">
        <v>9242.6499999999978</v>
      </c>
      <c r="I10" s="304">
        <v>9342.5499999999993</v>
      </c>
      <c r="J10" s="304">
        <v>9403.9999999999982</v>
      </c>
      <c r="K10" s="303">
        <v>9281.1</v>
      </c>
      <c r="L10" s="303">
        <v>9119.75</v>
      </c>
      <c r="M10" s="308"/>
    </row>
    <row r="11" spans="1:15">
      <c r="A11" s="302">
        <v>2</v>
      </c>
      <c r="B11" s="278" t="s">
        <v>221</v>
      </c>
      <c r="C11" s="305">
        <v>19068.5</v>
      </c>
      <c r="D11" s="280">
        <v>19157.783333333333</v>
      </c>
      <c r="E11" s="280">
        <v>18935.466666666667</v>
      </c>
      <c r="F11" s="280">
        <v>18802.433333333334</v>
      </c>
      <c r="G11" s="280">
        <v>18580.116666666669</v>
      </c>
      <c r="H11" s="280">
        <v>19290.816666666666</v>
      </c>
      <c r="I11" s="280">
        <v>19513.133333333331</v>
      </c>
      <c r="J11" s="280">
        <v>19646.166666666664</v>
      </c>
      <c r="K11" s="305">
        <v>19380.099999999999</v>
      </c>
      <c r="L11" s="305">
        <v>19024.75</v>
      </c>
      <c r="M11" s="308"/>
    </row>
    <row r="12" spans="1:15">
      <c r="A12" s="302">
        <v>3</v>
      </c>
      <c r="B12" s="286" t="s">
        <v>222</v>
      </c>
      <c r="C12" s="305">
        <v>1324.55</v>
      </c>
      <c r="D12" s="280">
        <v>1330.85</v>
      </c>
      <c r="E12" s="280">
        <v>1311.2999999999997</v>
      </c>
      <c r="F12" s="280">
        <v>1298.0499999999997</v>
      </c>
      <c r="G12" s="280">
        <v>1278.4999999999995</v>
      </c>
      <c r="H12" s="280">
        <v>1344.1</v>
      </c>
      <c r="I12" s="280">
        <v>1363.65</v>
      </c>
      <c r="J12" s="280">
        <v>1376.9</v>
      </c>
      <c r="K12" s="305">
        <v>1350.4</v>
      </c>
      <c r="L12" s="305">
        <v>1317.6</v>
      </c>
      <c r="M12" s="308"/>
    </row>
    <row r="13" spans="1:15">
      <c r="A13" s="302">
        <v>4</v>
      </c>
      <c r="B13" s="278" t="s">
        <v>223</v>
      </c>
      <c r="C13" s="305">
        <v>2706.85</v>
      </c>
      <c r="D13" s="280">
        <v>2714.8333333333335</v>
      </c>
      <c r="E13" s="280">
        <v>2683.5166666666669</v>
      </c>
      <c r="F13" s="280">
        <v>2660.1833333333334</v>
      </c>
      <c r="G13" s="280">
        <v>2628.8666666666668</v>
      </c>
      <c r="H13" s="280">
        <v>2738.166666666667</v>
      </c>
      <c r="I13" s="280">
        <v>2769.4833333333336</v>
      </c>
      <c r="J13" s="280">
        <v>2792.8166666666671</v>
      </c>
      <c r="K13" s="305">
        <v>2746.15</v>
      </c>
      <c r="L13" s="305">
        <v>2691.5</v>
      </c>
      <c r="M13" s="308"/>
    </row>
    <row r="14" spans="1:15">
      <c r="A14" s="302">
        <v>5</v>
      </c>
      <c r="B14" s="278" t="s">
        <v>224</v>
      </c>
      <c r="C14" s="305">
        <v>13293.7</v>
      </c>
      <c r="D14" s="280">
        <v>13341.4</v>
      </c>
      <c r="E14" s="280">
        <v>13199.099999999999</v>
      </c>
      <c r="F14" s="280">
        <v>13104.499999999998</v>
      </c>
      <c r="G14" s="280">
        <v>12962.199999999997</v>
      </c>
      <c r="H14" s="280">
        <v>13436</v>
      </c>
      <c r="I14" s="280">
        <v>13578.3</v>
      </c>
      <c r="J14" s="280">
        <v>13672.900000000001</v>
      </c>
      <c r="K14" s="305">
        <v>13483.7</v>
      </c>
      <c r="L14" s="305">
        <v>13246.8</v>
      </c>
      <c r="M14" s="308"/>
    </row>
    <row r="15" spans="1:15">
      <c r="A15" s="302">
        <v>6</v>
      </c>
      <c r="B15" s="278" t="s">
        <v>225</v>
      </c>
      <c r="C15" s="305">
        <v>2252.5500000000002</v>
      </c>
      <c r="D15" s="280">
        <v>2265.7666666666669</v>
      </c>
      <c r="E15" s="280">
        <v>2234.5833333333339</v>
      </c>
      <c r="F15" s="280">
        <v>2216.6166666666672</v>
      </c>
      <c r="G15" s="280">
        <v>2185.4333333333343</v>
      </c>
      <c r="H15" s="280">
        <v>2283.7333333333336</v>
      </c>
      <c r="I15" s="280">
        <v>2314.916666666667</v>
      </c>
      <c r="J15" s="280">
        <v>2332.8833333333332</v>
      </c>
      <c r="K15" s="305">
        <v>2296.9499999999998</v>
      </c>
      <c r="L15" s="305">
        <v>2247.8000000000002</v>
      </c>
      <c r="M15" s="308"/>
    </row>
    <row r="16" spans="1:15">
      <c r="A16" s="302">
        <v>7</v>
      </c>
      <c r="B16" s="278" t="s">
        <v>226</v>
      </c>
      <c r="C16" s="305">
        <v>3626.1</v>
      </c>
      <c r="D16" s="280">
        <v>3630.8333333333335</v>
      </c>
      <c r="E16" s="280">
        <v>3596.0166666666669</v>
      </c>
      <c r="F16" s="280">
        <v>3565.9333333333334</v>
      </c>
      <c r="G16" s="280">
        <v>3531.1166666666668</v>
      </c>
      <c r="H16" s="280">
        <v>3660.916666666667</v>
      </c>
      <c r="I16" s="280">
        <v>3695.7333333333336</v>
      </c>
      <c r="J16" s="280">
        <v>3725.8166666666671</v>
      </c>
      <c r="K16" s="305">
        <v>3665.65</v>
      </c>
      <c r="L16" s="305">
        <v>3600.75</v>
      </c>
      <c r="M16" s="308"/>
    </row>
    <row r="17" spans="1:13">
      <c r="A17" s="302">
        <v>8</v>
      </c>
      <c r="B17" s="278" t="s">
        <v>39</v>
      </c>
      <c r="C17" s="278">
        <v>1189</v>
      </c>
      <c r="D17" s="280">
        <v>1194.6333333333334</v>
      </c>
      <c r="E17" s="280">
        <v>1169.8666666666668</v>
      </c>
      <c r="F17" s="280">
        <v>1150.7333333333333</v>
      </c>
      <c r="G17" s="280">
        <v>1125.9666666666667</v>
      </c>
      <c r="H17" s="280">
        <v>1213.7666666666669</v>
      </c>
      <c r="I17" s="280">
        <v>1238.5333333333338</v>
      </c>
      <c r="J17" s="280">
        <v>1257.666666666667</v>
      </c>
      <c r="K17" s="278">
        <v>1219.4000000000001</v>
      </c>
      <c r="L17" s="278">
        <v>1175.5</v>
      </c>
      <c r="M17" s="278">
        <v>13.01098</v>
      </c>
    </row>
    <row r="18" spans="1:13">
      <c r="A18" s="302">
        <v>9</v>
      </c>
      <c r="B18" s="278" t="s">
        <v>227</v>
      </c>
      <c r="C18" s="278">
        <v>419.1</v>
      </c>
      <c r="D18" s="280">
        <v>415.08333333333331</v>
      </c>
      <c r="E18" s="280">
        <v>411.06666666666661</v>
      </c>
      <c r="F18" s="280">
        <v>403.0333333333333</v>
      </c>
      <c r="G18" s="280">
        <v>399.01666666666659</v>
      </c>
      <c r="H18" s="280">
        <v>423.11666666666662</v>
      </c>
      <c r="I18" s="280">
        <v>427.13333333333338</v>
      </c>
      <c r="J18" s="280">
        <v>435.16666666666663</v>
      </c>
      <c r="K18" s="278">
        <v>419.1</v>
      </c>
      <c r="L18" s="278">
        <v>407.05</v>
      </c>
      <c r="M18" s="278">
        <v>8.6340699999999995</v>
      </c>
    </row>
    <row r="19" spans="1:13">
      <c r="A19" s="302">
        <v>10</v>
      </c>
      <c r="B19" s="278" t="s">
        <v>42</v>
      </c>
      <c r="C19" s="278">
        <v>308.39999999999998</v>
      </c>
      <c r="D19" s="280">
        <v>306.98333333333329</v>
      </c>
      <c r="E19" s="280">
        <v>302.51666666666659</v>
      </c>
      <c r="F19" s="280">
        <v>296.63333333333333</v>
      </c>
      <c r="G19" s="280">
        <v>292.16666666666663</v>
      </c>
      <c r="H19" s="280">
        <v>312.86666666666656</v>
      </c>
      <c r="I19" s="280">
        <v>317.33333333333326</v>
      </c>
      <c r="J19" s="280">
        <v>323.21666666666653</v>
      </c>
      <c r="K19" s="278">
        <v>311.45</v>
      </c>
      <c r="L19" s="278">
        <v>301.10000000000002</v>
      </c>
      <c r="M19" s="278">
        <v>56.840670000000003</v>
      </c>
    </row>
    <row r="20" spans="1:13">
      <c r="A20" s="302">
        <v>11</v>
      </c>
      <c r="B20" s="278" t="s">
        <v>44</v>
      </c>
      <c r="C20" s="278">
        <v>33.049999999999997</v>
      </c>
      <c r="D20" s="280">
        <v>33.833333333333336</v>
      </c>
      <c r="E20" s="280">
        <v>31.31666666666667</v>
      </c>
      <c r="F20" s="280">
        <v>29.583333333333336</v>
      </c>
      <c r="G20" s="280">
        <v>27.06666666666667</v>
      </c>
      <c r="H20" s="280">
        <v>35.56666666666667</v>
      </c>
      <c r="I20" s="280">
        <v>38.083333333333336</v>
      </c>
      <c r="J20" s="280">
        <v>39.81666666666667</v>
      </c>
      <c r="K20" s="278">
        <v>36.35</v>
      </c>
      <c r="L20" s="278">
        <v>32.1</v>
      </c>
      <c r="M20" s="278">
        <v>504.02123999999998</v>
      </c>
    </row>
    <row r="21" spans="1:13">
      <c r="A21" s="302">
        <v>12</v>
      </c>
      <c r="B21" s="278" t="s">
        <v>228</v>
      </c>
      <c r="C21" s="278">
        <v>44.6</v>
      </c>
      <c r="D21" s="280">
        <v>44.699999999999996</v>
      </c>
      <c r="E21" s="280">
        <v>43.499999999999993</v>
      </c>
      <c r="F21" s="280">
        <v>42.4</v>
      </c>
      <c r="G21" s="280">
        <v>41.199999999999996</v>
      </c>
      <c r="H21" s="280">
        <v>45.79999999999999</v>
      </c>
      <c r="I21" s="280">
        <v>46.999999999999993</v>
      </c>
      <c r="J21" s="280">
        <v>48.099999999999987</v>
      </c>
      <c r="K21" s="278">
        <v>45.9</v>
      </c>
      <c r="L21" s="278">
        <v>43.6</v>
      </c>
      <c r="M21" s="278">
        <v>18.747209999999999</v>
      </c>
    </row>
    <row r="22" spans="1:13">
      <c r="A22" s="302">
        <v>13</v>
      </c>
      <c r="B22" s="278" t="s">
        <v>229</v>
      </c>
      <c r="C22" s="278">
        <v>102.95</v>
      </c>
      <c r="D22" s="280">
        <v>103.71666666666665</v>
      </c>
      <c r="E22" s="280">
        <v>100.43333333333331</v>
      </c>
      <c r="F22" s="280">
        <v>97.916666666666657</v>
      </c>
      <c r="G22" s="280">
        <v>94.633333333333312</v>
      </c>
      <c r="H22" s="280">
        <v>106.23333333333331</v>
      </c>
      <c r="I22" s="280">
        <v>109.51666666666664</v>
      </c>
      <c r="J22" s="280">
        <v>112.0333333333333</v>
      </c>
      <c r="K22" s="278">
        <v>107</v>
      </c>
      <c r="L22" s="278">
        <v>101.2</v>
      </c>
      <c r="M22" s="278">
        <v>43.885930000000002</v>
      </c>
    </row>
    <row r="23" spans="1:13">
      <c r="A23" s="302">
        <v>14</v>
      </c>
      <c r="B23" s="278" t="s">
        <v>230</v>
      </c>
      <c r="C23" s="278">
        <v>1494.45</v>
      </c>
      <c r="D23" s="280">
        <v>1476.8</v>
      </c>
      <c r="E23" s="280">
        <v>1445.6</v>
      </c>
      <c r="F23" s="280">
        <v>1396.75</v>
      </c>
      <c r="G23" s="280">
        <v>1365.55</v>
      </c>
      <c r="H23" s="280">
        <v>1525.6499999999999</v>
      </c>
      <c r="I23" s="280">
        <v>1556.8500000000001</v>
      </c>
      <c r="J23" s="280">
        <v>1605.6999999999998</v>
      </c>
      <c r="K23" s="278">
        <v>1508</v>
      </c>
      <c r="L23" s="278">
        <v>1427.95</v>
      </c>
      <c r="M23" s="278">
        <v>1.9283999999999999</v>
      </c>
    </row>
    <row r="24" spans="1:13">
      <c r="A24" s="302">
        <v>15</v>
      </c>
      <c r="B24" s="278" t="s">
        <v>231</v>
      </c>
      <c r="C24" s="278">
        <v>2527.1</v>
      </c>
      <c r="D24" s="280">
        <v>2514.8333333333335</v>
      </c>
      <c r="E24" s="280">
        <v>2483.2666666666669</v>
      </c>
      <c r="F24" s="280">
        <v>2439.4333333333334</v>
      </c>
      <c r="G24" s="280">
        <v>2407.8666666666668</v>
      </c>
      <c r="H24" s="280">
        <v>2558.666666666667</v>
      </c>
      <c r="I24" s="280">
        <v>2590.2333333333336</v>
      </c>
      <c r="J24" s="280">
        <v>2634.0666666666671</v>
      </c>
      <c r="K24" s="278">
        <v>2546.4</v>
      </c>
      <c r="L24" s="278">
        <v>2471</v>
      </c>
      <c r="M24" s="278">
        <v>1.21072</v>
      </c>
    </row>
    <row r="25" spans="1:13">
      <c r="A25" s="302">
        <v>16</v>
      </c>
      <c r="B25" s="278" t="s">
        <v>46</v>
      </c>
      <c r="C25" s="278">
        <v>552.5</v>
      </c>
      <c r="D25" s="280">
        <v>557.5333333333333</v>
      </c>
      <c r="E25" s="280">
        <v>543.46666666666658</v>
      </c>
      <c r="F25" s="280">
        <v>534.43333333333328</v>
      </c>
      <c r="G25" s="280">
        <v>520.36666666666656</v>
      </c>
      <c r="H25" s="280">
        <v>566.56666666666661</v>
      </c>
      <c r="I25" s="280">
        <v>580.63333333333321</v>
      </c>
      <c r="J25" s="280">
        <v>589.66666666666663</v>
      </c>
      <c r="K25" s="278">
        <v>571.6</v>
      </c>
      <c r="L25" s="278">
        <v>548.5</v>
      </c>
      <c r="M25" s="278">
        <v>12.51172</v>
      </c>
    </row>
    <row r="26" spans="1:13">
      <c r="A26" s="302">
        <v>17</v>
      </c>
      <c r="B26" s="278" t="s">
        <v>47</v>
      </c>
      <c r="C26" s="278">
        <v>182.5</v>
      </c>
      <c r="D26" s="280">
        <v>181.78333333333333</v>
      </c>
      <c r="E26" s="280">
        <v>179.36666666666667</v>
      </c>
      <c r="F26" s="280">
        <v>176.23333333333335</v>
      </c>
      <c r="G26" s="280">
        <v>173.81666666666669</v>
      </c>
      <c r="H26" s="280">
        <v>184.91666666666666</v>
      </c>
      <c r="I26" s="280">
        <v>187.33333333333334</v>
      </c>
      <c r="J26" s="280">
        <v>190.46666666666664</v>
      </c>
      <c r="K26" s="278">
        <v>184.2</v>
      </c>
      <c r="L26" s="278">
        <v>178.65</v>
      </c>
      <c r="M26" s="278">
        <v>28.935500000000001</v>
      </c>
    </row>
    <row r="27" spans="1:13">
      <c r="A27" s="302">
        <v>18</v>
      </c>
      <c r="B27" s="278" t="s">
        <v>48</v>
      </c>
      <c r="C27" s="278">
        <v>1294.4000000000001</v>
      </c>
      <c r="D27" s="280">
        <v>1290.0666666666666</v>
      </c>
      <c r="E27" s="280">
        <v>1270.1333333333332</v>
      </c>
      <c r="F27" s="280">
        <v>1245.8666666666666</v>
      </c>
      <c r="G27" s="280">
        <v>1225.9333333333332</v>
      </c>
      <c r="H27" s="280">
        <v>1314.3333333333333</v>
      </c>
      <c r="I27" s="280">
        <v>1334.2666666666667</v>
      </c>
      <c r="J27" s="280">
        <v>1358.5333333333333</v>
      </c>
      <c r="K27" s="278">
        <v>1310</v>
      </c>
      <c r="L27" s="278">
        <v>1265.8</v>
      </c>
      <c r="M27" s="278">
        <v>9.0711600000000008</v>
      </c>
    </row>
    <row r="28" spans="1:13">
      <c r="A28" s="302">
        <v>19</v>
      </c>
      <c r="B28" s="278" t="s">
        <v>49</v>
      </c>
      <c r="C28" s="278">
        <v>92.6</v>
      </c>
      <c r="D28" s="280">
        <v>92.850000000000009</v>
      </c>
      <c r="E28" s="280">
        <v>91.000000000000014</v>
      </c>
      <c r="F28" s="280">
        <v>89.4</v>
      </c>
      <c r="G28" s="280">
        <v>87.550000000000011</v>
      </c>
      <c r="H28" s="280">
        <v>94.450000000000017</v>
      </c>
      <c r="I28" s="280">
        <v>96.300000000000011</v>
      </c>
      <c r="J28" s="280">
        <v>97.90000000000002</v>
      </c>
      <c r="K28" s="278">
        <v>94.7</v>
      </c>
      <c r="L28" s="278">
        <v>91.25</v>
      </c>
      <c r="M28" s="278">
        <v>38.165869999999998</v>
      </c>
    </row>
    <row r="29" spans="1:13">
      <c r="A29" s="302">
        <v>20</v>
      </c>
      <c r="B29" s="278" t="s">
        <v>50</v>
      </c>
      <c r="C29" s="278">
        <v>49.3</v>
      </c>
      <c r="D29" s="280">
        <v>48.766666666666673</v>
      </c>
      <c r="E29" s="280">
        <v>47.933333333333344</v>
      </c>
      <c r="F29" s="280">
        <v>46.56666666666667</v>
      </c>
      <c r="G29" s="280">
        <v>45.733333333333341</v>
      </c>
      <c r="H29" s="280">
        <v>50.133333333333347</v>
      </c>
      <c r="I29" s="280">
        <v>50.966666666666676</v>
      </c>
      <c r="J29" s="280">
        <v>52.33333333333335</v>
      </c>
      <c r="K29" s="278">
        <v>49.6</v>
      </c>
      <c r="L29" s="278">
        <v>47.4</v>
      </c>
      <c r="M29" s="278">
        <v>246.71385000000001</v>
      </c>
    </row>
    <row r="30" spans="1:13">
      <c r="A30" s="302">
        <v>21</v>
      </c>
      <c r="B30" s="278" t="s">
        <v>52</v>
      </c>
      <c r="C30" s="278">
        <v>1522.4</v>
      </c>
      <c r="D30" s="280">
        <v>1532.3333333333333</v>
      </c>
      <c r="E30" s="280">
        <v>1507.0666666666666</v>
      </c>
      <c r="F30" s="280">
        <v>1491.7333333333333</v>
      </c>
      <c r="G30" s="280">
        <v>1466.4666666666667</v>
      </c>
      <c r="H30" s="280">
        <v>1547.6666666666665</v>
      </c>
      <c r="I30" s="280">
        <v>1572.9333333333334</v>
      </c>
      <c r="J30" s="280">
        <v>1588.2666666666664</v>
      </c>
      <c r="K30" s="278">
        <v>1557.6</v>
      </c>
      <c r="L30" s="278">
        <v>1517</v>
      </c>
      <c r="M30" s="278">
        <v>25.924109999999999</v>
      </c>
    </row>
    <row r="31" spans="1:13">
      <c r="A31" s="302">
        <v>22</v>
      </c>
      <c r="B31" s="278" t="s">
        <v>54</v>
      </c>
      <c r="C31" s="278">
        <v>665.6</v>
      </c>
      <c r="D31" s="280">
        <v>667.61666666666667</v>
      </c>
      <c r="E31" s="280">
        <v>653.33333333333337</v>
      </c>
      <c r="F31" s="280">
        <v>641.06666666666672</v>
      </c>
      <c r="G31" s="280">
        <v>626.78333333333342</v>
      </c>
      <c r="H31" s="280">
        <v>679.88333333333333</v>
      </c>
      <c r="I31" s="280">
        <v>694.16666666666663</v>
      </c>
      <c r="J31" s="280">
        <v>706.43333333333328</v>
      </c>
      <c r="K31" s="278">
        <v>681.9</v>
      </c>
      <c r="L31" s="278">
        <v>655.35</v>
      </c>
      <c r="M31" s="278">
        <v>69.002020000000002</v>
      </c>
    </row>
    <row r="32" spans="1:13">
      <c r="A32" s="302">
        <v>23</v>
      </c>
      <c r="B32" s="278" t="s">
        <v>232</v>
      </c>
      <c r="C32" s="278">
        <v>2324.4</v>
      </c>
      <c r="D32" s="280">
        <v>2328.7999999999997</v>
      </c>
      <c r="E32" s="280">
        <v>2299.5999999999995</v>
      </c>
      <c r="F32" s="280">
        <v>2274.7999999999997</v>
      </c>
      <c r="G32" s="280">
        <v>2245.5999999999995</v>
      </c>
      <c r="H32" s="280">
        <v>2353.5999999999995</v>
      </c>
      <c r="I32" s="280">
        <v>2382.7999999999993</v>
      </c>
      <c r="J32" s="280">
        <v>2407.5999999999995</v>
      </c>
      <c r="K32" s="278">
        <v>2358</v>
      </c>
      <c r="L32" s="278">
        <v>2304</v>
      </c>
      <c r="M32" s="278">
        <v>3.4440900000000001</v>
      </c>
    </row>
    <row r="33" spans="1:13">
      <c r="A33" s="302">
        <v>24</v>
      </c>
      <c r="B33" s="278" t="s">
        <v>56</v>
      </c>
      <c r="C33" s="278">
        <v>401.95</v>
      </c>
      <c r="D33" s="280">
        <v>403.5333333333333</v>
      </c>
      <c r="E33" s="280">
        <v>396.06666666666661</v>
      </c>
      <c r="F33" s="280">
        <v>390.18333333333328</v>
      </c>
      <c r="G33" s="280">
        <v>382.71666666666658</v>
      </c>
      <c r="H33" s="280">
        <v>409.41666666666663</v>
      </c>
      <c r="I33" s="280">
        <v>416.88333333333333</v>
      </c>
      <c r="J33" s="280">
        <v>422.76666666666665</v>
      </c>
      <c r="K33" s="278">
        <v>411</v>
      </c>
      <c r="L33" s="278">
        <v>397.65</v>
      </c>
      <c r="M33" s="278">
        <v>316.04457000000002</v>
      </c>
    </row>
    <row r="34" spans="1:13">
      <c r="A34" s="302">
        <v>25</v>
      </c>
      <c r="B34" s="278" t="s">
        <v>57</v>
      </c>
      <c r="C34" s="278">
        <v>2702.65</v>
      </c>
      <c r="D34" s="280">
        <v>2678.0499999999997</v>
      </c>
      <c r="E34" s="280">
        <v>2626.0999999999995</v>
      </c>
      <c r="F34" s="280">
        <v>2549.5499999999997</v>
      </c>
      <c r="G34" s="280">
        <v>2497.5999999999995</v>
      </c>
      <c r="H34" s="280">
        <v>2754.5999999999995</v>
      </c>
      <c r="I34" s="280">
        <v>2806.5499999999993</v>
      </c>
      <c r="J34" s="280">
        <v>2883.0999999999995</v>
      </c>
      <c r="K34" s="278">
        <v>2730</v>
      </c>
      <c r="L34" s="278">
        <v>2601.5</v>
      </c>
      <c r="M34" s="278">
        <v>8.9310799999999997</v>
      </c>
    </row>
    <row r="35" spans="1:13">
      <c r="A35" s="302">
        <v>26</v>
      </c>
      <c r="B35" s="278" t="s">
        <v>60</v>
      </c>
      <c r="C35" s="278">
        <v>2112</v>
      </c>
      <c r="D35" s="280">
        <v>2155.9166666666665</v>
      </c>
      <c r="E35" s="280">
        <v>2052.8833333333332</v>
      </c>
      <c r="F35" s="280">
        <v>1993.7666666666669</v>
      </c>
      <c r="G35" s="280">
        <v>1890.7333333333336</v>
      </c>
      <c r="H35" s="280">
        <v>2215.0333333333328</v>
      </c>
      <c r="I35" s="280">
        <v>2318.0666666666666</v>
      </c>
      <c r="J35" s="280">
        <v>2377.1833333333325</v>
      </c>
      <c r="K35" s="278">
        <v>2258.9499999999998</v>
      </c>
      <c r="L35" s="278">
        <v>2096.8000000000002</v>
      </c>
      <c r="M35" s="278">
        <v>143.07614000000001</v>
      </c>
    </row>
    <row r="36" spans="1:13">
      <c r="A36" s="302">
        <v>27</v>
      </c>
      <c r="B36" s="278" t="s">
        <v>59</v>
      </c>
      <c r="C36" s="278">
        <v>4790.25</v>
      </c>
      <c r="D36" s="280">
        <v>4816.0333333333338</v>
      </c>
      <c r="E36" s="280">
        <v>4694.2166666666672</v>
      </c>
      <c r="F36" s="280">
        <v>4598.1833333333334</v>
      </c>
      <c r="G36" s="280">
        <v>4476.3666666666668</v>
      </c>
      <c r="H36" s="280">
        <v>4912.0666666666675</v>
      </c>
      <c r="I36" s="280">
        <v>5033.883333333335</v>
      </c>
      <c r="J36" s="280">
        <v>5129.9166666666679</v>
      </c>
      <c r="K36" s="278">
        <v>4937.8500000000004</v>
      </c>
      <c r="L36" s="278">
        <v>4720</v>
      </c>
      <c r="M36" s="278">
        <v>7.9286799999999999</v>
      </c>
    </row>
    <row r="37" spans="1:13">
      <c r="A37" s="302">
        <v>28</v>
      </c>
      <c r="B37" s="278" t="s">
        <v>233</v>
      </c>
      <c r="C37" s="278">
        <v>1902.6</v>
      </c>
      <c r="D37" s="280">
        <v>1917.1833333333334</v>
      </c>
      <c r="E37" s="280">
        <v>1865.4166666666667</v>
      </c>
      <c r="F37" s="280">
        <v>1828.2333333333333</v>
      </c>
      <c r="G37" s="280">
        <v>1776.4666666666667</v>
      </c>
      <c r="H37" s="280">
        <v>1954.3666666666668</v>
      </c>
      <c r="I37" s="280">
        <v>2006.1333333333332</v>
      </c>
      <c r="J37" s="280">
        <v>2043.3166666666668</v>
      </c>
      <c r="K37" s="278">
        <v>1968.95</v>
      </c>
      <c r="L37" s="278">
        <v>1880</v>
      </c>
      <c r="M37" s="278">
        <v>0.29743999999999998</v>
      </c>
    </row>
    <row r="38" spans="1:13">
      <c r="A38" s="302">
        <v>29</v>
      </c>
      <c r="B38" s="278" t="s">
        <v>61</v>
      </c>
      <c r="C38" s="278">
        <v>965.3</v>
      </c>
      <c r="D38" s="280">
        <v>948.19999999999993</v>
      </c>
      <c r="E38" s="280">
        <v>927.09999999999991</v>
      </c>
      <c r="F38" s="280">
        <v>888.9</v>
      </c>
      <c r="G38" s="280">
        <v>867.8</v>
      </c>
      <c r="H38" s="280">
        <v>986.39999999999986</v>
      </c>
      <c r="I38" s="280">
        <v>1007.5</v>
      </c>
      <c r="J38" s="280">
        <v>1045.6999999999998</v>
      </c>
      <c r="K38" s="278">
        <v>969.3</v>
      </c>
      <c r="L38" s="278">
        <v>910</v>
      </c>
      <c r="M38" s="278">
        <v>8.9678400000000007</v>
      </c>
    </row>
    <row r="39" spans="1:13">
      <c r="A39" s="302">
        <v>30</v>
      </c>
      <c r="B39" s="278" t="s">
        <v>234</v>
      </c>
      <c r="C39" s="278">
        <v>251.8</v>
      </c>
      <c r="D39" s="280">
        <v>250.03333333333333</v>
      </c>
      <c r="E39" s="280">
        <v>244.76666666666665</v>
      </c>
      <c r="F39" s="280">
        <v>237.73333333333332</v>
      </c>
      <c r="G39" s="280">
        <v>232.46666666666664</v>
      </c>
      <c r="H39" s="280">
        <v>257.06666666666666</v>
      </c>
      <c r="I39" s="280">
        <v>262.33333333333337</v>
      </c>
      <c r="J39" s="280">
        <v>269.36666666666667</v>
      </c>
      <c r="K39" s="278">
        <v>255.3</v>
      </c>
      <c r="L39" s="278">
        <v>243</v>
      </c>
      <c r="M39" s="278">
        <v>94.228309999999993</v>
      </c>
    </row>
    <row r="40" spans="1:13">
      <c r="A40" s="302">
        <v>31</v>
      </c>
      <c r="B40" s="278" t="s">
        <v>62</v>
      </c>
      <c r="C40" s="278">
        <v>43.15</v>
      </c>
      <c r="D40" s="280">
        <v>43.633333333333333</v>
      </c>
      <c r="E40" s="280">
        <v>42.366666666666667</v>
      </c>
      <c r="F40" s="280">
        <v>41.583333333333336</v>
      </c>
      <c r="G40" s="280">
        <v>40.31666666666667</v>
      </c>
      <c r="H40" s="280">
        <v>44.416666666666664</v>
      </c>
      <c r="I40" s="280">
        <v>45.68333333333333</v>
      </c>
      <c r="J40" s="280">
        <v>46.466666666666661</v>
      </c>
      <c r="K40" s="278">
        <v>44.9</v>
      </c>
      <c r="L40" s="278">
        <v>42.85</v>
      </c>
      <c r="M40" s="278">
        <v>261.97647000000001</v>
      </c>
    </row>
    <row r="41" spans="1:13">
      <c r="A41" s="302">
        <v>32</v>
      </c>
      <c r="B41" s="278" t="s">
        <v>63</v>
      </c>
      <c r="C41" s="278">
        <v>33.85</v>
      </c>
      <c r="D41" s="280">
        <v>33.766666666666666</v>
      </c>
      <c r="E41" s="280">
        <v>33.133333333333333</v>
      </c>
      <c r="F41" s="280">
        <v>32.416666666666664</v>
      </c>
      <c r="G41" s="280">
        <v>31.783333333333331</v>
      </c>
      <c r="H41" s="280">
        <v>34.483333333333334</v>
      </c>
      <c r="I41" s="280">
        <v>35.11666666666666</v>
      </c>
      <c r="J41" s="280">
        <v>35.833333333333336</v>
      </c>
      <c r="K41" s="278">
        <v>34.4</v>
      </c>
      <c r="L41" s="278">
        <v>33.049999999999997</v>
      </c>
      <c r="M41" s="278">
        <v>39.459760000000003</v>
      </c>
    </row>
    <row r="42" spans="1:13">
      <c r="A42" s="302">
        <v>33</v>
      </c>
      <c r="B42" s="278" t="s">
        <v>64</v>
      </c>
      <c r="C42" s="278">
        <v>1364</v>
      </c>
      <c r="D42" s="280">
        <v>1368.3333333333333</v>
      </c>
      <c r="E42" s="280">
        <v>1350.8666666666666</v>
      </c>
      <c r="F42" s="280">
        <v>1337.7333333333333</v>
      </c>
      <c r="G42" s="280">
        <v>1320.2666666666667</v>
      </c>
      <c r="H42" s="280">
        <v>1381.4666666666665</v>
      </c>
      <c r="I42" s="280">
        <v>1398.9333333333332</v>
      </c>
      <c r="J42" s="280">
        <v>1412.0666666666664</v>
      </c>
      <c r="K42" s="278">
        <v>1385.8</v>
      </c>
      <c r="L42" s="278">
        <v>1355.2</v>
      </c>
      <c r="M42" s="278">
        <v>7.1473800000000001</v>
      </c>
    </row>
    <row r="43" spans="1:13">
      <c r="A43" s="302">
        <v>34</v>
      </c>
      <c r="B43" s="278" t="s">
        <v>67</v>
      </c>
      <c r="C43" s="278">
        <v>454.95</v>
      </c>
      <c r="D43" s="280">
        <v>452.98333333333329</v>
      </c>
      <c r="E43" s="280">
        <v>446.06666666666661</v>
      </c>
      <c r="F43" s="280">
        <v>437.18333333333334</v>
      </c>
      <c r="G43" s="280">
        <v>430.26666666666665</v>
      </c>
      <c r="H43" s="280">
        <v>461.86666666666656</v>
      </c>
      <c r="I43" s="280">
        <v>468.78333333333319</v>
      </c>
      <c r="J43" s="280">
        <v>477.66666666666652</v>
      </c>
      <c r="K43" s="278">
        <v>459.9</v>
      </c>
      <c r="L43" s="278">
        <v>444.1</v>
      </c>
      <c r="M43" s="278">
        <v>15.89842</v>
      </c>
    </row>
    <row r="44" spans="1:13">
      <c r="A44" s="302">
        <v>35</v>
      </c>
      <c r="B44" s="278" t="s">
        <v>66</v>
      </c>
      <c r="C44" s="278">
        <v>63.65</v>
      </c>
      <c r="D44" s="280">
        <v>64.13333333333334</v>
      </c>
      <c r="E44" s="280">
        <v>62.76666666666668</v>
      </c>
      <c r="F44" s="280">
        <v>61.88333333333334</v>
      </c>
      <c r="G44" s="280">
        <v>60.51666666666668</v>
      </c>
      <c r="H44" s="280">
        <v>65.01666666666668</v>
      </c>
      <c r="I44" s="280">
        <v>66.383333333333326</v>
      </c>
      <c r="J44" s="280">
        <v>67.26666666666668</v>
      </c>
      <c r="K44" s="278">
        <v>65.5</v>
      </c>
      <c r="L44" s="278">
        <v>63.25</v>
      </c>
      <c r="M44" s="278">
        <v>113.194</v>
      </c>
    </row>
    <row r="45" spans="1:13">
      <c r="A45" s="302">
        <v>36</v>
      </c>
      <c r="B45" s="278" t="s">
        <v>68</v>
      </c>
      <c r="C45" s="278">
        <v>276.3</v>
      </c>
      <c r="D45" s="280">
        <v>276.55</v>
      </c>
      <c r="E45" s="280">
        <v>271.10000000000002</v>
      </c>
      <c r="F45" s="280">
        <v>265.90000000000003</v>
      </c>
      <c r="G45" s="280">
        <v>260.45000000000005</v>
      </c>
      <c r="H45" s="280">
        <v>281.75</v>
      </c>
      <c r="I45" s="280">
        <v>287.19999999999993</v>
      </c>
      <c r="J45" s="280">
        <v>292.39999999999998</v>
      </c>
      <c r="K45" s="278">
        <v>282</v>
      </c>
      <c r="L45" s="278">
        <v>271.35000000000002</v>
      </c>
      <c r="M45" s="278">
        <v>29.84629</v>
      </c>
    </row>
    <row r="46" spans="1:13">
      <c r="A46" s="302">
        <v>37</v>
      </c>
      <c r="B46" s="278" t="s">
        <v>71</v>
      </c>
      <c r="C46" s="278">
        <v>27.45</v>
      </c>
      <c r="D46" s="280">
        <v>27.233333333333334</v>
      </c>
      <c r="E46" s="280">
        <v>25.216666666666669</v>
      </c>
      <c r="F46" s="280">
        <v>22.983333333333334</v>
      </c>
      <c r="G46" s="280">
        <v>20.966666666666669</v>
      </c>
      <c r="H46" s="280">
        <v>29.466666666666669</v>
      </c>
      <c r="I46" s="280">
        <v>31.483333333333334</v>
      </c>
      <c r="J46" s="280">
        <v>33.716666666666669</v>
      </c>
      <c r="K46" s="278">
        <v>29.25</v>
      </c>
      <c r="L46" s="278">
        <v>25</v>
      </c>
      <c r="M46" s="278">
        <v>2476.91248</v>
      </c>
    </row>
    <row r="47" spans="1:13">
      <c r="A47" s="302">
        <v>38</v>
      </c>
      <c r="B47" s="278" t="s">
        <v>75</v>
      </c>
      <c r="C47" s="278">
        <v>309.7</v>
      </c>
      <c r="D47" s="280">
        <v>311.09999999999997</v>
      </c>
      <c r="E47" s="280">
        <v>305.84999999999991</v>
      </c>
      <c r="F47" s="280">
        <v>301.99999999999994</v>
      </c>
      <c r="G47" s="280">
        <v>296.74999999999989</v>
      </c>
      <c r="H47" s="280">
        <v>314.94999999999993</v>
      </c>
      <c r="I47" s="280">
        <v>320.20000000000005</v>
      </c>
      <c r="J47" s="280">
        <v>324.04999999999995</v>
      </c>
      <c r="K47" s="278">
        <v>316.35000000000002</v>
      </c>
      <c r="L47" s="278">
        <v>307.25</v>
      </c>
      <c r="M47" s="278">
        <v>48.321860000000001</v>
      </c>
    </row>
    <row r="48" spans="1:13">
      <c r="A48" s="302">
        <v>39</v>
      </c>
      <c r="B48" s="278" t="s">
        <v>70</v>
      </c>
      <c r="C48" s="278">
        <v>539.85</v>
      </c>
      <c r="D48" s="280">
        <v>545.81666666666661</v>
      </c>
      <c r="E48" s="280">
        <v>529.13333333333321</v>
      </c>
      <c r="F48" s="280">
        <v>518.41666666666663</v>
      </c>
      <c r="G48" s="280">
        <v>501.73333333333323</v>
      </c>
      <c r="H48" s="280">
        <v>556.53333333333319</v>
      </c>
      <c r="I48" s="280">
        <v>573.21666666666658</v>
      </c>
      <c r="J48" s="280">
        <v>583.93333333333317</v>
      </c>
      <c r="K48" s="278">
        <v>562.5</v>
      </c>
      <c r="L48" s="278">
        <v>535.1</v>
      </c>
      <c r="M48" s="278">
        <v>131.80895000000001</v>
      </c>
    </row>
    <row r="49" spans="1:13">
      <c r="A49" s="302">
        <v>40</v>
      </c>
      <c r="B49" s="278" t="s">
        <v>126</v>
      </c>
      <c r="C49" s="278">
        <v>209.65</v>
      </c>
      <c r="D49" s="280">
        <v>204.31666666666669</v>
      </c>
      <c r="E49" s="280">
        <v>195.03333333333339</v>
      </c>
      <c r="F49" s="280">
        <v>180.41666666666669</v>
      </c>
      <c r="G49" s="280">
        <v>171.13333333333338</v>
      </c>
      <c r="H49" s="280">
        <v>218.93333333333339</v>
      </c>
      <c r="I49" s="280">
        <v>228.2166666666667</v>
      </c>
      <c r="J49" s="280">
        <v>242.8333333333334</v>
      </c>
      <c r="K49" s="278">
        <v>213.6</v>
      </c>
      <c r="L49" s="278">
        <v>189.7</v>
      </c>
      <c r="M49" s="278">
        <v>240.91408999999999</v>
      </c>
    </row>
    <row r="50" spans="1:13">
      <c r="A50" s="302">
        <v>41</v>
      </c>
      <c r="B50" s="278" t="s">
        <v>72</v>
      </c>
      <c r="C50" s="278">
        <v>335.15</v>
      </c>
      <c r="D50" s="280">
        <v>337.21666666666664</v>
      </c>
      <c r="E50" s="280">
        <v>330.93333333333328</v>
      </c>
      <c r="F50" s="280">
        <v>326.71666666666664</v>
      </c>
      <c r="G50" s="280">
        <v>320.43333333333328</v>
      </c>
      <c r="H50" s="280">
        <v>341.43333333333328</v>
      </c>
      <c r="I50" s="280">
        <v>347.7166666666667</v>
      </c>
      <c r="J50" s="280">
        <v>351.93333333333328</v>
      </c>
      <c r="K50" s="278">
        <v>343.5</v>
      </c>
      <c r="L50" s="278">
        <v>333</v>
      </c>
      <c r="M50" s="278">
        <v>87.06259</v>
      </c>
    </row>
    <row r="51" spans="1:13">
      <c r="A51" s="302">
        <v>42</v>
      </c>
      <c r="B51" s="278" t="s">
        <v>235</v>
      </c>
      <c r="C51" s="278">
        <v>851</v>
      </c>
      <c r="D51" s="280">
        <v>855.16666666666663</v>
      </c>
      <c r="E51" s="280">
        <v>840.98333333333323</v>
      </c>
      <c r="F51" s="280">
        <v>830.96666666666658</v>
      </c>
      <c r="G51" s="280">
        <v>816.78333333333319</v>
      </c>
      <c r="H51" s="280">
        <v>865.18333333333328</v>
      </c>
      <c r="I51" s="280">
        <v>879.36666666666667</v>
      </c>
      <c r="J51" s="280">
        <v>889.38333333333333</v>
      </c>
      <c r="K51" s="278">
        <v>869.35</v>
      </c>
      <c r="L51" s="278">
        <v>845.15</v>
      </c>
      <c r="M51" s="278">
        <v>0.41726000000000002</v>
      </c>
    </row>
    <row r="52" spans="1:13">
      <c r="A52" s="302">
        <v>43</v>
      </c>
      <c r="B52" s="278" t="s">
        <v>73</v>
      </c>
      <c r="C52" s="278">
        <v>9516.65</v>
      </c>
      <c r="D52" s="280">
        <v>9606.9</v>
      </c>
      <c r="E52" s="280">
        <v>9363.7999999999993</v>
      </c>
      <c r="F52" s="280">
        <v>9210.9499999999989</v>
      </c>
      <c r="G52" s="280">
        <v>8967.8499999999985</v>
      </c>
      <c r="H52" s="280">
        <v>9759.75</v>
      </c>
      <c r="I52" s="280">
        <v>10002.850000000002</v>
      </c>
      <c r="J52" s="280">
        <v>10155.700000000001</v>
      </c>
      <c r="K52" s="278">
        <v>9850</v>
      </c>
      <c r="L52" s="278">
        <v>9454.0499999999993</v>
      </c>
      <c r="M52" s="278">
        <v>0.35711999999999999</v>
      </c>
    </row>
    <row r="53" spans="1:13">
      <c r="A53" s="302">
        <v>44</v>
      </c>
      <c r="B53" s="278" t="s">
        <v>76</v>
      </c>
      <c r="C53" s="278">
        <v>3118.7</v>
      </c>
      <c r="D53" s="280">
        <v>3096.1333333333332</v>
      </c>
      <c r="E53" s="280">
        <v>3054.2666666666664</v>
      </c>
      <c r="F53" s="280">
        <v>2989.833333333333</v>
      </c>
      <c r="G53" s="280">
        <v>2947.9666666666662</v>
      </c>
      <c r="H53" s="280">
        <v>3160.5666666666666</v>
      </c>
      <c r="I53" s="280">
        <v>3202.4333333333334</v>
      </c>
      <c r="J53" s="280">
        <v>3266.8666666666668</v>
      </c>
      <c r="K53" s="278">
        <v>3138</v>
      </c>
      <c r="L53" s="278">
        <v>3031.7</v>
      </c>
      <c r="M53" s="278">
        <v>7.77257</v>
      </c>
    </row>
    <row r="54" spans="1:13">
      <c r="A54" s="302">
        <v>45</v>
      </c>
      <c r="B54" s="278" t="s">
        <v>82</v>
      </c>
      <c r="C54" s="278">
        <v>591.79999999999995</v>
      </c>
      <c r="D54" s="280">
        <v>598.71666666666658</v>
      </c>
      <c r="E54" s="280">
        <v>581.28333333333319</v>
      </c>
      <c r="F54" s="280">
        <v>570.76666666666665</v>
      </c>
      <c r="G54" s="280">
        <v>553.33333333333326</v>
      </c>
      <c r="H54" s="280">
        <v>609.23333333333312</v>
      </c>
      <c r="I54" s="280">
        <v>626.66666666666652</v>
      </c>
      <c r="J54" s="280">
        <v>637.18333333333305</v>
      </c>
      <c r="K54" s="278">
        <v>616.15</v>
      </c>
      <c r="L54" s="278">
        <v>588.20000000000005</v>
      </c>
      <c r="M54" s="278">
        <v>7.0082599999999999</v>
      </c>
    </row>
    <row r="55" spans="1:13">
      <c r="A55" s="302">
        <v>46</v>
      </c>
      <c r="B55" s="278" t="s">
        <v>77</v>
      </c>
      <c r="C55" s="278">
        <v>336.85</v>
      </c>
      <c r="D55" s="280">
        <v>333.73333333333335</v>
      </c>
      <c r="E55" s="280">
        <v>325.7166666666667</v>
      </c>
      <c r="F55" s="280">
        <v>314.58333333333337</v>
      </c>
      <c r="G55" s="280">
        <v>306.56666666666672</v>
      </c>
      <c r="H55" s="280">
        <v>344.86666666666667</v>
      </c>
      <c r="I55" s="280">
        <v>352.88333333333333</v>
      </c>
      <c r="J55" s="280">
        <v>364.01666666666665</v>
      </c>
      <c r="K55" s="278">
        <v>341.75</v>
      </c>
      <c r="L55" s="278">
        <v>322.60000000000002</v>
      </c>
      <c r="M55" s="278">
        <v>109.50024000000001</v>
      </c>
    </row>
    <row r="56" spans="1:13">
      <c r="A56" s="302">
        <v>47</v>
      </c>
      <c r="B56" s="278" t="s">
        <v>78</v>
      </c>
      <c r="C56" s="278">
        <v>86.3</v>
      </c>
      <c r="D56" s="280">
        <v>87.316666666666677</v>
      </c>
      <c r="E56" s="280">
        <v>84.633333333333354</v>
      </c>
      <c r="F56" s="280">
        <v>82.966666666666683</v>
      </c>
      <c r="G56" s="280">
        <v>80.28333333333336</v>
      </c>
      <c r="H56" s="280">
        <v>88.983333333333348</v>
      </c>
      <c r="I56" s="280">
        <v>91.666666666666657</v>
      </c>
      <c r="J56" s="280">
        <v>93.333333333333343</v>
      </c>
      <c r="K56" s="278">
        <v>90</v>
      </c>
      <c r="L56" s="278">
        <v>85.65</v>
      </c>
      <c r="M56" s="278">
        <v>135.61874</v>
      </c>
    </row>
    <row r="57" spans="1:13">
      <c r="A57" s="302">
        <v>48</v>
      </c>
      <c r="B57" s="278" t="s">
        <v>79</v>
      </c>
      <c r="C57" s="278">
        <v>120.55</v>
      </c>
      <c r="D57" s="280">
        <v>120.61666666666667</v>
      </c>
      <c r="E57" s="280">
        <v>119.48333333333335</v>
      </c>
      <c r="F57" s="280">
        <v>118.41666666666667</v>
      </c>
      <c r="G57" s="280">
        <v>117.28333333333335</v>
      </c>
      <c r="H57" s="280">
        <v>121.68333333333335</v>
      </c>
      <c r="I57" s="280">
        <v>122.81666666666668</v>
      </c>
      <c r="J57" s="280">
        <v>123.88333333333335</v>
      </c>
      <c r="K57" s="278">
        <v>121.75</v>
      </c>
      <c r="L57" s="278">
        <v>119.55</v>
      </c>
      <c r="M57" s="278">
        <v>2.8738999999999999</v>
      </c>
    </row>
    <row r="58" spans="1:13">
      <c r="A58" s="302">
        <v>49</v>
      </c>
      <c r="B58" s="278" t="s">
        <v>83</v>
      </c>
      <c r="C58" s="278">
        <v>148.25</v>
      </c>
      <c r="D58" s="280">
        <v>151.91666666666666</v>
      </c>
      <c r="E58" s="280">
        <v>143.43333333333331</v>
      </c>
      <c r="F58" s="280">
        <v>138.61666666666665</v>
      </c>
      <c r="G58" s="280">
        <v>130.1333333333333</v>
      </c>
      <c r="H58" s="280">
        <v>156.73333333333332</v>
      </c>
      <c r="I58" s="280">
        <v>165.21666666666667</v>
      </c>
      <c r="J58" s="280">
        <v>170.03333333333333</v>
      </c>
      <c r="K58" s="278">
        <v>160.4</v>
      </c>
      <c r="L58" s="278">
        <v>147.1</v>
      </c>
      <c r="M58" s="278">
        <v>129.10908000000001</v>
      </c>
    </row>
    <row r="59" spans="1:13">
      <c r="A59" s="302">
        <v>50</v>
      </c>
      <c r="B59" s="278" t="s">
        <v>84</v>
      </c>
      <c r="C59" s="278">
        <v>569.75</v>
      </c>
      <c r="D59" s="280">
        <v>571.25</v>
      </c>
      <c r="E59" s="280">
        <v>564.6</v>
      </c>
      <c r="F59" s="280">
        <v>559.45000000000005</v>
      </c>
      <c r="G59" s="280">
        <v>552.80000000000007</v>
      </c>
      <c r="H59" s="280">
        <v>576.4</v>
      </c>
      <c r="I59" s="280">
        <v>583.05000000000007</v>
      </c>
      <c r="J59" s="280">
        <v>588.19999999999993</v>
      </c>
      <c r="K59" s="278">
        <v>577.9</v>
      </c>
      <c r="L59" s="278">
        <v>566.1</v>
      </c>
      <c r="M59" s="278">
        <v>85.460520000000002</v>
      </c>
    </row>
    <row r="60" spans="1:13">
      <c r="A60" s="302">
        <v>51</v>
      </c>
      <c r="B60" s="278" t="s">
        <v>236</v>
      </c>
      <c r="C60" s="278">
        <v>133.15</v>
      </c>
      <c r="D60" s="280">
        <v>133.73333333333335</v>
      </c>
      <c r="E60" s="280">
        <v>127.56666666666669</v>
      </c>
      <c r="F60" s="280">
        <v>121.98333333333335</v>
      </c>
      <c r="G60" s="280">
        <v>115.81666666666669</v>
      </c>
      <c r="H60" s="280">
        <v>139.31666666666669</v>
      </c>
      <c r="I60" s="280">
        <v>145.48333333333332</v>
      </c>
      <c r="J60" s="280">
        <v>151.06666666666669</v>
      </c>
      <c r="K60" s="278">
        <v>139.9</v>
      </c>
      <c r="L60" s="278">
        <v>128.15</v>
      </c>
      <c r="M60" s="278">
        <v>43.751910000000002</v>
      </c>
    </row>
    <row r="61" spans="1:13">
      <c r="A61" s="302">
        <v>52</v>
      </c>
      <c r="B61" s="278" t="s">
        <v>85</v>
      </c>
      <c r="C61" s="278">
        <v>128.65</v>
      </c>
      <c r="D61" s="280">
        <v>129.38333333333335</v>
      </c>
      <c r="E61" s="280">
        <v>127.31666666666672</v>
      </c>
      <c r="F61" s="280">
        <v>125.98333333333338</v>
      </c>
      <c r="G61" s="280">
        <v>123.91666666666674</v>
      </c>
      <c r="H61" s="280">
        <v>130.7166666666667</v>
      </c>
      <c r="I61" s="280">
        <v>132.78333333333336</v>
      </c>
      <c r="J61" s="280">
        <v>134.11666666666667</v>
      </c>
      <c r="K61" s="278">
        <v>131.44999999999999</v>
      </c>
      <c r="L61" s="278">
        <v>128.05000000000001</v>
      </c>
      <c r="M61" s="278">
        <v>56.632289999999998</v>
      </c>
    </row>
    <row r="62" spans="1:13">
      <c r="A62" s="302">
        <v>53</v>
      </c>
      <c r="B62" s="278" t="s">
        <v>86</v>
      </c>
      <c r="C62" s="278">
        <v>1349.55</v>
      </c>
      <c r="D62" s="280">
        <v>1347.6000000000001</v>
      </c>
      <c r="E62" s="280">
        <v>1330.2000000000003</v>
      </c>
      <c r="F62" s="280">
        <v>1310.8500000000001</v>
      </c>
      <c r="G62" s="280">
        <v>1293.4500000000003</v>
      </c>
      <c r="H62" s="280">
        <v>1366.9500000000003</v>
      </c>
      <c r="I62" s="280">
        <v>1384.3500000000004</v>
      </c>
      <c r="J62" s="280">
        <v>1403.7000000000003</v>
      </c>
      <c r="K62" s="278">
        <v>1365</v>
      </c>
      <c r="L62" s="278">
        <v>1328.25</v>
      </c>
      <c r="M62" s="278">
        <v>8.7332999999999998</v>
      </c>
    </row>
    <row r="63" spans="1:13">
      <c r="A63" s="302">
        <v>54</v>
      </c>
      <c r="B63" s="278" t="s">
        <v>87</v>
      </c>
      <c r="C63" s="278">
        <v>378.45</v>
      </c>
      <c r="D63" s="280">
        <v>382.56666666666661</v>
      </c>
      <c r="E63" s="280">
        <v>370.23333333333323</v>
      </c>
      <c r="F63" s="280">
        <v>362.01666666666665</v>
      </c>
      <c r="G63" s="280">
        <v>349.68333333333328</v>
      </c>
      <c r="H63" s="280">
        <v>390.78333333333319</v>
      </c>
      <c r="I63" s="280">
        <v>403.11666666666656</v>
      </c>
      <c r="J63" s="280">
        <v>411.33333333333314</v>
      </c>
      <c r="K63" s="278">
        <v>394.9</v>
      </c>
      <c r="L63" s="278">
        <v>374.35</v>
      </c>
      <c r="M63" s="278">
        <v>25.53969</v>
      </c>
    </row>
    <row r="64" spans="1:13">
      <c r="A64" s="302">
        <v>55</v>
      </c>
      <c r="B64" s="278" t="s">
        <v>237</v>
      </c>
      <c r="C64" s="278">
        <v>615.70000000000005</v>
      </c>
      <c r="D64" s="280">
        <v>611.9</v>
      </c>
      <c r="E64" s="280">
        <v>604.79999999999995</v>
      </c>
      <c r="F64" s="280">
        <v>593.9</v>
      </c>
      <c r="G64" s="280">
        <v>586.79999999999995</v>
      </c>
      <c r="H64" s="280">
        <v>622.79999999999995</v>
      </c>
      <c r="I64" s="280">
        <v>629.90000000000009</v>
      </c>
      <c r="J64" s="280">
        <v>640.79999999999995</v>
      </c>
      <c r="K64" s="278">
        <v>619</v>
      </c>
      <c r="L64" s="278">
        <v>601</v>
      </c>
      <c r="M64" s="278">
        <v>2.0503399999999998</v>
      </c>
    </row>
    <row r="65" spans="1:13">
      <c r="A65" s="302">
        <v>56</v>
      </c>
      <c r="B65" s="278" t="s">
        <v>238</v>
      </c>
      <c r="C65" s="278">
        <v>208.15</v>
      </c>
      <c r="D65" s="280">
        <v>209.79999999999998</v>
      </c>
      <c r="E65" s="280">
        <v>205.84999999999997</v>
      </c>
      <c r="F65" s="280">
        <v>203.54999999999998</v>
      </c>
      <c r="G65" s="280">
        <v>199.59999999999997</v>
      </c>
      <c r="H65" s="280">
        <v>212.09999999999997</v>
      </c>
      <c r="I65" s="280">
        <v>216.04999999999995</v>
      </c>
      <c r="J65" s="280">
        <v>218.34999999999997</v>
      </c>
      <c r="K65" s="278">
        <v>213.75</v>
      </c>
      <c r="L65" s="278">
        <v>207.5</v>
      </c>
      <c r="M65" s="278">
        <v>3.63835</v>
      </c>
    </row>
    <row r="66" spans="1:13">
      <c r="A66" s="302">
        <v>57</v>
      </c>
      <c r="B66" s="278" t="s">
        <v>88</v>
      </c>
      <c r="C66" s="278">
        <v>347.25</v>
      </c>
      <c r="D66" s="280">
        <v>353.45</v>
      </c>
      <c r="E66" s="280">
        <v>338.29999999999995</v>
      </c>
      <c r="F66" s="280">
        <v>329.34999999999997</v>
      </c>
      <c r="G66" s="280">
        <v>314.19999999999993</v>
      </c>
      <c r="H66" s="280">
        <v>362.4</v>
      </c>
      <c r="I66" s="280">
        <v>377.54999999999995</v>
      </c>
      <c r="J66" s="280">
        <v>386.5</v>
      </c>
      <c r="K66" s="278">
        <v>368.6</v>
      </c>
      <c r="L66" s="278">
        <v>344.5</v>
      </c>
      <c r="M66" s="278">
        <v>72.441550000000007</v>
      </c>
    </row>
    <row r="67" spans="1:13">
      <c r="A67" s="302">
        <v>58</v>
      </c>
      <c r="B67" s="278" t="s">
        <v>94</v>
      </c>
      <c r="C67" s="278">
        <v>137.05000000000001</v>
      </c>
      <c r="D67" s="280">
        <v>137.35</v>
      </c>
      <c r="E67" s="280">
        <v>134.69999999999999</v>
      </c>
      <c r="F67" s="280">
        <v>132.35</v>
      </c>
      <c r="G67" s="280">
        <v>129.69999999999999</v>
      </c>
      <c r="H67" s="280">
        <v>139.69999999999999</v>
      </c>
      <c r="I67" s="280">
        <v>142.35000000000002</v>
      </c>
      <c r="J67" s="280">
        <v>144.69999999999999</v>
      </c>
      <c r="K67" s="278">
        <v>140</v>
      </c>
      <c r="L67" s="278">
        <v>135</v>
      </c>
      <c r="M67" s="278">
        <v>87.041390000000007</v>
      </c>
    </row>
    <row r="68" spans="1:13">
      <c r="A68" s="302">
        <v>59</v>
      </c>
      <c r="B68" s="278" t="s">
        <v>89</v>
      </c>
      <c r="C68" s="278">
        <v>458.6</v>
      </c>
      <c r="D68" s="280">
        <v>454.86666666666662</v>
      </c>
      <c r="E68" s="280">
        <v>448.73333333333323</v>
      </c>
      <c r="F68" s="280">
        <v>438.86666666666662</v>
      </c>
      <c r="G68" s="280">
        <v>432.73333333333323</v>
      </c>
      <c r="H68" s="280">
        <v>464.73333333333323</v>
      </c>
      <c r="I68" s="280">
        <v>470.86666666666656</v>
      </c>
      <c r="J68" s="280">
        <v>480.73333333333323</v>
      </c>
      <c r="K68" s="278">
        <v>461</v>
      </c>
      <c r="L68" s="278">
        <v>445</v>
      </c>
      <c r="M68" s="278">
        <v>37.109850000000002</v>
      </c>
    </row>
    <row r="69" spans="1:13">
      <c r="A69" s="302">
        <v>60</v>
      </c>
      <c r="B69" s="278" t="s">
        <v>239</v>
      </c>
      <c r="C69" s="278">
        <v>500.05</v>
      </c>
      <c r="D69" s="280">
        <v>502.36666666666662</v>
      </c>
      <c r="E69" s="280">
        <v>494.73333333333323</v>
      </c>
      <c r="F69" s="280">
        <v>489.41666666666663</v>
      </c>
      <c r="G69" s="280">
        <v>481.78333333333325</v>
      </c>
      <c r="H69" s="280">
        <v>507.68333333333322</v>
      </c>
      <c r="I69" s="280">
        <v>515.31666666666661</v>
      </c>
      <c r="J69" s="280">
        <v>520.63333333333321</v>
      </c>
      <c r="K69" s="278">
        <v>510</v>
      </c>
      <c r="L69" s="278">
        <v>497.05</v>
      </c>
      <c r="M69" s="278">
        <v>2.4987599999999999</v>
      </c>
    </row>
    <row r="70" spans="1:13">
      <c r="A70" s="302">
        <v>61</v>
      </c>
      <c r="B70" s="278" t="s">
        <v>92</v>
      </c>
      <c r="C70" s="278">
        <v>2366.6</v>
      </c>
      <c r="D70" s="280">
        <v>2348.8333333333335</v>
      </c>
      <c r="E70" s="280">
        <v>2319.7666666666669</v>
      </c>
      <c r="F70" s="280">
        <v>2272.9333333333334</v>
      </c>
      <c r="G70" s="280">
        <v>2243.8666666666668</v>
      </c>
      <c r="H70" s="280">
        <v>2395.666666666667</v>
      </c>
      <c r="I70" s="280">
        <v>2424.7333333333336</v>
      </c>
      <c r="J70" s="280">
        <v>2471.5666666666671</v>
      </c>
      <c r="K70" s="278">
        <v>2377.9</v>
      </c>
      <c r="L70" s="278">
        <v>2302</v>
      </c>
      <c r="M70" s="278">
        <v>4.1375500000000001</v>
      </c>
    </row>
    <row r="71" spans="1:13">
      <c r="A71" s="302">
        <v>62</v>
      </c>
      <c r="B71" s="278" t="s">
        <v>95</v>
      </c>
      <c r="C71" s="278">
        <v>3732</v>
      </c>
      <c r="D71" s="280">
        <v>3756.85</v>
      </c>
      <c r="E71" s="280">
        <v>3693.75</v>
      </c>
      <c r="F71" s="280">
        <v>3655.5</v>
      </c>
      <c r="G71" s="280">
        <v>3592.4</v>
      </c>
      <c r="H71" s="280">
        <v>3795.1</v>
      </c>
      <c r="I71" s="280">
        <v>3858.1999999999994</v>
      </c>
      <c r="J71" s="280">
        <v>3896.45</v>
      </c>
      <c r="K71" s="278">
        <v>3819.95</v>
      </c>
      <c r="L71" s="278">
        <v>3718.6</v>
      </c>
      <c r="M71" s="278">
        <v>8.9714100000000006</v>
      </c>
    </row>
    <row r="72" spans="1:13">
      <c r="A72" s="302">
        <v>63</v>
      </c>
      <c r="B72" s="278" t="s">
        <v>240</v>
      </c>
      <c r="C72" s="278">
        <v>42.05</v>
      </c>
      <c r="D72" s="280">
        <v>43.516666666666673</v>
      </c>
      <c r="E72" s="280">
        <v>40.583333333333343</v>
      </c>
      <c r="F72" s="280">
        <v>39.116666666666667</v>
      </c>
      <c r="G72" s="280">
        <v>36.183333333333337</v>
      </c>
      <c r="H72" s="280">
        <v>44.983333333333348</v>
      </c>
      <c r="I72" s="280">
        <v>47.916666666666671</v>
      </c>
      <c r="J72" s="280">
        <v>49.383333333333354</v>
      </c>
      <c r="K72" s="278">
        <v>46.45</v>
      </c>
      <c r="L72" s="278">
        <v>42.05</v>
      </c>
      <c r="M72" s="278">
        <v>39.501759999999997</v>
      </c>
    </row>
    <row r="73" spans="1:13">
      <c r="A73" s="302">
        <v>64</v>
      </c>
      <c r="B73" s="278" t="s">
        <v>96</v>
      </c>
      <c r="C73" s="278">
        <v>14031.85</v>
      </c>
      <c r="D73" s="280">
        <v>14094</v>
      </c>
      <c r="E73" s="280">
        <v>13917.85</v>
      </c>
      <c r="F73" s="280">
        <v>13803.85</v>
      </c>
      <c r="G73" s="280">
        <v>13627.7</v>
      </c>
      <c r="H73" s="280">
        <v>14208</v>
      </c>
      <c r="I73" s="280">
        <v>14384.150000000001</v>
      </c>
      <c r="J73" s="280">
        <v>14498.15</v>
      </c>
      <c r="K73" s="278">
        <v>14270.15</v>
      </c>
      <c r="L73" s="278">
        <v>13980</v>
      </c>
      <c r="M73" s="278">
        <v>1.4817800000000001</v>
      </c>
    </row>
    <row r="74" spans="1:13">
      <c r="A74" s="302">
        <v>65</v>
      </c>
      <c r="B74" s="278" t="s">
        <v>241</v>
      </c>
      <c r="C74" s="278">
        <v>183.35</v>
      </c>
      <c r="D74" s="280">
        <v>182.31666666666669</v>
      </c>
      <c r="E74" s="280">
        <v>179.63333333333338</v>
      </c>
      <c r="F74" s="280">
        <v>175.91666666666669</v>
      </c>
      <c r="G74" s="280">
        <v>173.23333333333338</v>
      </c>
      <c r="H74" s="280">
        <v>186.03333333333339</v>
      </c>
      <c r="I74" s="280">
        <v>188.71666666666673</v>
      </c>
      <c r="J74" s="280">
        <v>192.43333333333339</v>
      </c>
      <c r="K74" s="278">
        <v>185</v>
      </c>
      <c r="L74" s="278">
        <v>178.6</v>
      </c>
      <c r="M74" s="278">
        <v>5.1246499999999999</v>
      </c>
    </row>
    <row r="75" spans="1:13">
      <c r="A75" s="302">
        <v>66</v>
      </c>
      <c r="B75" s="278" t="s">
        <v>242</v>
      </c>
      <c r="C75" s="278">
        <v>642.4</v>
      </c>
      <c r="D75" s="280">
        <v>641.81666666666661</v>
      </c>
      <c r="E75" s="280">
        <v>636.93333333333317</v>
      </c>
      <c r="F75" s="280">
        <v>631.46666666666658</v>
      </c>
      <c r="G75" s="280">
        <v>626.58333333333314</v>
      </c>
      <c r="H75" s="280">
        <v>647.28333333333319</v>
      </c>
      <c r="I75" s="280">
        <v>652.16666666666663</v>
      </c>
      <c r="J75" s="280">
        <v>657.63333333333321</v>
      </c>
      <c r="K75" s="278">
        <v>646.70000000000005</v>
      </c>
      <c r="L75" s="278">
        <v>636.35</v>
      </c>
      <c r="M75" s="278">
        <v>2.0310299999999999</v>
      </c>
    </row>
    <row r="76" spans="1:13">
      <c r="A76" s="302">
        <v>67</v>
      </c>
      <c r="B76" s="278" t="s">
        <v>243</v>
      </c>
      <c r="C76" s="278">
        <v>63.35</v>
      </c>
      <c r="D76" s="280">
        <v>64.816666666666663</v>
      </c>
      <c r="E76" s="280">
        <v>61.23333333333332</v>
      </c>
      <c r="F76" s="280">
        <v>59.11666666666666</v>
      </c>
      <c r="G76" s="280">
        <v>55.533333333333317</v>
      </c>
      <c r="H76" s="280">
        <v>66.933333333333323</v>
      </c>
      <c r="I76" s="280">
        <v>70.516666666666666</v>
      </c>
      <c r="J76" s="280">
        <v>72.633333333333326</v>
      </c>
      <c r="K76" s="278">
        <v>68.400000000000006</v>
      </c>
      <c r="L76" s="278">
        <v>62.7</v>
      </c>
      <c r="M76" s="278">
        <v>21.556570000000001</v>
      </c>
    </row>
    <row r="77" spans="1:13">
      <c r="A77" s="302">
        <v>68</v>
      </c>
      <c r="B77" s="278" t="s">
        <v>98</v>
      </c>
      <c r="C77" s="278">
        <v>794.3</v>
      </c>
      <c r="D77" s="280">
        <v>793.4</v>
      </c>
      <c r="E77" s="280">
        <v>779.09999999999991</v>
      </c>
      <c r="F77" s="280">
        <v>763.9</v>
      </c>
      <c r="G77" s="280">
        <v>749.59999999999991</v>
      </c>
      <c r="H77" s="280">
        <v>808.59999999999991</v>
      </c>
      <c r="I77" s="280">
        <v>822.89999999999986</v>
      </c>
      <c r="J77" s="280">
        <v>838.09999999999991</v>
      </c>
      <c r="K77" s="278">
        <v>807.7</v>
      </c>
      <c r="L77" s="278">
        <v>778.2</v>
      </c>
      <c r="M77" s="278">
        <v>58.736989999999999</v>
      </c>
    </row>
    <row r="78" spans="1:13">
      <c r="A78" s="302">
        <v>69</v>
      </c>
      <c r="B78" s="278" t="s">
        <v>99</v>
      </c>
      <c r="C78" s="278">
        <v>150.9</v>
      </c>
      <c r="D78" s="280">
        <v>150.71666666666667</v>
      </c>
      <c r="E78" s="280">
        <v>148.88333333333333</v>
      </c>
      <c r="F78" s="280">
        <v>146.86666666666665</v>
      </c>
      <c r="G78" s="280">
        <v>145.0333333333333</v>
      </c>
      <c r="H78" s="280">
        <v>152.73333333333335</v>
      </c>
      <c r="I78" s="280">
        <v>154.56666666666666</v>
      </c>
      <c r="J78" s="280">
        <v>156.58333333333337</v>
      </c>
      <c r="K78" s="278">
        <v>152.55000000000001</v>
      </c>
      <c r="L78" s="278">
        <v>148.69999999999999</v>
      </c>
      <c r="M78" s="278">
        <v>22.582930000000001</v>
      </c>
    </row>
    <row r="79" spans="1:13">
      <c r="A79" s="302">
        <v>70</v>
      </c>
      <c r="B79" s="278" t="s">
        <v>100</v>
      </c>
      <c r="C79" s="278">
        <v>45.4</v>
      </c>
      <c r="D79" s="280">
        <v>44.449999999999996</v>
      </c>
      <c r="E79" s="280">
        <v>43.199999999999989</v>
      </c>
      <c r="F79" s="280">
        <v>40.999999999999993</v>
      </c>
      <c r="G79" s="280">
        <v>39.749999999999986</v>
      </c>
      <c r="H79" s="280">
        <v>46.649999999999991</v>
      </c>
      <c r="I79" s="280">
        <v>47.900000000000006</v>
      </c>
      <c r="J79" s="280">
        <v>50.099999999999994</v>
      </c>
      <c r="K79" s="278">
        <v>45.7</v>
      </c>
      <c r="L79" s="278">
        <v>42.25</v>
      </c>
      <c r="M79" s="278">
        <v>524.25237000000004</v>
      </c>
    </row>
    <row r="80" spans="1:13">
      <c r="A80" s="302">
        <v>71</v>
      </c>
      <c r="B80" s="278" t="s">
        <v>371</v>
      </c>
      <c r="C80" s="278">
        <v>117.7</v>
      </c>
      <c r="D80" s="280">
        <v>118.05</v>
      </c>
      <c r="E80" s="280">
        <v>116.75</v>
      </c>
      <c r="F80" s="280">
        <v>115.8</v>
      </c>
      <c r="G80" s="280">
        <v>114.5</v>
      </c>
      <c r="H80" s="280">
        <v>119</v>
      </c>
      <c r="I80" s="280">
        <v>120.29999999999998</v>
      </c>
      <c r="J80" s="280">
        <v>121.25</v>
      </c>
      <c r="K80" s="278">
        <v>119.35</v>
      </c>
      <c r="L80" s="278">
        <v>117.1</v>
      </c>
      <c r="M80" s="278">
        <v>6.3053499999999998</v>
      </c>
    </row>
    <row r="81" spans="1:13">
      <c r="A81" s="302">
        <v>72</v>
      </c>
      <c r="B81" s="278" t="s">
        <v>244</v>
      </c>
      <c r="C81" s="278">
        <v>7.7</v>
      </c>
      <c r="D81" s="280">
        <v>7.8833333333333329</v>
      </c>
      <c r="E81" s="280">
        <v>7.5166666666666657</v>
      </c>
      <c r="F81" s="280">
        <v>7.333333333333333</v>
      </c>
      <c r="G81" s="280">
        <v>6.9666666666666659</v>
      </c>
      <c r="H81" s="280">
        <v>8.0666666666666664</v>
      </c>
      <c r="I81" s="280">
        <v>8.4333333333333336</v>
      </c>
      <c r="J81" s="280">
        <v>8.6166666666666654</v>
      </c>
      <c r="K81" s="278">
        <v>8.25</v>
      </c>
      <c r="L81" s="278">
        <v>7.7</v>
      </c>
      <c r="M81" s="278">
        <v>70.140799999999999</v>
      </c>
    </row>
    <row r="82" spans="1:13">
      <c r="A82" s="302">
        <v>73</v>
      </c>
      <c r="B82" s="278" t="s">
        <v>245</v>
      </c>
      <c r="C82" s="278">
        <v>80.5</v>
      </c>
      <c r="D82" s="280">
        <v>81.366666666666674</v>
      </c>
      <c r="E82" s="280">
        <v>79.433333333333351</v>
      </c>
      <c r="F82" s="280">
        <v>78.366666666666674</v>
      </c>
      <c r="G82" s="280">
        <v>76.433333333333351</v>
      </c>
      <c r="H82" s="280">
        <v>82.433333333333351</v>
      </c>
      <c r="I82" s="280">
        <v>84.366666666666688</v>
      </c>
      <c r="J82" s="280">
        <v>85.433333333333351</v>
      </c>
      <c r="K82" s="278">
        <v>83.3</v>
      </c>
      <c r="L82" s="278">
        <v>80.3</v>
      </c>
      <c r="M82" s="278">
        <v>5.6292200000000001</v>
      </c>
    </row>
    <row r="83" spans="1:13">
      <c r="A83" s="302">
        <v>74</v>
      </c>
      <c r="B83" s="278" t="s">
        <v>101</v>
      </c>
      <c r="C83" s="278">
        <v>85.45</v>
      </c>
      <c r="D83" s="280">
        <v>86.59999999999998</v>
      </c>
      <c r="E83" s="280">
        <v>83.94999999999996</v>
      </c>
      <c r="F83" s="280">
        <v>82.449999999999974</v>
      </c>
      <c r="G83" s="280">
        <v>79.799999999999955</v>
      </c>
      <c r="H83" s="280">
        <v>88.099999999999966</v>
      </c>
      <c r="I83" s="280">
        <v>90.749999999999972</v>
      </c>
      <c r="J83" s="280">
        <v>92.249999999999972</v>
      </c>
      <c r="K83" s="278">
        <v>89.25</v>
      </c>
      <c r="L83" s="278">
        <v>85.1</v>
      </c>
      <c r="M83" s="278">
        <v>130.34092000000001</v>
      </c>
    </row>
    <row r="84" spans="1:13">
      <c r="A84" s="302">
        <v>75</v>
      </c>
      <c r="B84" s="278" t="s">
        <v>104</v>
      </c>
      <c r="C84" s="278">
        <v>18.100000000000001</v>
      </c>
      <c r="D84" s="280">
        <v>18.066666666666666</v>
      </c>
      <c r="E84" s="280">
        <v>17.833333333333332</v>
      </c>
      <c r="F84" s="280">
        <v>17.566666666666666</v>
      </c>
      <c r="G84" s="280">
        <v>17.333333333333332</v>
      </c>
      <c r="H84" s="280">
        <v>18.333333333333332</v>
      </c>
      <c r="I84" s="280">
        <v>18.566666666666666</v>
      </c>
      <c r="J84" s="280">
        <v>18.833333333333332</v>
      </c>
      <c r="K84" s="278">
        <v>18.3</v>
      </c>
      <c r="L84" s="278">
        <v>17.8</v>
      </c>
      <c r="M84" s="278">
        <v>69.80247</v>
      </c>
    </row>
    <row r="85" spans="1:13">
      <c r="A85" s="302">
        <v>76</v>
      </c>
      <c r="B85" s="278" t="s">
        <v>246</v>
      </c>
      <c r="C85" s="278">
        <v>130.80000000000001</v>
      </c>
      <c r="D85" s="280">
        <v>131.65</v>
      </c>
      <c r="E85" s="280">
        <v>129.25</v>
      </c>
      <c r="F85" s="280">
        <v>127.69999999999999</v>
      </c>
      <c r="G85" s="280">
        <v>125.29999999999998</v>
      </c>
      <c r="H85" s="280">
        <v>133.20000000000002</v>
      </c>
      <c r="I85" s="280">
        <v>135.60000000000005</v>
      </c>
      <c r="J85" s="280">
        <v>137.15000000000003</v>
      </c>
      <c r="K85" s="278">
        <v>134.05000000000001</v>
      </c>
      <c r="L85" s="278">
        <v>130.1</v>
      </c>
      <c r="M85" s="278">
        <v>0.71863999999999995</v>
      </c>
    </row>
    <row r="86" spans="1:13">
      <c r="A86" s="302">
        <v>77</v>
      </c>
      <c r="B86" s="278" t="s">
        <v>102</v>
      </c>
      <c r="C86" s="278">
        <v>346.45</v>
      </c>
      <c r="D86" s="280">
        <v>343.81666666666661</v>
      </c>
      <c r="E86" s="280">
        <v>335.73333333333323</v>
      </c>
      <c r="F86" s="280">
        <v>325.01666666666665</v>
      </c>
      <c r="G86" s="280">
        <v>316.93333333333328</v>
      </c>
      <c r="H86" s="280">
        <v>354.53333333333319</v>
      </c>
      <c r="I86" s="280">
        <v>362.61666666666656</v>
      </c>
      <c r="J86" s="280">
        <v>373.33333333333314</v>
      </c>
      <c r="K86" s="278">
        <v>351.9</v>
      </c>
      <c r="L86" s="278">
        <v>333.1</v>
      </c>
      <c r="M86" s="278">
        <v>67.874219999999994</v>
      </c>
    </row>
    <row r="87" spans="1:13">
      <c r="A87" s="302">
        <v>78</v>
      </c>
      <c r="B87" s="278" t="s">
        <v>247</v>
      </c>
      <c r="C87" s="278">
        <v>377.15</v>
      </c>
      <c r="D87" s="280">
        <v>378.81666666666666</v>
      </c>
      <c r="E87" s="280">
        <v>370.38333333333333</v>
      </c>
      <c r="F87" s="280">
        <v>363.61666666666667</v>
      </c>
      <c r="G87" s="280">
        <v>355.18333333333334</v>
      </c>
      <c r="H87" s="280">
        <v>385.58333333333331</v>
      </c>
      <c r="I87" s="280">
        <v>394.01666666666659</v>
      </c>
      <c r="J87" s="280">
        <v>400.7833333333333</v>
      </c>
      <c r="K87" s="278">
        <v>387.25</v>
      </c>
      <c r="L87" s="278">
        <v>372.05</v>
      </c>
      <c r="M87" s="278">
        <v>2.1044499999999999</v>
      </c>
    </row>
    <row r="88" spans="1:13">
      <c r="A88" s="302">
        <v>79</v>
      </c>
      <c r="B88" s="278" t="s">
        <v>105</v>
      </c>
      <c r="C88" s="278">
        <v>564.45000000000005</v>
      </c>
      <c r="D88" s="280">
        <v>550.86666666666667</v>
      </c>
      <c r="E88" s="280">
        <v>533.58333333333337</v>
      </c>
      <c r="F88" s="280">
        <v>502.7166666666667</v>
      </c>
      <c r="G88" s="280">
        <v>485.43333333333339</v>
      </c>
      <c r="H88" s="280">
        <v>581.73333333333335</v>
      </c>
      <c r="I88" s="280">
        <v>599.01666666666665</v>
      </c>
      <c r="J88" s="280">
        <v>629.88333333333333</v>
      </c>
      <c r="K88" s="278">
        <v>568.15</v>
      </c>
      <c r="L88" s="278">
        <v>520</v>
      </c>
      <c r="M88" s="278">
        <v>63.632350000000002</v>
      </c>
    </row>
    <row r="89" spans="1:13">
      <c r="A89" s="302">
        <v>80</v>
      </c>
      <c r="B89" s="278" t="s">
        <v>248</v>
      </c>
      <c r="C89" s="278">
        <v>264.64999999999998</v>
      </c>
      <c r="D89" s="280">
        <v>261.84999999999997</v>
      </c>
      <c r="E89" s="280">
        <v>256.79999999999995</v>
      </c>
      <c r="F89" s="280">
        <v>248.95</v>
      </c>
      <c r="G89" s="280">
        <v>243.89999999999998</v>
      </c>
      <c r="H89" s="280">
        <v>269.69999999999993</v>
      </c>
      <c r="I89" s="280">
        <v>274.75</v>
      </c>
      <c r="J89" s="280">
        <v>282.59999999999991</v>
      </c>
      <c r="K89" s="278">
        <v>266.89999999999998</v>
      </c>
      <c r="L89" s="278">
        <v>254</v>
      </c>
      <c r="M89" s="278">
        <v>6.59232</v>
      </c>
    </row>
    <row r="90" spans="1:13">
      <c r="A90" s="302">
        <v>81</v>
      </c>
      <c r="B90" s="278" t="s">
        <v>249</v>
      </c>
      <c r="C90" s="278">
        <v>651.1</v>
      </c>
      <c r="D90" s="280">
        <v>648.75</v>
      </c>
      <c r="E90" s="280">
        <v>637.5</v>
      </c>
      <c r="F90" s="280">
        <v>623.9</v>
      </c>
      <c r="G90" s="280">
        <v>612.65</v>
      </c>
      <c r="H90" s="280">
        <v>662.35</v>
      </c>
      <c r="I90" s="280">
        <v>673.6</v>
      </c>
      <c r="J90" s="280">
        <v>687.2</v>
      </c>
      <c r="K90" s="278">
        <v>660</v>
      </c>
      <c r="L90" s="278">
        <v>635.15</v>
      </c>
      <c r="M90" s="278">
        <v>6.6170099999999996</v>
      </c>
    </row>
    <row r="91" spans="1:13">
      <c r="A91" s="302">
        <v>82</v>
      </c>
      <c r="B91" s="278" t="s">
        <v>250</v>
      </c>
      <c r="C91" s="278">
        <v>184.55</v>
      </c>
      <c r="D91" s="280">
        <v>184.85</v>
      </c>
      <c r="E91" s="280">
        <v>181.7</v>
      </c>
      <c r="F91" s="280">
        <v>178.85</v>
      </c>
      <c r="G91" s="280">
        <v>175.7</v>
      </c>
      <c r="H91" s="280">
        <v>187.7</v>
      </c>
      <c r="I91" s="280">
        <v>190.85000000000002</v>
      </c>
      <c r="J91" s="280">
        <v>193.7</v>
      </c>
      <c r="K91" s="278">
        <v>188</v>
      </c>
      <c r="L91" s="278">
        <v>182</v>
      </c>
      <c r="M91" s="278">
        <v>3.0790000000000002</v>
      </c>
    </row>
    <row r="92" spans="1:13">
      <c r="A92" s="302">
        <v>83</v>
      </c>
      <c r="B92" s="278" t="s">
        <v>106</v>
      </c>
      <c r="C92" s="278">
        <v>511.4</v>
      </c>
      <c r="D92" s="280">
        <v>516.08333333333337</v>
      </c>
      <c r="E92" s="280">
        <v>503.56666666666672</v>
      </c>
      <c r="F92" s="280">
        <v>495.73333333333335</v>
      </c>
      <c r="G92" s="280">
        <v>483.2166666666667</v>
      </c>
      <c r="H92" s="280">
        <v>523.91666666666674</v>
      </c>
      <c r="I92" s="280">
        <v>536.43333333333339</v>
      </c>
      <c r="J92" s="280">
        <v>544.26666666666677</v>
      </c>
      <c r="K92" s="278">
        <v>528.6</v>
      </c>
      <c r="L92" s="278">
        <v>508.25</v>
      </c>
      <c r="M92" s="278">
        <v>19.32695</v>
      </c>
    </row>
    <row r="93" spans="1:13">
      <c r="A93" s="302">
        <v>84</v>
      </c>
      <c r="B93" s="278" t="s">
        <v>251</v>
      </c>
      <c r="C93" s="278">
        <v>183.3</v>
      </c>
      <c r="D93" s="280">
        <v>185.86666666666667</v>
      </c>
      <c r="E93" s="280">
        <v>178.73333333333335</v>
      </c>
      <c r="F93" s="280">
        <v>174.16666666666669</v>
      </c>
      <c r="G93" s="280">
        <v>167.03333333333336</v>
      </c>
      <c r="H93" s="280">
        <v>190.43333333333334</v>
      </c>
      <c r="I93" s="280">
        <v>197.56666666666666</v>
      </c>
      <c r="J93" s="280">
        <v>202.13333333333333</v>
      </c>
      <c r="K93" s="278">
        <v>193</v>
      </c>
      <c r="L93" s="278">
        <v>181.3</v>
      </c>
      <c r="M93" s="278">
        <v>4.2414300000000003</v>
      </c>
    </row>
    <row r="94" spans="1:13">
      <c r="A94" s="302">
        <v>85</v>
      </c>
      <c r="B94" s="278" t="s">
        <v>252</v>
      </c>
      <c r="C94" s="278">
        <v>767.65</v>
      </c>
      <c r="D94" s="280">
        <v>765.71666666666658</v>
      </c>
      <c r="E94" s="280">
        <v>753.98333333333312</v>
      </c>
      <c r="F94" s="280">
        <v>740.31666666666649</v>
      </c>
      <c r="G94" s="280">
        <v>728.58333333333303</v>
      </c>
      <c r="H94" s="280">
        <v>779.38333333333321</v>
      </c>
      <c r="I94" s="280">
        <v>791.11666666666656</v>
      </c>
      <c r="J94" s="280">
        <v>804.7833333333333</v>
      </c>
      <c r="K94" s="278">
        <v>777.45</v>
      </c>
      <c r="L94" s="278">
        <v>752.05</v>
      </c>
      <c r="M94" s="278">
        <v>1.3667800000000001</v>
      </c>
    </row>
    <row r="95" spans="1:13">
      <c r="A95" s="302">
        <v>86</v>
      </c>
      <c r="B95" s="278" t="s">
        <v>109</v>
      </c>
      <c r="C95" s="278">
        <v>517.45000000000005</v>
      </c>
      <c r="D95" s="280">
        <v>519.7833333333333</v>
      </c>
      <c r="E95" s="280">
        <v>512.01666666666665</v>
      </c>
      <c r="F95" s="280">
        <v>506.58333333333337</v>
      </c>
      <c r="G95" s="280">
        <v>498.81666666666672</v>
      </c>
      <c r="H95" s="280">
        <v>525.21666666666658</v>
      </c>
      <c r="I95" s="280">
        <v>532.98333333333323</v>
      </c>
      <c r="J95" s="280">
        <v>538.41666666666652</v>
      </c>
      <c r="K95" s="278">
        <v>527.54999999999995</v>
      </c>
      <c r="L95" s="278">
        <v>514.35</v>
      </c>
      <c r="M95" s="278">
        <v>37.416789999999999</v>
      </c>
    </row>
    <row r="96" spans="1:13">
      <c r="A96" s="302">
        <v>87</v>
      </c>
      <c r="B96" s="278" t="s">
        <v>253</v>
      </c>
      <c r="C96" s="278">
        <v>2501.25</v>
      </c>
      <c r="D96" s="280">
        <v>2513.8333333333335</v>
      </c>
      <c r="E96" s="280">
        <v>2477.8666666666668</v>
      </c>
      <c r="F96" s="280">
        <v>2454.4833333333331</v>
      </c>
      <c r="G96" s="280">
        <v>2418.5166666666664</v>
      </c>
      <c r="H96" s="280">
        <v>2537.2166666666672</v>
      </c>
      <c r="I96" s="280">
        <v>2573.1833333333334</v>
      </c>
      <c r="J96" s="280">
        <v>2596.5666666666675</v>
      </c>
      <c r="K96" s="278">
        <v>2549.8000000000002</v>
      </c>
      <c r="L96" s="278">
        <v>2490.4499999999998</v>
      </c>
      <c r="M96" s="278">
        <v>1.5008300000000001</v>
      </c>
    </row>
    <row r="97" spans="1:13">
      <c r="A97" s="302">
        <v>88</v>
      </c>
      <c r="B97" s="278" t="s">
        <v>111</v>
      </c>
      <c r="C97" s="278">
        <v>893.7</v>
      </c>
      <c r="D97" s="280">
        <v>898.23333333333323</v>
      </c>
      <c r="E97" s="280">
        <v>885.46666666666647</v>
      </c>
      <c r="F97" s="280">
        <v>877.23333333333323</v>
      </c>
      <c r="G97" s="280">
        <v>864.46666666666647</v>
      </c>
      <c r="H97" s="280">
        <v>906.46666666666647</v>
      </c>
      <c r="I97" s="280">
        <v>919.23333333333312</v>
      </c>
      <c r="J97" s="280">
        <v>927.46666666666647</v>
      </c>
      <c r="K97" s="278">
        <v>911</v>
      </c>
      <c r="L97" s="278">
        <v>890</v>
      </c>
      <c r="M97" s="278">
        <v>197.77445</v>
      </c>
    </row>
    <row r="98" spans="1:13">
      <c r="A98" s="302">
        <v>89</v>
      </c>
      <c r="B98" s="278" t="s">
        <v>254</v>
      </c>
      <c r="C98" s="278">
        <v>495</v>
      </c>
      <c r="D98" s="280">
        <v>503.13333333333338</v>
      </c>
      <c r="E98" s="280">
        <v>483.26666666666677</v>
      </c>
      <c r="F98" s="280">
        <v>471.53333333333336</v>
      </c>
      <c r="G98" s="280">
        <v>451.66666666666674</v>
      </c>
      <c r="H98" s="280">
        <v>514.86666666666679</v>
      </c>
      <c r="I98" s="280">
        <v>534.73333333333346</v>
      </c>
      <c r="J98" s="280">
        <v>546.46666666666681</v>
      </c>
      <c r="K98" s="278">
        <v>523</v>
      </c>
      <c r="L98" s="278">
        <v>491.4</v>
      </c>
      <c r="M98" s="278">
        <v>41.513930000000002</v>
      </c>
    </row>
    <row r="99" spans="1:13">
      <c r="A99" s="302">
        <v>90</v>
      </c>
      <c r="B99" s="278" t="s">
        <v>107</v>
      </c>
      <c r="C99" s="278">
        <v>500.95</v>
      </c>
      <c r="D99" s="280">
        <v>501.31666666666666</v>
      </c>
      <c r="E99" s="280">
        <v>492.63333333333333</v>
      </c>
      <c r="F99" s="280">
        <v>484.31666666666666</v>
      </c>
      <c r="G99" s="280">
        <v>475.63333333333333</v>
      </c>
      <c r="H99" s="280">
        <v>509.63333333333333</v>
      </c>
      <c r="I99" s="280">
        <v>518.31666666666661</v>
      </c>
      <c r="J99" s="280">
        <v>526.63333333333333</v>
      </c>
      <c r="K99" s="278">
        <v>510</v>
      </c>
      <c r="L99" s="278">
        <v>493</v>
      </c>
      <c r="M99" s="278">
        <v>28.8188</v>
      </c>
    </row>
    <row r="100" spans="1:13">
      <c r="A100" s="302">
        <v>91</v>
      </c>
      <c r="B100" s="278" t="s">
        <v>112</v>
      </c>
      <c r="C100" s="278">
        <v>2241.35</v>
      </c>
      <c r="D100" s="280">
        <v>2205.0166666666669</v>
      </c>
      <c r="E100" s="280">
        <v>2155.0333333333338</v>
      </c>
      <c r="F100" s="280">
        <v>2068.7166666666667</v>
      </c>
      <c r="G100" s="280">
        <v>2018.7333333333336</v>
      </c>
      <c r="H100" s="280">
        <v>2291.3333333333339</v>
      </c>
      <c r="I100" s="280">
        <v>2341.3166666666666</v>
      </c>
      <c r="J100" s="280">
        <v>2427.6333333333341</v>
      </c>
      <c r="K100" s="278">
        <v>2255</v>
      </c>
      <c r="L100" s="278">
        <v>2118.6999999999998</v>
      </c>
      <c r="M100" s="278">
        <v>25.704840000000001</v>
      </c>
    </row>
    <row r="101" spans="1:13">
      <c r="A101" s="302">
        <v>92</v>
      </c>
      <c r="B101" s="278" t="s">
        <v>113</v>
      </c>
      <c r="C101" s="278">
        <v>255</v>
      </c>
      <c r="D101" s="280">
        <v>256.43333333333334</v>
      </c>
      <c r="E101" s="280">
        <v>249.86666666666667</v>
      </c>
      <c r="F101" s="280">
        <v>244.73333333333335</v>
      </c>
      <c r="G101" s="280">
        <v>238.16666666666669</v>
      </c>
      <c r="H101" s="280">
        <v>261.56666666666666</v>
      </c>
      <c r="I101" s="280">
        <v>268.13333333333338</v>
      </c>
      <c r="J101" s="280">
        <v>273.26666666666665</v>
      </c>
      <c r="K101" s="278">
        <v>263</v>
      </c>
      <c r="L101" s="278">
        <v>251.3</v>
      </c>
      <c r="M101" s="278">
        <v>16.977260000000001</v>
      </c>
    </row>
    <row r="102" spans="1:13">
      <c r="A102" s="302">
        <v>93</v>
      </c>
      <c r="B102" s="278" t="s">
        <v>115</v>
      </c>
      <c r="C102" s="278">
        <v>117.2</v>
      </c>
      <c r="D102" s="280">
        <v>118.36666666666667</v>
      </c>
      <c r="E102" s="280">
        <v>115.83333333333334</v>
      </c>
      <c r="F102" s="280">
        <v>114.46666666666667</v>
      </c>
      <c r="G102" s="280">
        <v>111.93333333333334</v>
      </c>
      <c r="H102" s="280">
        <v>119.73333333333335</v>
      </c>
      <c r="I102" s="280">
        <v>122.26666666666668</v>
      </c>
      <c r="J102" s="280">
        <v>123.63333333333335</v>
      </c>
      <c r="K102" s="278">
        <v>120.9</v>
      </c>
      <c r="L102" s="278">
        <v>117</v>
      </c>
      <c r="M102" s="278">
        <v>127.78247</v>
      </c>
    </row>
    <row r="103" spans="1:13">
      <c r="A103" s="302">
        <v>94</v>
      </c>
      <c r="B103" s="278" t="s">
        <v>116</v>
      </c>
      <c r="C103" s="278">
        <v>190.25</v>
      </c>
      <c r="D103" s="280">
        <v>190.41666666666666</v>
      </c>
      <c r="E103" s="280">
        <v>188.08333333333331</v>
      </c>
      <c r="F103" s="280">
        <v>185.91666666666666</v>
      </c>
      <c r="G103" s="280">
        <v>183.58333333333331</v>
      </c>
      <c r="H103" s="280">
        <v>192.58333333333331</v>
      </c>
      <c r="I103" s="280">
        <v>194.91666666666663</v>
      </c>
      <c r="J103" s="280">
        <v>197.08333333333331</v>
      </c>
      <c r="K103" s="278">
        <v>192.75</v>
      </c>
      <c r="L103" s="278">
        <v>188.25</v>
      </c>
      <c r="M103" s="278">
        <v>35.879440000000002</v>
      </c>
    </row>
    <row r="104" spans="1:13">
      <c r="A104" s="302">
        <v>95</v>
      </c>
      <c r="B104" s="278" t="s">
        <v>117</v>
      </c>
      <c r="C104" s="278">
        <v>2006.05</v>
      </c>
      <c r="D104" s="280">
        <v>2004.4166666666667</v>
      </c>
      <c r="E104" s="280">
        <v>1982.2833333333335</v>
      </c>
      <c r="F104" s="280">
        <v>1958.5166666666669</v>
      </c>
      <c r="G104" s="280">
        <v>1936.3833333333337</v>
      </c>
      <c r="H104" s="280">
        <v>2028.1833333333334</v>
      </c>
      <c r="I104" s="280">
        <v>2050.3166666666666</v>
      </c>
      <c r="J104" s="280">
        <v>2074.083333333333</v>
      </c>
      <c r="K104" s="278">
        <v>2026.55</v>
      </c>
      <c r="L104" s="278">
        <v>1980.65</v>
      </c>
      <c r="M104" s="278">
        <v>85.100970000000004</v>
      </c>
    </row>
    <row r="105" spans="1:13">
      <c r="A105" s="302">
        <v>96</v>
      </c>
      <c r="B105" s="278" t="s">
        <v>255</v>
      </c>
      <c r="C105" s="278">
        <v>186.8</v>
      </c>
      <c r="D105" s="280">
        <v>185.88333333333333</v>
      </c>
      <c r="E105" s="280">
        <v>182.76666666666665</v>
      </c>
      <c r="F105" s="280">
        <v>178.73333333333332</v>
      </c>
      <c r="G105" s="280">
        <v>175.61666666666665</v>
      </c>
      <c r="H105" s="280">
        <v>189.91666666666666</v>
      </c>
      <c r="I105" s="280">
        <v>193.03333333333333</v>
      </c>
      <c r="J105" s="280">
        <v>197.06666666666666</v>
      </c>
      <c r="K105" s="278">
        <v>189</v>
      </c>
      <c r="L105" s="278">
        <v>181.85</v>
      </c>
      <c r="M105" s="278">
        <v>11.360480000000001</v>
      </c>
    </row>
    <row r="106" spans="1:13">
      <c r="A106" s="302">
        <v>97</v>
      </c>
      <c r="B106" s="278" t="s">
        <v>256</v>
      </c>
      <c r="C106" s="278">
        <v>23.55</v>
      </c>
      <c r="D106" s="280">
        <v>23.650000000000002</v>
      </c>
      <c r="E106" s="280">
        <v>23.000000000000004</v>
      </c>
      <c r="F106" s="280">
        <v>22.450000000000003</v>
      </c>
      <c r="G106" s="280">
        <v>21.800000000000004</v>
      </c>
      <c r="H106" s="280">
        <v>24.200000000000003</v>
      </c>
      <c r="I106" s="280">
        <v>24.85</v>
      </c>
      <c r="J106" s="280">
        <v>25.400000000000002</v>
      </c>
      <c r="K106" s="278">
        <v>24.3</v>
      </c>
      <c r="L106" s="278">
        <v>23.1</v>
      </c>
      <c r="M106" s="278">
        <v>18.275549999999999</v>
      </c>
    </row>
    <row r="107" spans="1:13">
      <c r="A107" s="302">
        <v>98</v>
      </c>
      <c r="B107" s="278" t="s">
        <v>110</v>
      </c>
      <c r="C107" s="278">
        <v>1632.4</v>
      </c>
      <c r="D107" s="280">
        <v>1651.1666666666667</v>
      </c>
      <c r="E107" s="280">
        <v>1609.3333333333335</v>
      </c>
      <c r="F107" s="280">
        <v>1586.2666666666667</v>
      </c>
      <c r="G107" s="280">
        <v>1544.4333333333334</v>
      </c>
      <c r="H107" s="280">
        <v>1674.2333333333336</v>
      </c>
      <c r="I107" s="280">
        <v>1716.0666666666671</v>
      </c>
      <c r="J107" s="280">
        <v>1739.1333333333337</v>
      </c>
      <c r="K107" s="278">
        <v>1693</v>
      </c>
      <c r="L107" s="278">
        <v>1628.1</v>
      </c>
      <c r="M107" s="278">
        <v>54.247700000000002</v>
      </c>
    </row>
    <row r="108" spans="1:13">
      <c r="A108" s="302">
        <v>99</v>
      </c>
      <c r="B108" s="278" t="s">
        <v>119</v>
      </c>
      <c r="C108" s="278">
        <v>327.39999999999998</v>
      </c>
      <c r="D108" s="280">
        <v>329.18333333333334</v>
      </c>
      <c r="E108" s="280">
        <v>323.86666666666667</v>
      </c>
      <c r="F108" s="280">
        <v>320.33333333333331</v>
      </c>
      <c r="G108" s="280">
        <v>315.01666666666665</v>
      </c>
      <c r="H108" s="280">
        <v>332.7166666666667</v>
      </c>
      <c r="I108" s="280">
        <v>338.03333333333342</v>
      </c>
      <c r="J108" s="280">
        <v>341.56666666666672</v>
      </c>
      <c r="K108" s="278">
        <v>334.5</v>
      </c>
      <c r="L108" s="278">
        <v>325.64999999999998</v>
      </c>
      <c r="M108" s="278">
        <v>339.99678999999998</v>
      </c>
    </row>
    <row r="109" spans="1:13">
      <c r="A109" s="302">
        <v>100</v>
      </c>
      <c r="B109" s="278" t="s">
        <v>257</v>
      </c>
      <c r="C109" s="278">
        <v>1243.5</v>
      </c>
      <c r="D109" s="280">
        <v>1265.05</v>
      </c>
      <c r="E109" s="280">
        <v>1213.4499999999998</v>
      </c>
      <c r="F109" s="280">
        <v>1183.3999999999999</v>
      </c>
      <c r="G109" s="280">
        <v>1131.7999999999997</v>
      </c>
      <c r="H109" s="280">
        <v>1295.0999999999999</v>
      </c>
      <c r="I109" s="280">
        <v>1346.6999999999998</v>
      </c>
      <c r="J109" s="280">
        <v>1376.75</v>
      </c>
      <c r="K109" s="278">
        <v>1316.65</v>
      </c>
      <c r="L109" s="278">
        <v>1235</v>
      </c>
      <c r="M109" s="278">
        <v>5.6803100000000004</v>
      </c>
    </row>
    <row r="110" spans="1:13">
      <c r="A110" s="302">
        <v>101</v>
      </c>
      <c r="B110" s="278" t="s">
        <v>120</v>
      </c>
      <c r="C110" s="278">
        <v>384.2</v>
      </c>
      <c r="D110" s="280">
        <v>389.5</v>
      </c>
      <c r="E110" s="280">
        <v>377.15</v>
      </c>
      <c r="F110" s="280">
        <v>370.09999999999997</v>
      </c>
      <c r="G110" s="280">
        <v>357.74999999999994</v>
      </c>
      <c r="H110" s="280">
        <v>396.55</v>
      </c>
      <c r="I110" s="280">
        <v>408.90000000000003</v>
      </c>
      <c r="J110" s="280">
        <v>415.95000000000005</v>
      </c>
      <c r="K110" s="278">
        <v>401.85</v>
      </c>
      <c r="L110" s="278">
        <v>382.45</v>
      </c>
      <c r="M110" s="278">
        <v>18.44584</v>
      </c>
    </row>
    <row r="111" spans="1:13">
      <c r="A111" s="302">
        <v>102</v>
      </c>
      <c r="B111" s="278" t="s">
        <v>258</v>
      </c>
      <c r="C111" s="278">
        <v>20.5</v>
      </c>
      <c r="D111" s="280">
        <v>20.533333333333335</v>
      </c>
      <c r="E111" s="280">
        <v>20.216666666666669</v>
      </c>
      <c r="F111" s="280">
        <v>19.933333333333334</v>
      </c>
      <c r="G111" s="280">
        <v>19.616666666666667</v>
      </c>
      <c r="H111" s="280">
        <v>20.81666666666667</v>
      </c>
      <c r="I111" s="280">
        <v>21.13333333333334</v>
      </c>
      <c r="J111" s="280">
        <v>21.416666666666671</v>
      </c>
      <c r="K111" s="278">
        <v>20.85</v>
      </c>
      <c r="L111" s="278">
        <v>20.25</v>
      </c>
      <c r="M111" s="278">
        <v>12.67736</v>
      </c>
    </row>
    <row r="112" spans="1:13">
      <c r="A112" s="302">
        <v>103</v>
      </c>
      <c r="B112" s="278" t="s">
        <v>122</v>
      </c>
      <c r="C112" s="278">
        <v>20.9</v>
      </c>
      <c r="D112" s="280">
        <v>21.099999999999998</v>
      </c>
      <c r="E112" s="280">
        <v>20.599999999999994</v>
      </c>
      <c r="F112" s="280">
        <v>20.299999999999997</v>
      </c>
      <c r="G112" s="280">
        <v>19.799999999999994</v>
      </c>
      <c r="H112" s="280">
        <v>21.399999999999995</v>
      </c>
      <c r="I112" s="280">
        <v>21.900000000000002</v>
      </c>
      <c r="J112" s="280">
        <v>22.199999999999996</v>
      </c>
      <c r="K112" s="278">
        <v>21.6</v>
      </c>
      <c r="L112" s="278">
        <v>20.8</v>
      </c>
      <c r="M112" s="278">
        <v>238.79114000000001</v>
      </c>
    </row>
    <row r="113" spans="1:13">
      <c r="A113" s="302">
        <v>104</v>
      </c>
      <c r="B113" s="278" t="s">
        <v>129</v>
      </c>
      <c r="C113" s="278">
        <v>163.80000000000001</v>
      </c>
      <c r="D113" s="280">
        <v>164.66666666666666</v>
      </c>
      <c r="E113" s="280">
        <v>161.08333333333331</v>
      </c>
      <c r="F113" s="280">
        <v>158.36666666666665</v>
      </c>
      <c r="G113" s="280">
        <v>154.7833333333333</v>
      </c>
      <c r="H113" s="280">
        <v>167.38333333333333</v>
      </c>
      <c r="I113" s="280">
        <v>170.96666666666664</v>
      </c>
      <c r="J113" s="280">
        <v>173.68333333333334</v>
      </c>
      <c r="K113" s="278">
        <v>168.25</v>
      </c>
      <c r="L113" s="278">
        <v>161.94999999999999</v>
      </c>
      <c r="M113" s="278">
        <v>149.49993000000001</v>
      </c>
    </row>
    <row r="114" spans="1:13">
      <c r="A114" s="302">
        <v>105</v>
      </c>
      <c r="B114" s="278" t="s">
        <v>118</v>
      </c>
      <c r="C114" s="278">
        <v>131.4</v>
      </c>
      <c r="D114" s="280">
        <v>135.45000000000002</v>
      </c>
      <c r="E114" s="280">
        <v>126.00000000000003</v>
      </c>
      <c r="F114" s="280">
        <v>120.60000000000002</v>
      </c>
      <c r="G114" s="280">
        <v>111.15000000000003</v>
      </c>
      <c r="H114" s="280">
        <v>140.85000000000002</v>
      </c>
      <c r="I114" s="280">
        <v>150.30000000000001</v>
      </c>
      <c r="J114" s="280">
        <v>155.70000000000002</v>
      </c>
      <c r="K114" s="278">
        <v>144.9</v>
      </c>
      <c r="L114" s="278">
        <v>130.05000000000001</v>
      </c>
      <c r="M114" s="278">
        <v>529.23719000000006</v>
      </c>
    </row>
    <row r="115" spans="1:13">
      <c r="A115" s="302">
        <v>106</v>
      </c>
      <c r="B115" s="278" t="s">
        <v>259</v>
      </c>
      <c r="C115" s="278">
        <v>92.1</v>
      </c>
      <c r="D115" s="280">
        <v>95.05</v>
      </c>
      <c r="E115" s="280">
        <v>89.1</v>
      </c>
      <c r="F115" s="280">
        <v>86.1</v>
      </c>
      <c r="G115" s="280">
        <v>80.149999999999991</v>
      </c>
      <c r="H115" s="280">
        <v>98.05</v>
      </c>
      <c r="I115" s="280">
        <v>104.00000000000001</v>
      </c>
      <c r="J115" s="280">
        <v>107</v>
      </c>
      <c r="K115" s="278">
        <v>101</v>
      </c>
      <c r="L115" s="278">
        <v>92.05</v>
      </c>
      <c r="M115" s="278">
        <v>5.5887099999999998</v>
      </c>
    </row>
    <row r="116" spans="1:13">
      <c r="A116" s="302">
        <v>107</v>
      </c>
      <c r="B116" s="278" t="s">
        <v>260</v>
      </c>
      <c r="C116" s="278">
        <v>47.55</v>
      </c>
      <c r="D116" s="280">
        <v>47.75</v>
      </c>
      <c r="E116" s="280">
        <v>46.7</v>
      </c>
      <c r="F116" s="280">
        <v>45.85</v>
      </c>
      <c r="G116" s="280">
        <v>44.800000000000004</v>
      </c>
      <c r="H116" s="280">
        <v>48.6</v>
      </c>
      <c r="I116" s="280">
        <v>49.65</v>
      </c>
      <c r="J116" s="280">
        <v>50.5</v>
      </c>
      <c r="K116" s="278">
        <v>48.8</v>
      </c>
      <c r="L116" s="278">
        <v>46.9</v>
      </c>
      <c r="M116" s="278">
        <v>11.333920000000001</v>
      </c>
    </row>
    <row r="117" spans="1:13">
      <c r="A117" s="302">
        <v>108</v>
      </c>
      <c r="B117" s="278" t="s">
        <v>261</v>
      </c>
      <c r="C117" s="278">
        <v>65.7</v>
      </c>
      <c r="D117" s="280">
        <v>65.899999999999991</v>
      </c>
      <c r="E117" s="280">
        <v>64.999999999999986</v>
      </c>
      <c r="F117" s="280">
        <v>64.3</v>
      </c>
      <c r="G117" s="280">
        <v>63.399999999999991</v>
      </c>
      <c r="H117" s="280">
        <v>66.59999999999998</v>
      </c>
      <c r="I117" s="280">
        <v>67.499999999999986</v>
      </c>
      <c r="J117" s="280">
        <v>68.199999999999974</v>
      </c>
      <c r="K117" s="278">
        <v>66.8</v>
      </c>
      <c r="L117" s="278">
        <v>65.2</v>
      </c>
      <c r="M117" s="278">
        <v>9.4174100000000003</v>
      </c>
    </row>
    <row r="118" spans="1:13">
      <c r="A118" s="302">
        <v>109</v>
      </c>
      <c r="B118" s="278" t="s">
        <v>128</v>
      </c>
      <c r="C118" s="278">
        <v>75.150000000000006</v>
      </c>
      <c r="D118" s="280">
        <v>75.533333333333346</v>
      </c>
      <c r="E118" s="280">
        <v>74.616666666666688</v>
      </c>
      <c r="F118" s="280">
        <v>74.083333333333343</v>
      </c>
      <c r="G118" s="280">
        <v>73.166666666666686</v>
      </c>
      <c r="H118" s="280">
        <v>76.066666666666691</v>
      </c>
      <c r="I118" s="280">
        <v>76.983333333333348</v>
      </c>
      <c r="J118" s="280">
        <v>77.516666666666694</v>
      </c>
      <c r="K118" s="278">
        <v>76.45</v>
      </c>
      <c r="L118" s="278">
        <v>75</v>
      </c>
      <c r="M118" s="278">
        <v>90.59402</v>
      </c>
    </row>
    <row r="119" spans="1:13">
      <c r="A119" s="302">
        <v>110</v>
      </c>
      <c r="B119" s="278" t="s">
        <v>123</v>
      </c>
      <c r="C119" s="278">
        <v>461.7</v>
      </c>
      <c r="D119" s="280">
        <v>467.05</v>
      </c>
      <c r="E119" s="280">
        <v>455</v>
      </c>
      <c r="F119" s="280">
        <v>448.3</v>
      </c>
      <c r="G119" s="280">
        <v>436.25</v>
      </c>
      <c r="H119" s="280">
        <v>473.75</v>
      </c>
      <c r="I119" s="280">
        <v>485.80000000000007</v>
      </c>
      <c r="J119" s="280">
        <v>492.5</v>
      </c>
      <c r="K119" s="278">
        <v>479.1</v>
      </c>
      <c r="L119" s="278">
        <v>460.35</v>
      </c>
      <c r="M119" s="278">
        <v>23.048690000000001</v>
      </c>
    </row>
    <row r="120" spans="1:13">
      <c r="A120" s="302">
        <v>111</v>
      </c>
      <c r="B120" s="278" t="s">
        <v>125</v>
      </c>
      <c r="C120" s="278">
        <v>428</v>
      </c>
      <c r="D120" s="280">
        <v>431.66666666666669</v>
      </c>
      <c r="E120" s="280">
        <v>421.33333333333337</v>
      </c>
      <c r="F120" s="280">
        <v>414.66666666666669</v>
      </c>
      <c r="G120" s="280">
        <v>404.33333333333337</v>
      </c>
      <c r="H120" s="280">
        <v>438.33333333333337</v>
      </c>
      <c r="I120" s="280">
        <v>448.66666666666674</v>
      </c>
      <c r="J120" s="280">
        <v>455.33333333333337</v>
      </c>
      <c r="K120" s="278">
        <v>442</v>
      </c>
      <c r="L120" s="278">
        <v>425</v>
      </c>
      <c r="M120" s="278">
        <v>165.20590999999999</v>
      </c>
    </row>
    <row r="121" spans="1:13">
      <c r="A121" s="302">
        <v>112</v>
      </c>
      <c r="B121" s="278" t="s">
        <v>262</v>
      </c>
      <c r="C121" s="278">
        <v>2695.8</v>
      </c>
      <c r="D121" s="280">
        <v>2661.8166666666671</v>
      </c>
      <c r="E121" s="280">
        <v>2611.1333333333341</v>
      </c>
      <c r="F121" s="280">
        <v>2526.4666666666672</v>
      </c>
      <c r="G121" s="280">
        <v>2475.7833333333342</v>
      </c>
      <c r="H121" s="280">
        <v>2746.483333333334</v>
      </c>
      <c r="I121" s="280">
        <v>2797.1666666666674</v>
      </c>
      <c r="J121" s="280">
        <v>2881.8333333333339</v>
      </c>
      <c r="K121" s="278">
        <v>2712.5</v>
      </c>
      <c r="L121" s="278">
        <v>2577.15</v>
      </c>
      <c r="M121" s="278">
        <v>3.1420699999999999</v>
      </c>
    </row>
    <row r="122" spans="1:13">
      <c r="A122" s="302">
        <v>113</v>
      </c>
      <c r="B122" s="278" t="s">
        <v>127</v>
      </c>
      <c r="C122" s="278">
        <v>658.15</v>
      </c>
      <c r="D122" s="280">
        <v>660.83333333333337</v>
      </c>
      <c r="E122" s="280">
        <v>649.91666666666674</v>
      </c>
      <c r="F122" s="280">
        <v>641.68333333333339</v>
      </c>
      <c r="G122" s="280">
        <v>630.76666666666677</v>
      </c>
      <c r="H122" s="280">
        <v>669.06666666666672</v>
      </c>
      <c r="I122" s="280">
        <v>679.98333333333346</v>
      </c>
      <c r="J122" s="280">
        <v>688.2166666666667</v>
      </c>
      <c r="K122" s="278">
        <v>671.75</v>
      </c>
      <c r="L122" s="278">
        <v>652.6</v>
      </c>
      <c r="M122" s="278">
        <v>168.88355999999999</v>
      </c>
    </row>
    <row r="123" spans="1:13">
      <c r="A123" s="302">
        <v>114</v>
      </c>
      <c r="B123" s="278" t="s">
        <v>124</v>
      </c>
      <c r="C123" s="278">
        <v>971.75</v>
      </c>
      <c r="D123" s="280">
        <v>976.51666666666677</v>
      </c>
      <c r="E123" s="280">
        <v>958.03333333333353</v>
      </c>
      <c r="F123" s="280">
        <v>944.31666666666672</v>
      </c>
      <c r="G123" s="280">
        <v>925.83333333333348</v>
      </c>
      <c r="H123" s="280">
        <v>990.23333333333358</v>
      </c>
      <c r="I123" s="280">
        <v>1008.7166666666669</v>
      </c>
      <c r="J123" s="280">
        <v>1022.4333333333336</v>
      </c>
      <c r="K123" s="278">
        <v>995</v>
      </c>
      <c r="L123" s="278">
        <v>962.8</v>
      </c>
      <c r="M123" s="278">
        <v>13.69265</v>
      </c>
    </row>
    <row r="124" spans="1:13">
      <c r="A124" s="302">
        <v>115</v>
      </c>
      <c r="B124" s="278" t="s">
        <v>263</v>
      </c>
      <c r="C124" s="278">
        <v>1594.35</v>
      </c>
      <c r="D124" s="280">
        <v>1577.6666666666667</v>
      </c>
      <c r="E124" s="280">
        <v>1536.5333333333335</v>
      </c>
      <c r="F124" s="280">
        <v>1478.7166666666667</v>
      </c>
      <c r="G124" s="280">
        <v>1437.5833333333335</v>
      </c>
      <c r="H124" s="280">
        <v>1635.4833333333336</v>
      </c>
      <c r="I124" s="280">
        <v>1676.6166666666668</v>
      </c>
      <c r="J124" s="280">
        <v>1734.4333333333336</v>
      </c>
      <c r="K124" s="278">
        <v>1618.8</v>
      </c>
      <c r="L124" s="278">
        <v>1519.85</v>
      </c>
      <c r="M124" s="278">
        <v>4.9014199999999999</v>
      </c>
    </row>
    <row r="125" spans="1:13">
      <c r="A125" s="302">
        <v>116</v>
      </c>
      <c r="B125" s="278" t="s">
        <v>264</v>
      </c>
      <c r="C125" s="278">
        <v>40.15</v>
      </c>
      <c r="D125" s="280">
        <v>40.85</v>
      </c>
      <c r="E125" s="280">
        <v>39.35</v>
      </c>
      <c r="F125" s="280">
        <v>38.549999999999997</v>
      </c>
      <c r="G125" s="280">
        <v>37.049999999999997</v>
      </c>
      <c r="H125" s="280">
        <v>41.650000000000006</v>
      </c>
      <c r="I125" s="280">
        <v>43.150000000000006</v>
      </c>
      <c r="J125" s="280">
        <v>43.95000000000001</v>
      </c>
      <c r="K125" s="278">
        <v>42.35</v>
      </c>
      <c r="L125" s="278">
        <v>40.049999999999997</v>
      </c>
      <c r="M125" s="278">
        <v>11.032260000000001</v>
      </c>
    </row>
    <row r="126" spans="1:13">
      <c r="A126" s="302">
        <v>117</v>
      </c>
      <c r="B126" s="278" t="s">
        <v>131</v>
      </c>
      <c r="C126" s="278">
        <v>175.2</v>
      </c>
      <c r="D126" s="280">
        <v>176.6</v>
      </c>
      <c r="E126" s="280">
        <v>172.79999999999998</v>
      </c>
      <c r="F126" s="280">
        <v>170.39999999999998</v>
      </c>
      <c r="G126" s="280">
        <v>166.59999999999997</v>
      </c>
      <c r="H126" s="280">
        <v>179</v>
      </c>
      <c r="I126" s="280">
        <v>182.8</v>
      </c>
      <c r="J126" s="280">
        <v>185.20000000000002</v>
      </c>
      <c r="K126" s="278">
        <v>180.4</v>
      </c>
      <c r="L126" s="278">
        <v>174.2</v>
      </c>
      <c r="M126" s="278">
        <v>58.085839999999997</v>
      </c>
    </row>
    <row r="127" spans="1:13">
      <c r="A127" s="302">
        <v>118</v>
      </c>
      <c r="B127" s="278" t="s">
        <v>130</v>
      </c>
      <c r="C127" s="278">
        <v>93.5</v>
      </c>
      <c r="D127" s="280">
        <v>94.600000000000009</v>
      </c>
      <c r="E127" s="280">
        <v>91.600000000000023</v>
      </c>
      <c r="F127" s="280">
        <v>89.700000000000017</v>
      </c>
      <c r="G127" s="280">
        <v>86.700000000000031</v>
      </c>
      <c r="H127" s="280">
        <v>96.500000000000014</v>
      </c>
      <c r="I127" s="280">
        <v>99.499999999999986</v>
      </c>
      <c r="J127" s="280">
        <v>101.4</v>
      </c>
      <c r="K127" s="278">
        <v>97.6</v>
      </c>
      <c r="L127" s="278">
        <v>92.7</v>
      </c>
      <c r="M127" s="278">
        <v>151.52491000000001</v>
      </c>
    </row>
    <row r="128" spans="1:13">
      <c r="A128" s="302">
        <v>119</v>
      </c>
      <c r="B128" s="278" t="s">
        <v>132</v>
      </c>
      <c r="C128" s="278">
        <v>1689.65</v>
      </c>
      <c r="D128" s="280">
        <v>1685.6500000000003</v>
      </c>
      <c r="E128" s="280">
        <v>1656.4000000000005</v>
      </c>
      <c r="F128" s="280">
        <v>1623.1500000000003</v>
      </c>
      <c r="G128" s="280">
        <v>1593.9000000000005</v>
      </c>
      <c r="H128" s="280">
        <v>1718.9000000000005</v>
      </c>
      <c r="I128" s="280">
        <v>1748.15</v>
      </c>
      <c r="J128" s="280">
        <v>1781.4000000000005</v>
      </c>
      <c r="K128" s="278">
        <v>1714.9</v>
      </c>
      <c r="L128" s="278">
        <v>1652.4</v>
      </c>
      <c r="M128" s="278">
        <v>13.987629999999999</v>
      </c>
    </row>
    <row r="129" spans="1:13">
      <c r="A129" s="302">
        <v>120</v>
      </c>
      <c r="B129" s="278" t="s">
        <v>265</v>
      </c>
      <c r="C129" s="278">
        <v>449.95</v>
      </c>
      <c r="D129" s="280">
        <v>449.95</v>
      </c>
      <c r="E129" s="280">
        <v>449.95</v>
      </c>
      <c r="F129" s="280">
        <v>449.95</v>
      </c>
      <c r="G129" s="280">
        <v>449.95</v>
      </c>
      <c r="H129" s="280">
        <v>449.95</v>
      </c>
      <c r="I129" s="280">
        <v>449.95</v>
      </c>
      <c r="J129" s="280">
        <v>449.95</v>
      </c>
      <c r="K129" s="278">
        <v>449.95</v>
      </c>
      <c r="L129" s="278">
        <v>449.95</v>
      </c>
      <c r="M129" s="278">
        <v>2.5450400000000002</v>
      </c>
    </row>
    <row r="130" spans="1:13">
      <c r="A130" s="302">
        <v>121</v>
      </c>
      <c r="B130" s="278" t="s">
        <v>134</v>
      </c>
      <c r="C130" s="278">
        <v>1173.0999999999999</v>
      </c>
      <c r="D130" s="280">
        <v>1184.75</v>
      </c>
      <c r="E130" s="280">
        <v>1155.5</v>
      </c>
      <c r="F130" s="280">
        <v>1137.9000000000001</v>
      </c>
      <c r="G130" s="280">
        <v>1108.6500000000001</v>
      </c>
      <c r="H130" s="280">
        <v>1202.3499999999999</v>
      </c>
      <c r="I130" s="280">
        <v>1231.5999999999999</v>
      </c>
      <c r="J130" s="280">
        <v>1249.1999999999998</v>
      </c>
      <c r="K130" s="278">
        <v>1214</v>
      </c>
      <c r="L130" s="278">
        <v>1167.1500000000001</v>
      </c>
      <c r="M130" s="278">
        <v>71.000699999999995</v>
      </c>
    </row>
    <row r="131" spans="1:13">
      <c r="A131" s="302">
        <v>122</v>
      </c>
      <c r="B131" s="278" t="s">
        <v>135</v>
      </c>
      <c r="C131" s="278">
        <v>58.2</v>
      </c>
      <c r="D131" s="280">
        <v>59.833333333333336</v>
      </c>
      <c r="E131" s="280">
        <v>56.266666666666673</v>
      </c>
      <c r="F131" s="280">
        <v>54.333333333333336</v>
      </c>
      <c r="G131" s="280">
        <v>50.766666666666673</v>
      </c>
      <c r="H131" s="280">
        <v>61.766666666666673</v>
      </c>
      <c r="I131" s="280">
        <v>65.333333333333343</v>
      </c>
      <c r="J131" s="280">
        <v>67.26666666666668</v>
      </c>
      <c r="K131" s="278">
        <v>63.4</v>
      </c>
      <c r="L131" s="278">
        <v>57.9</v>
      </c>
      <c r="M131" s="278">
        <v>265.68970000000002</v>
      </c>
    </row>
    <row r="132" spans="1:13">
      <c r="A132" s="302">
        <v>123</v>
      </c>
      <c r="B132" s="278" t="s">
        <v>266</v>
      </c>
      <c r="C132" s="278">
        <v>1113.95</v>
      </c>
      <c r="D132" s="280">
        <v>1109.3666666666668</v>
      </c>
      <c r="E132" s="280">
        <v>1094.8833333333337</v>
      </c>
      <c r="F132" s="280">
        <v>1075.8166666666668</v>
      </c>
      <c r="G132" s="280">
        <v>1061.3333333333337</v>
      </c>
      <c r="H132" s="280">
        <v>1128.4333333333336</v>
      </c>
      <c r="I132" s="280">
        <v>1142.9166666666667</v>
      </c>
      <c r="J132" s="280">
        <v>1161.9833333333336</v>
      </c>
      <c r="K132" s="278">
        <v>1123.8499999999999</v>
      </c>
      <c r="L132" s="278">
        <v>1090.3</v>
      </c>
      <c r="M132" s="278">
        <v>1.1796</v>
      </c>
    </row>
    <row r="133" spans="1:13">
      <c r="A133" s="302">
        <v>124</v>
      </c>
      <c r="B133" s="278" t="s">
        <v>136</v>
      </c>
      <c r="C133" s="278">
        <v>261.14999999999998</v>
      </c>
      <c r="D133" s="280">
        <v>265.13333333333333</v>
      </c>
      <c r="E133" s="280">
        <v>253.66666666666663</v>
      </c>
      <c r="F133" s="280">
        <v>246.18333333333328</v>
      </c>
      <c r="G133" s="280">
        <v>234.71666666666658</v>
      </c>
      <c r="H133" s="280">
        <v>272.61666666666667</v>
      </c>
      <c r="I133" s="280">
        <v>284.08333333333337</v>
      </c>
      <c r="J133" s="280">
        <v>291.56666666666672</v>
      </c>
      <c r="K133" s="278">
        <v>276.60000000000002</v>
      </c>
      <c r="L133" s="278">
        <v>257.64999999999998</v>
      </c>
      <c r="M133" s="278">
        <v>56.658059999999999</v>
      </c>
    </row>
    <row r="134" spans="1:13">
      <c r="A134" s="302">
        <v>125</v>
      </c>
      <c r="B134" s="278" t="s">
        <v>267</v>
      </c>
      <c r="C134" s="278">
        <v>1648.25</v>
      </c>
      <c r="D134" s="280">
        <v>1647.8</v>
      </c>
      <c r="E134" s="280">
        <v>1628.4499999999998</v>
      </c>
      <c r="F134" s="280">
        <v>1608.6499999999999</v>
      </c>
      <c r="G134" s="280">
        <v>1589.2999999999997</v>
      </c>
      <c r="H134" s="280">
        <v>1667.6</v>
      </c>
      <c r="I134" s="280">
        <v>1686.9499999999998</v>
      </c>
      <c r="J134" s="280">
        <v>1706.75</v>
      </c>
      <c r="K134" s="278">
        <v>1667.15</v>
      </c>
      <c r="L134" s="278">
        <v>1628</v>
      </c>
      <c r="M134" s="278">
        <v>1.73342</v>
      </c>
    </row>
    <row r="135" spans="1:13">
      <c r="A135" s="302">
        <v>126</v>
      </c>
      <c r="B135" s="278" t="s">
        <v>137</v>
      </c>
      <c r="C135" s="278">
        <v>871.65</v>
      </c>
      <c r="D135" s="280">
        <v>864.25</v>
      </c>
      <c r="E135" s="280">
        <v>848.9</v>
      </c>
      <c r="F135" s="280">
        <v>826.15</v>
      </c>
      <c r="G135" s="280">
        <v>810.8</v>
      </c>
      <c r="H135" s="280">
        <v>887</v>
      </c>
      <c r="I135" s="280">
        <v>902.34999999999991</v>
      </c>
      <c r="J135" s="280">
        <v>925.1</v>
      </c>
      <c r="K135" s="278">
        <v>879.6</v>
      </c>
      <c r="L135" s="278">
        <v>841.5</v>
      </c>
      <c r="M135" s="278">
        <v>67.786879999999996</v>
      </c>
    </row>
    <row r="136" spans="1:13">
      <c r="A136" s="302">
        <v>127</v>
      </c>
      <c r="B136" s="278" t="s">
        <v>138</v>
      </c>
      <c r="C136" s="278">
        <v>863.05</v>
      </c>
      <c r="D136" s="280">
        <v>852.71666666666658</v>
      </c>
      <c r="E136" s="280">
        <v>839.03333333333319</v>
      </c>
      <c r="F136" s="280">
        <v>815.01666666666665</v>
      </c>
      <c r="G136" s="280">
        <v>801.33333333333326</v>
      </c>
      <c r="H136" s="280">
        <v>876.73333333333312</v>
      </c>
      <c r="I136" s="280">
        <v>890.41666666666652</v>
      </c>
      <c r="J136" s="280">
        <v>914.43333333333305</v>
      </c>
      <c r="K136" s="278">
        <v>866.4</v>
      </c>
      <c r="L136" s="278">
        <v>828.7</v>
      </c>
      <c r="M136" s="278">
        <v>34.740540000000003</v>
      </c>
    </row>
    <row r="137" spans="1:13">
      <c r="A137" s="302">
        <v>128</v>
      </c>
      <c r="B137" s="278" t="s">
        <v>149</v>
      </c>
      <c r="C137" s="278">
        <v>58132.6</v>
      </c>
      <c r="D137" s="280">
        <v>58394.333333333336</v>
      </c>
      <c r="E137" s="280">
        <v>57663.666666666672</v>
      </c>
      <c r="F137" s="280">
        <v>57194.733333333337</v>
      </c>
      <c r="G137" s="280">
        <v>56464.066666666673</v>
      </c>
      <c r="H137" s="280">
        <v>58863.26666666667</v>
      </c>
      <c r="I137" s="280">
        <v>59593.933333333342</v>
      </c>
      <c r="J137" s="280">
        <v>60062.866666666669</v>
      </c>
      <c r="K137" s="278">
        <v>59125</v>
      </c>
      <c r="L137" s="278">
        <v>57925.4</v>
      </c>
      <c r="M137" s="278">
        <v>6.5860000000000002E-2</v>
      </c>
    </row>
    <row r="138" spans="1:13">
      <c r="A138" s="302">
        <v>129</v>
      </c>
      <c r="B138" s="278" t="s">
        <v>146</v>
      </c>
      <c r="C138" s="278">
        <v>902</v>
      </c>
      <c r="D138" s="280">
        <v>911</v>
      </c>
      <c r="E138" s="280">
        <v>882.3</v>
      </c>
      <c r="F138" s="280">
        <v>862.59999999999991</v>
      </c>
      <c r="G138" s="280">
        <v>833.89999999999986</v>
      </c>
      <c r="H138" s="280">
        <v>930.7</v>
      </c>
      <c r="I138" s="280">
        <v>959.40000000000009</v>
      </c>
      <c r="J138" s="280">
        <v>979.10000000000014</v>
      </c>
      <c r="K138" s="278">
        <v>939.7</v>
      </c>
      <c r="L138" s="278">
        <v>891.3</v>
      </c>
      <c r="M138" s="278">
        <v>4.1246600000000004</v>
      </c>
    </row>
    <row r="139" spans="1:13">
      <c r="A139" s="302">
        <v>130</v>
      </c>
      <c r="B139" s="278" t="s">
        <v>140</v>
      </c>
      <c r="C139" s="278">
        <v>168.4</v>
      </c>
      <c r="D139" s="280">
        <v>172.54999999999998</v>
      </c>
      <c r="E139" s="280">
        <v>162.84999999999997</v>
      </c>
      <c r="F139" s="280">
        <v>157.29999999999998</v>
      </c>
      <c r="G139" s="280">
        <v>147.59999999999997</v>
      </c>
      <c r="H139" s="280">
        <v>178.09999999999997</v>
      </c>
      <c r="I139" s="280">
        <v>187.79999999999995</v>
      </c>
      <c r="J139" s="280">
        <v>193.34999999999997</v>
      </c>
      <c r="K139" s="278">
        <v>182.25</v>
      </c>
      <c r="L139" s="278">
        <v>167</v>
      </c>
      <c r="M139" s="278">
        <v>129.86248000000001</v>
      </c>
    </row>
    <row r="140" spans="1:13">
      <c r="A140" s="302">
        <v>131</v>
      </c>
      <c r="B140" s="278" t="s">
        <v>139</v>
      </c>
      <c r="C140" s="278">
        <v>400.45</v>
      </c>
      <c r="D140" s="280">
        <v>401.31666666666666</v>
      </c>
      <c r="E140" s="280">
        <v>395.13333333333333</v>
      </c>
      <c r="F140" s="280">
        <v>389.81666666666666</v>
      </c>
      <c r="G140" s="280">
        <v>383.63333333333333</v>
      </c>
      <c r="H140" s="280">
        <v>406.63333333333333</v>
      </c>
      <c r="I140" s="280">
        <v>412.81666666666661</v>
      </c>
      <c r="J140" s="280">
        <v>418.13333333333333</v>
      </c>
      <c r="K140" s="278">
        <v>407.5</v>
      </c>
      <c r="L140" s="278">
        <v>396</v>
      </c>
      <c r="M140" s="278">
        <v>47.661740000000002</v>
      </c>
    </row>
    <row r="141" spans="1:13">
      <c r="A141" s="302">
        <v>132</v>
      </c>
      <c r="B141" s="278" t="s">
        <v>141</v>
      </c>
      <c r="C141" s="278">
        <v>123.05</v>
      </c>
      <c r="D141" s="280">
        <v>123.21666666666665</v>
      </c>
      <c r="E141" s="280">
        <v>120.7833333333333</v>
      </c>
      <c r="F141" s="280">
        <v>118.51666666666665</v>
      </c>
      <c r="G141" s="280">
        <v>116.0833333333333</v>
      </c>
      <c r="H141" s="280">
        <v>125.48333333333331</v>
      </c>
      <c r="I141" s="280">
        <v>127.91666666666667</v>
      </c>
      <c r="J141" s="280">
        <v>130.18333333333331</v>
      </c>
      <c r="K141" s="278">
        <v>125.65</v>
      </c>
      <c r="L141" s="278">
        <v>120.95</v>
      </c>
      <c r="M141" s="278">
        <v>105.24781</v>
      </c>
    </row>
    <row r="142" spans="1:13">
      <c r="A142" s="302">
        <v>133</v>
      </c>
      <c r="B142" s="278" t="s">
        <v>268</v>
      </c>
      <c r="C142" s="278">
        <v>28.35</v>
      </c>
      <c r="D142" s="280">
        <v>28.233333333333334</v>
      </c>
      <c r="E142" s="280">
        <v>27.666666666666668</v>
      </c>
      <c r="F142" s="280">
        <v>26.983333333333334</v>
      </c>
      <c r="G142" s="280">
        <v>26.416666666666668</v>
      </c>
      <c r="H142" s="280">
        <v>28.916666666666668</v>
      </c>
      <c r="I142" s="280">
        <v>29.483333333333331</v>
      </c>
      <c r="J142" s="280">
        <v>30.166666666666668</v>
      </c>
      <c r="K142" s="278">
        <v>28.8</v>
      </c>
      <c r="L142" s="278">
        <v>27.55</v>
      </c>
      <c r="M142" s="278">
        <v>3.4075600000000001</v>
      </c>
    </row>
    <row r="143" spans="1:13">
      <c r="A143" s="302">
        <v>134</v>
      </c>
      <c r="B143" s="278" t="s">
        <v>142</v>
      </c>
      <c r="C143" s="278">
        <v>318.25</v>
      </c>
      <c r="D143" s="280">
        <v>314.7</v>
      </c>
      <c r="E143" s="280">
        <v>308.39999999999998</v>
      </c>
      <c r="F143" s="280">
        <v>298.55</v>
      </c>
      <c r="G143" s="280">
        <v>292.25</v>
      </c>
      <c r="H143" s="280">
        <v>324.54999999999995</v>
      </c>
      <c r="I143" s="280">
        <v>330.85</v>
      </c>
      <c r="J143" s="280">
        <v>340.69999999999993</v>
      </c>
      <c r="K143" s="278">
        <v>321</v>
      </c>
      <c r="L143" s="278">
        <v>304.85000000000002</v>
      </c>
      <c r="M143" s="278">
        <v>57.507399999999997</v>
      </c>
    </row>
    <row r="144" spans="1:13">
      <c r="A144" s="302">
        <v>135</v>
      </c>
      <c r="B144" s="278" t="s">
        <v>143</v>
      </c>
      <c r="C144" s="278">
        <v>5114.05</v>
      </c>
      <c r="D144" s="280">
        <v>5037.0666666666666</v>
      </c>
      <c r="E144" s="280">
        <v>4929.1333333333332</v>
      </c>
      <c r="F144" s="280">
        <v>4744.2166666666662</v>
      </c>
      <c r="G144" s="280">
        <v>4636.2833333333328</v>
      </c>
      <c r="H144" s="280">
        <v>5221.9833333333336</v>
      </c>
      <c r="I144" s="280">
        <v>5329.9166666666661</v>
      </c>
      <c r="J144" s="280">
        <v>5514.8333333333339</v>
      </c>
      <c r="K144" s="278">
        <v>5145</v>
      </c>
      <c r="L144" s="278">
        <v>4852.1499999999996</v>
      </c>
      <c r="M144" s="278">
        <v>25.907150000000001</v>
      </c>
    </row>
    <row r="145" spans="1:13">
      <c r="A145" s="302">
        <v>136</v>
      </c>
      <c r="B145" s="278" t="s">
        <v>145</v>
      </c>
      <c r="C145" s="278">
        <v>448.65</v>
      </c>
      <c r="D145" s="280">
        <v>449.7166666666667</v>
      </c>
      <c r="E145" s="280">
        <v>442.43333333333339</v>
      </c>
      <c r="F145" s="280">
        <v>436.2166666666667</v>
      </c>
      <c r="G145" s="280">
        <v>428.93333333333339</v>
      </c>
      <c r="H145" s="280">
        <v>455.93333333333339</v>
      </c>
      <c r="I145" s="280">
        <v>463.2166666666667</v>
      </c>
      <c r="J145" s="280">
        <v>469.43333333333339</v>
      </c>
      <c r="K145" s="278">
        <v>457</v>
      </c>
      <c r="L145" s="278">
        <v>443.5</v>
      </c>
      <c r="M145" s="278">
        <v>6.4589100000000004</v>
      </c>
    </row>
    <row r="146" spans="1:13">
      <c r="A146" s="302">
        <v>137</v>
      </c>
      <c r="B146" s="278" t="s">
        <v>147</v>
      </c>
      <c r="C146" s="278">
        <v>835.85</v>
      </c>
      <c r="D146" s="280">
        <v>848.68333333333339</v>
      </c>
      <c r="E146" s="280">
        <v>818.51666666666677</v>
      </c>
      <c r="F146" s="280">
        <v>801.18333333333339</v>
      </c>
      <c r="G146" s="280">
        <v>771.01666666666677</v>
      </c>
      <c r="H146" s="280">
        <v>866.01666666666677</v>
      </c>
      <c r="I146" s="280">
        <v>896.18333333333328</v>
      </c>
      <c r="J146" s="280">
        <v>913.51666666666677</v>
      </c>
      <c r="K146" s="278">
        <v>878.85</v>
      </c>
      <c r="L146" s="278">
        <v>831.35</v>
      </c>
      <c r="M146" s="278">
        <v>12.96888</v>
      </c>
    </row>
    <row r="147" spans="1:13">
      <c r="A147" s="302">
        <v>138</v>
      </c>
      <c r="B147" s="278" t="s">
        <v>148</v>
      </c>
      <c r="C147" s="278">
        <v>79.95</v>
      </c>
      <c r="D147" s="280">
        <v>81.100000000000009</v>
      </c>
      <c r="E147" s="280">
        <v>78.050000000000011</v>
      </c>
      <c r="F147" s="280">
        <v>76.150000000000006</v>
      </c>
      <c r="G147" s="280">
        <v>73.100000000000009</v>
      </c>
      <c r="H147" s="280">
        <v>83.000000000000014</v>
      </c>
      <c r="I147" s="280">
        <v>86.05</v>
      </c>
      <c r="J147" s="280">
        <v>87.950000000000017</v>
      </c>
      <c r="K147" s="278">
        <v>84.15</v>
      </c>
      <c r="L147" s="278">
        <v>79.2</v>
      </c>
      <c r="M147" s="278">
        <v>141.33319</v>
      </c>
    </row>
    <row r="148" spans="1:13">
      <c r="A148" s="302">
        <v>139</v>
      </c>
      <c r="B148" s="278" t="s">
        <v>269</v>
      </c>
      <c r="C148" s="278">
        <v>803.4</v>
      </c>
      <c r="D148" s="280">
        <v>809.4666666666667</v>
      </c>
      <c r="E148" s="280">
        <v>784.03333333333342</v>
      </c>
      <c r="F148" s="280">
        <v>764.66666666666674</v>
      </c>
      <c r="G148" s="280">
        <v>739.23333333333346</v>
      </c>
      <c r="H148" s="280">
        <v>828.83333333333337</v>
      </c>
      <c r="I148" s="280">
        <v>854.26666666666677</v>
      </c>
      <c r="J148" s="280">
        <v>873.63333333333333</v>
      </c>
      <c r="K148" s="278">
        <v>834.9</v>
      </c>
      <c r="L148" s="278">
        <v>790.1</v>
      </c>
      <c r="M148" s="278">
        <v>4.1228400000000001</v>
      </c>
    </row>
    <row r="149" spans="1:13">
      <c r="A149" s="302">
        <v>140</v>
      </c>
      <c r="B149" s="278" t="s">
        <v>150</v>
      </c>
      <c r="C149" s="278">
        <v>818.45</v>
      </c>
      <c r="D149" s="280">
        <v>817.58333333333337</v>
      </c>
      <c r="E149" s="280">
        <v>803.2166666666667</v>
      </c>
      <c r="F149" s="280">
        <v>787.98333333333335</v>
      </c>
      <c r="G149" s="280">
        <v>773.61666666666667</v>
      </c>
      <c r="H149" s="280">
        <v>832.81666666666672</v>
      </c>
      <c r="I149" s="280">
        <v>847.18333333333328</v>
      </c>
      <c r="J149" s="280">
        <v>862.41666666666674</v>
      </c>
      <c r="K149" s="278">
        <v>831.95</v>
      </c>
      <c r="L149" s="278">
        <v>802.35</v>
      </c>
      <c r="M149" s="278">
        <v>11.80843</v>
      </c>
    </row>
    <row r="150" spans="1:13">
      <c r="A150" s="302">
        <v>141</v>
      </c>
      <c r="B150" s="278" t="s">
        <v>270</v>
      </c>
      <c r="C150" s="278">
        <v>597.45000000000005</v>
      </c>
      <c r="D150" s="280">
        <v>600.55000000000007</v>
      </c>
      <c r="E150" s="280">
        <v>592.00000000000011</v>
      </c>
      <c r="F150" s="280">
        <v>586.55000000000007</v>
      </c>
      <c r="G150" s="280">
        <v>578.00000000000011</v>
      </c>
      <c r="H150" s="280">
        <v>606.00000000000011</v>
      </c>
      <c r="I150" s="280">
        <v>614.55000000000007</v>
      </c>
      <c r="J150" s="280">
        <v>620.00000000000011</v>
      </c>
      <c r="K150" s="278">
        <v>609.1</v>
      </c>
      <c r="L150" s="278">
        <v>595.1</v>
      </c>
      <c r="M150" s="278">
        <v>1.0461499999999999</v>
      </c>
    </row>
    <row r="151" spans="1:13">
      <c r="A151" s="302">
        <v>142</v>
      </c>
      <c r="B151" s="278" t="s">
        <v>152</v>
      </c>
      <c r="C151" s="278">
        <v>18.649999999999999</v>
      </c>
      <c r="D151" s="280">
        <v>18.25</v>
      </c>
      <c r="E151" s="280">
        <v>17.850000000000001</v>
      </c>
      <c r="F151" s="280">
        <v>17.05</v>
      </c>
      <c r="G151" s="280">
        <v>16.650000000000002</v>
      </c>
      <c r="H151" s="280">
        <v>19.05</v>
      </c>
      <c r="I151" s="280">
        <v>19.45</v>
      </c>
      <c r="J151" s="280">
        <v>20.25</v>
      </c>
      <c r="K151" s="278">
        <v>18.649999999999999</v>
      </c>
      <c r="L151" s="278">
        <v>17.45</v>
      </c>
      <c r="M151" s="278">
        <v>255.85196999999999</v>
      </c>
    </row>
    <row r="152" spans="1:13">
      <c r="A152" s="302">
        <v>143</v>
      </c>
      <c r="B152" s="278" t="s">
        <v>271</v>
      </c>
      <c r="C152" s="278">
        <v>20</v>
      </c>
      <c r="D152" s="280">
        <v>20.100000000000001</v>
      </c>
      <c r="E152" s="280">
        <v>19.750000000000004</v>
      </c>
      <c r="F152" s="280">
        <v>19.500000000000004</v>
      </c>
      <c r="G152" s="280">
        <v>19.150000000000006</v>
      </c>
      <c r="H152" s="280">
        <v>20.350000000000001</v>
      </c>
      <c r="I152" s="280">
        <v>20.699999999999996</v>
      </c>
      <c r="J152" s="280">
        <v>20.95</v>
      </c>
      <c r="K152" s="278">
        <v>20.45</v>
      </c>
      <c r="L152" s="278">
        <v>19.850000000000001</v>
      </c>
      <c r="M152" s="278">
        <v>38.972439999999999</v>
      </c>
    </row>
    <row r="153" spans="1:13">
      <c r="A153" s="302">
        <v>144</v>
      </c>
      <c r="B153" s="278" t="s">
        <v>156</v>
      </c>
      <c r="C153" s="278">
        <v>72.3</v>
      </c>
      <c r="D153" s="280">
        <v>72.983333333333334</v>
      </c>
      <c r="E153" s="280">
        <v>71.066666666666663</v>
      </c>
      <c r="F153" s="280">
        <v>69.833333333333329</v>
      </c>
      <c r="G153" s="280">
        <v>67.916666666666657</v>
      </c>
      <c r="H153" s="280">
        <v>74.216666666666669</v>
      </c>
      <c r="I153" s="280">
        <v>76.133333333333326</v>
      </c>
      <c r="J153" s="280">
        <v>77.366666666666674</v>
      </c>
      <c r="K153" s="278">
        <v>74.900000000000006</v>
      </c>
      <c r="L153" s="278">
        <v>71.75</v>
      </c>
      <c r="M153" s="278">
        <v>38.433309999999999</v>
      </c>
    </row>
    <row r="154" spans="1:13">
      <c r="A154" s="302">
        <v>145</v>
      </c>
      <c r="B154" s="278" t="s">
        <v>157</v>
      </c>
      <c r="C154" s="278">
        <v>89.35</v>
      </c>
      <c r="D154" s="280">
        <v>90.116666666666674</v>
      </c>
      <c r="E154" s="280">
        <v>86.733333333333348</v>
      </c>
      <c r="F154" s="280">
        <v>84.116666666666674</v>
      </c>
      <c r="G154" s="280">
        <v>80.733333333333348</v>
      </c>
      <c r="H154" s="280">
        <v>92.733333333333348</v>
      </c>
      <c r="I154" s="280">
        <v>96.116666666666674</v>
      </c>
      <c r="J154" s="280">
        <v>98.733333333333348</v>
      </c>
      <c r="K154" s="278">
        <v>93.5</v>
      </c>
      <c r="L154" s="278">
        <v>87.5</v>
      </c>
      <c r="M154" s="278">
        <v>391.17003999999997</v>
      </c>
    </row>
    <row r="155" spans="1:13">
      <c r="A155" s="302">
        <v>146</v>
      </c>
      <c r="B155" s="278" t="s">
        <v>151</v>
      </c>
      <c r="C155" s="278">
        <v>28.55</v>
      </c>
      <c r="D155" s="280">
        <v>28.483333333333334</v>
      </c>
      <c r="E155" s="280">
        <v>27.766666666666669</v>
      </c>
      <c r="F155" s="280">
        <v>26.983333333333334</v>
      </c>
      <c r="G155" s="280">
        <v>26.266666666666669</v>
      </c>
      <c r="H155" s="280">
        <v>29.266666666666669</v>
      </c>
      <c r="I155" s="280">
        <v>29.983333333333338</v>
      </c>
      <c r="J155" s="280">
        <v>30.766666666666669</v>
      </c>
      <c r="K155" s="278">
        <v>29.2</v>
      </c>
      <c r="L155" s="278">
        <v>27.7</v>
      </c>
      <c r="M155" s="278">
        <v>112.96460999999999</v>
      </c>
    </row>
    <row r="156" spans="1:13">
      <c r="A156" s="302">
        <v>147</v>
      </c>
      <c r="B156" s="278" t="s">
        <v>154</v>
      </c>
      <c r="C156" s="278">
        <v>16242.5</v>
      </c>
      <c r="D156" s="280">
        <v>16431.166666666668</v>
      </c>
      <c r="E156" s="280">
        <v>16012.333333333336</v>
      </c>
      <c r="F156" s="280">
        <v>15782.166666666668</v>
      </c>
      <c r="G156" s="280">
        <v>15363.333333333336</v>
      </c>
      <c r="H156" s="280">
        <v>16661.333333333336</v>
      </c>
      <c r="I156" s="280">
        <v>17080.166666666672</v>
      </c>
      <c r="J156" s="280">
        <v>17310.333333333336</v>
      </c>
      <c r="K156" s="278">
        <v>16850</v>
      </c>
      <c r="L156" s="278">
        <v>16201</v>
      </c>
      <c r="M156" s="278">
        <v>4.1027199999999997</v>
      </c>
    </row>
    <row r="157" spans="1:13">
      <c r="A157" s="302">
        <v>148</v>
      </c>
      <c r="B157" s="278" t="s">
        <v>3163</v>
      </c>
      <c r="C157" s="278">
        <v>244.1</v>
      </c>
      <c r="D157" s="280">
        <v>242.91666666666666</v>
      </c>
      <c r="E157" s="280">
        <v>239.98333333333332</v>
      </c>
      <c r="F157" s="280">
        <v>235.86666666666667</v>
      </c>
      <c r="G157" s="280">
        <v>232.93333333333334</v>
      </c>
      <c r="H157" s="280">
        <v>247.0333333333333</v>
      </c>
      <c r="I157" s="280">
        <v>249.96666666666664</v>
      </c>
      <c r="J157" s="280">
        <v>254.08333333333329</v>
      </c>
      <c r="K157" s="278">
        <v>245.85</v>
      </c>
      <c r="L157" s="278">
        <v>238.8</v>
      </c>
      <c r="M157" s="278">
        <v>8.3842700000000008</v>
      </c>
    </row>
    <row r="158" spans="1:13">
      <c r="A158" s="302">
        <v>149</v>
      </c>
      <c r="B158" s="278" t="s">
        <v>272</v>
      </c>
      <c r="C158" s="278">
        <v>336.9</v>
      </c>
      <c r="D158" s="280">
        <v>338.31666666666666</v>
      </c>
      <c r="E158" s="280">
        <v>329.63333333333333</v>
      </c>
      <c r="F158" s="280">
        <v>322.36666666666667</v>
      </c>
      <c r="G158" s="280">
        <v>313.68333333333334</v>
      </c>
      <c r="H158" s="280">
        <v>345.58333333333331</v>
      </c>
      <c r="I158" s="280">
        <v>354.26666666666659</v>
      </c>
      <c r="J158" s="280">
        <v>361.5333333333333</v>
      </c>
      <c r="K158" s="278">
        <v>347</v>
      </c>
      <c r="L158" s="278">
        <v>331.05</v>
      </c>
      <c r="M158" s="278">
        <v>1.3041199999999999</v>
      </c>
    </row>
    <row r="159" spans="1:13">
      <c r="A159" s="302">
        <v>150</v>
      </c>
      <c r="B159" s="278" t="s">
        <v>159</v>
      </c>
      <c r="C159" s="278">
        <v>76.150000000000006</v>
      </c>
      <c r="D159" s="280">
        <v>76.233333333333334</v>
      </c>
      <c r="E159" s="280">
        <v>75.116666666666674</v>
      </c>
      <c r="F159" s="280">
        <v>74.083333333333343</v>
      </c>
      <c r="G159" s="280">
        <v>72.966666666666683</v>
      </c>
      <c r="H159" s="280">
        <v>77.266666666666666</v>
      </c>
      <c r="I159" s="280">
        <v>78.383333333333312</v>
      </c>
      <c r="J159" s="280">
        <v>79.416666666666657</v>
      </c>
      <c r="K159" s="278">
        <v>77.349999999999994</v>
      </c>
      <c r="L159" s="278">
        <v>75.2</v>
      </c>
      <c r="M159" s="278">
        <v>133.46163000000001</v>
      </c>
    </row>
    <row r="160" spans="1:13">
      <c r="A160" s="302">
        <v>151</v>
      </c>
      <c r="B160" s="278" t="s">
        <v>158</v>
      </c>
      <c r="C160" s="278">
        <v>84</v>
      </c>
      <c r="D160" s="280">
        <v>84.466666666666669</v>
      </c>
      <c r="E160" s="280">
        <v>83.033333333333331</v>
      </c>
      <c r="F160" s="280">
        <v>82.066666666666663</v>
      </c>
      <c r="G160" s="280">
        <v>80.633333333333326</v>
      </c>
      <c r="H160" s="280">
        <v>85.433333333333337</v>
      </c>
      <c r="I160" s="280">
        <v>86.866666666666674</v>
      </c>
      <c r="J160" s="280">
        <v>87.833333333333343</v>
      </c>
      <c r="K160" s="278">
        <v>85.9</v>
      </c>
      <c r="L160" s="278">
        <v>83.5</v>
      </c>
      <c r="M160" s="278">
        <v>8.4417899999999992</v>
      </c>
    </row>
    <row r="161" spans="1:13">
      <c r="A161" s="302">
        <v>152</v>
      </c>
      <c r="B161" s="278" t="s">
        <v>273</v>
      </c>
      <c r="C161" s="278">
        <v>2526.3000000000002</v>
      </c>
      <c r="D161" s="280">
        <v>2534.1</v>
      </c>
      <c r="E161" s="280">
        <v>2503.1999999999998</v>
      </c>
      <c r="F161" s="280">
        <v>2480.1</v>
      </c>
      <c r="G161" s="280">
        <v>2449.1999999999998</v>
      </c>
      <c r="H161" s="280">
        <v>2557.1999999999998</v>
      </c>
      <c r="I161" s="280">
        <v>2588.1000000000004</v>
      </c>
      <c r="J161" s="280">
        <v>2611.1999999999998</v>
      </c>
      <c r="K161" s="278">
        <v>2565</v>
      </c>
      <c r="L161" s="278">
        <v>2511</v>
      </c>
      <c r="M161" s="278">
        <v>0.82740000000000002</v>
      </c>
    </row>
    <row r="162" spans="1:13">
      <c r="A162" s="302">
        <v>153</v>
      </c>
      <c r="B162" s="278" t="s">
        <v>274</v>
      </c>
      <c r="C162" s="278">
        <v>1531.1</v>
      </c>
      <c r="D162" s="280">
        <v>1521.95</v>
      </c>
      <c r="E162" s="280">
        <v>1493.9</v>
      </c>
      <c r="F162" s="280">
        <v>1456.7</v>
      </c>
      <c r="G162" s="280">
        <v>1428.65</v>
      </c>
      <c r="H162" s="280">
        <v>1559.15</v>
      </c>
      <c r="I162" s="280">
        <v>1587.1999999999998</v>
      </c>
      <c r="J162" s="280">
        <v>1624.4</v>
      </c>
      <c r="K162" s="278">
        <v>1550</v>
      </c>
      <c r="L162" s="278">
        <v>1484.75</v>
      </c>
      <c r="M162" s="278">
        <v>0.90491999999999995</v>
      </c>
    </row>
    <row r="163" spans="1:13">
      <c r="A163" s="302">
        <v>154</v>
      </c>
      <c r="B163" s="278" t="s">
        <v>275</v>
      </c>
      <c r="C163" s="278">
        <v>181.95</v>
      </c>
      <c r="D163" s="280">
        <v>180.98333333333335</v>
      </c>
      <c r="E163" s="280">
        <v>178.9666666666667</v>
      </c>
      <c r="F163" s="280">
        <v>175.98333333333335</v>
      </c>
      <c r="G163" s="280">
        <v>173.9666666666667</v>
      </c>
      <c r="H163" s="280">
        <v>183.9666666666667</v>
      </c>
      <c r="I163" s="280">
        <v>185.98333333333335</v>
      </c>
      <c r="J163" s="280">
        <v>188.9666666666667</v>
      </c>
      <c r="K163" s="278">
        <v>183</v>
      </c>
      <c r="L163" s="278">
        <v>178</v>
      </c>
      <c r="M163" s="278">
        <v>3.52169</v>
      </c>
    </row>
    <row r="164" spans="1:13">
      <c r="A164" s="302">
        <v>155</v>
      </c>
      <c r="B164" s="278" t="s">
        <v>160</v>
      </c>
      <c r="C164" s="278">
        <v>17612.900000000001</v>
      </c>
      <c r="D164" s="280">
        <v>17504.3</v>
      </c>
      <c r="E164" s="280">
        <v>17358.599999999999</v>
      </c>
      <c r="F164" s="280">
        <v>17104.3</v>
      </c>
      <c r="G164" s="280">
        <v>16958.599999999999</v>
      </c>
      <c r="H164" s="280">
        <v>17758.599999999999</v>
      </c>
      <c r="I164" s="280">
        <v>17904.300000000003</v>
      </c>
      <c r="J164" s="280">
        <v>18158.599999999999</v>
      </c>
      <c r="K164" s="278">
        <v>17650</v>
      </c>
      <c r="L164" s="278">
        <v>17250</v>
      </c>
      <c r="M164" s="278">
        <v>0.20716999999999999</v>
      </c>
    </row>
    <row r="165" spans="1:13">
      <c r="A165" s="302">
        <v>156</v>
      </c>
      <c r="B165" s="278" t="s">
        <v>162</v>
      </c>
      <c r="C165" s="278">
        <v>231.45</v>
      </c>
      <c r="D165" s="280">
        <v>233.04999999999998</v>
      </c>
      <c r="E165" s="280">
        <v>228.14999999999998</v>
      </c>
      <c r="F165" s="280">
        <v>224.85</v>
      </c>
      <c r="G165" s="280">
        <v>219.95</v>
      </c>
      <c r="H165" s="280">
        <v>236.34999999999997</v>
      </c>
      <c r="I165" s="280">
        <v>241.25</v>
      </c>
      <c r="J165" s="280">
        <v>244.54999999999995</v>
      </c>
      <c r="K165" s="278">
        <v>237.95</v>
      </c>
      <c r="L165" s="278">
        <v>229.75</v>
      </c>
      <c r="M165" s="278">
        <v>15.114710000000001</v>
      </c>
    </row>
    <row r="166" spans="1:13">
      <c r="A166" s="302">
        <v>157</v>
      </c>
      <c r="B166" s="278" t="s">
        <v>276</v>
      </c>
      <c r="C166" s="278">
        <v>4413.45</v>
      </c>
      <c r="D166" s="280">
        <v>4419.9333333333334</v>
      </c>
      <c r="E166" s="280">
        <v>4323.0166666666664</v>
      </c>
      <c r="F166" s="280">
        <v>4232.583333333333</v>
      </c>
      <c r="G166" s="280">
        <v>4135.6666666666661</v>
      </c>
      <c r="H166" s="280">
        <v>4510.3666666666668</v>
      </c>
      <c r="I166" s="280">
        <v>4607.2833333333328</v>
      </c>
      <c r="J166" s="280">
        <v>4697.7166666666672</v>
      </c>
      <c r="K166" s="278">
        <v>4516.8500000000004</v>
      </c>
      <c r="L166" s="278">
        <v>4329.5</v>
      </c>
      <c r="M166" s="278">
        <v>0.66666000000000003</v>
      </c>
    </row>
    <row r="167" spans="1:13">
      <c r="A167" s="302">
        <v>158</v>
      </c>
      <c r="B167" s="278" t="s">
        <v>164</v>
      </c>
      <c r="C167" s="278">
        <v>1360.95</v>
      </c>
      <c r="D167" s="280">
        <v>1359.7833333333333</v>
      </c>
      <c r="E167" s="280">
        <v>1342.5666666666666</v>
      </c>
      <c r="F167" s="280">
        <v>1324.1833333333334</v>
      </c>
      <c r="G167" s="280">
        <v>1306.9666666666667</v>
      </c>
      <c r="H167" s="280">
        <v>1378.1666666666665</v>
      </c>
      <c r="I167" s="280">
        <v>1395.3833333333332</v>
      </c>
      <c r="J167" s="280">
        <v>1413.7666666666664</v>
      </c>
      <c r="K167" s="278">
        <v>1377</v>
      </c>
      <c r="L167" s="278">
        <v>1341.4</v>
      </c>
      <c r="M167" s="278">
        <v>6.6539400000000004</v>
      </c>
    </row>
    <row r="168" spans="1:13">
      <c r="A168" s="302">
        <v>159</v>
      </c>
      <c r="B168" s="278" t="s">
        <v>161</v>
      </c>
      <c r="C168" s="278">
        <v>874.4</v>
      </c>
      <c r="D168" s="280">
        <v>883.25</v>
      </c>
      <c r="E168" s="280">
        <v>857.65</v>
      </c>
      <c r="F168" s="280">
        <v>840.9</v>
      </c>
      <c r="G168" s="280">
        <v>815.3</v>
      </c>
      <c r="H168" s="280">
        <v>900</v>
      </c>
      <c r="I168" s="280">
        <v>925.59999999999991</v>
      </c>
      <c r="J168" s="280">
        <v>942.35</v>
      </c>
      <c r="K168" s="278">
        <v>908.85</v>
      </c>
      <c r="L168" s="278">
        <v>866.5</v>
      </c>
      <c r="M168" s="278">
        <v>17.965900000000001</v>
      </c>
    </row>
    <row r="169" spans="1:13">
      <c r="A169" s="302">
        <v>160</v>
      </c>
      <c r="B169" s="278" t="s">
        <v>163</v>
      </c>
      <c r="C169" s="278">
        <v>85.8</v>
      </c>
      <c r="D169" s="280">
        <v>87.933333333333337</v>
      </c>
      <c r="E169" s="280">
        <v>83.166666666666671</v>
      </c>
      <c r="F169" s="280">
        <v>80.533333333333331</v>
      </c>
      <c r="G169" s="280">
        <v>75.766666666666666</v>
      </c>
      <c r="H169" s="280">
        <v>90.566666666666677</v>
      </c>
      <c r="I169" s="280">
        <v>95.333333333333329</v>
      </c>
      <c r="J169" s="280">
        <v>97.966666666666683</v>
      </c>
      <c r="K169" s="278">
        <v>92.7</v>
      </c>
      <c r="L169" s="278">
        <v>85.3</v>
      </c>
      <c r="M169" s="278">
        <v>134.80090999999999</v>
      </c>
    </row>
    <row r="170" spans="1:13">
      <c r="A170" s="302">
        <v>161</v>
      </c>
      <c r="B170" s="278" t="s">
        <v>166</v>
      </c>
      <c r="C170" s="278">
        <v>160.80000000000001</v>
      </c>
      <c r="D170" s="280">
        <v>161.6</v>
      </c>
      <c r="E170" s="280">
        <v>159.19999999999999</v>
      </c>
      <c r="F170" s="280">
        <v>157.6</v>
      </c>
      <c r="G170" s="280">
        <v>155.19999999999999</v>
      </c>
      <c r="H170" s="280">
        <v>163.19999999999999</v>
      </c>
      <c r="I170" s="280">
        <v>165.60000000000002</v>
      </c>
      <c r="J170" s="280">
        <v>167.2</v>
      </c>
      <c r="K170" s="278">
        <v>164</v>
      </c>
      <c r="L170" s="278">
        <v>160</v>
      </c>
      <c r="M170" s="278">
        <v>148.80667</v>
      </c>
    </row>
    <row r="171" spans="1:13">
      <c r="A171" s="302">
        <v>162</v>
      </c>
      <c r="B171" s="278" t="s">
        <v>277</v>
      </c>
      <c r="C171" s="278">
        <v>157</v>
      </c>
      <c r="D171" s="280">
        <v>156.61666666666667</v>
      </c>
      <c r="E171" s="280">
        <v>154.63333333333335</v>
      </c>
      <c r="F171" s="280">
        <v>152.26666666666668</v>
      </c>
      <c r="G171" s="280">
        <v>150.28333333333336</v>
      </c>
      <c r="H171" s="280">
        <v>158.98333333333335</v>
      </c>
      <c r="I171" s="280">
        <v>160.9666666666667</v>
      </c>
      <c r="J171" s="280">
        <v>163.33333333333334</v>
      </c>
      <c r="K171" s="278">
        <v>158.6</v>
      </c>
      <c r="L171" s="278">
        <v>154.25</v>
      </c>
      <c r="M171" s="278">
        <v>4.44876</v>
      </c>
    </row>
    <row r="172" spans="1:13">
      <c r="A172" s="302">
        <v>163</v>
      </c>
      <c r="B172" s="278" t="s">
        <v>278</v>
      </c>
      <c r="C172" s="278">
        <v>10123.6</v>
      </c>
      <c r="D172" s="280">
        <v>10126.216666666667</v>
      </c>
      <c r="E172" s="280">
        <v>10037.383333333335</v>
      </c>
      <c r="F172" s="280">
        <v>9951.1666666666679</v>
      </c>
      <c r="G172" s="280">
        <v>9862.3333333333358</v>
      </c>
      <c r="H172" s="280">
        <v>10212.433333333334</v>
      </c>
      <c r="I172" s="280">
        <v>10301.266666666666</v>
      </c>
      <c r="J172" s="280">
        <v>10387.483333333334</v>
      </c>
      <c r="K172" s="278">
        <v>10215.049999999999</v>
      </c>
      <c r="L172" s="278">
        <v>10040</v>
      </c>
      <c r="M172" s="278">
        <v>2.7349999999999999E-2</v>
      </c>
    </row>
    <row r="173" spans="1:13">
      <c r="A173" s="302">
        <v>164</v>
      </c>
      <c r="B173" s="278" t="s">
        <v>165</v>
      </c>
      <c r="C173" s="278">
        <v>29.3</v>
      </c>
      <c r="D173" s="280">
        <v>29.650000000000002</v>
      </c>
      <c r="E173" s="280">
        <v>28.750000000000004</v>
      </c>
      <c r="F173" s="280">
        <v>28.200000000000003</v>
      </c>
      <c r="G173" s="280">
        <v>27.300000000000004</v>
      </c>
      <c r="H173" s="280">
        <v>30.200000000000003</v>
      </c>
      <c r="I173" s="280">
        <v>31.1</v>
      </c>
      <c r="J173" s="280">
        <v>31.650000000000002</v>
      </c>
      <c r="K173" s="278">
        <v>30.55</v>
      </c>
      <c r="L173" s="278">
        <v>29.1</v>
      </c>
      <c r="M173" s="278">
        <v>226.69990000000001</v>
      </c>
    </row>
    <row r="174" spans="1:13">
      <c r="A174" s="302">
        <v>165</v>
      </c>
      <c r="B174" s="278" t="s">
        <v>279</v>
      </c>
      <c r="C174" s="278">
        <v>174.1</v>
      </c>
      <c r="D174" s="280">
        <v>176.48333333333335</v>
      </c>
      <c r="E174" s="280">
        <v>167.9666666666667</v>
      </c>
      <c r="F174" s="280">
        <v>161.83333333333334</v>
      </c>
      <c r="G174" s="280">
        <v>153.31666666666669</v>
      </c>
      <c r="H174" s="280">
        <v>182.6166666666667</v>
      </c>
      <c r="I174" s="280">
        <v>191.13333333333335</v>
      </c>
      <c r="J174" s="280">
        <v>197.26666666666671</v>
      </c>
      <c r="K174" s="278">
        <v>185</v>
      </c>
      <c r="L174" s="278">
        <v>170.35</v>
      </c>
      <c r="M174" s="278">
        <v>3.1352799999999998</v>
      </c>
    </row>
    <row r="175" spans="1:13">
      <c r="A175" s="302">
        <v>166</v>
      </c>
      <c r="B175" s="278" t="s">
        <v>169</v>
      </c>
      <c r="C175" s="278">
        <v>124.25</v>
      </c>
      <c r="D175" s="280">
        <v>122.25</v>
      </c>
      <c r="E175" s="280">
        <v>118.5</v>
      </c>
      <c r="F175" s="280">
        <v>112.75</v>
      </c>
      <c r="G175" s="280">
        <v>109</v>
      </c>
      <c r="H175" s="280">
        <v>128</v>
      </c>
      <c r="I175" s="280">
        <v>131.75</v>
      </c>
      <c r="J175" s="280">
        <v>137.5</v>
      </c>
      <c r="K175" s="278">
        <v>126</v>
      </c>
      <c r="L175" s="278">
        <v>116.5</v>
      </c>
      <c r="M175" s="278">
        <v>413.04698999999999</v>
      </c>
    </row>
    <row r="176" spans="1:13">
      <c r="A176" s="302">
        <v>167</v>
      </c>
      <c r="B176" s="278" t="s">
        <v>170</v>
      </c>
      <c r="C176" s="278">
        <v>99.85</v>
      </c>
      <c r="D176" s="280">
        <v>100.89999999999999</v>
      </c>
      <c r="E176" s="280">
        <v>96.999999999999986</v>
      </c>
      <c r="F176" s="280">
        <v>94.149999999999991</v>
      </c>
      <c r="G176" s="280">
        <v>90.249999999999986</v>
      </c>
      <c r="H176" s="280">
        <v>103.74999999999999</v>
      </c>
      <c r="I176" s="280">
        <v>107.64999999999999</v>
      </c>
      <c r="J176" s="280">
        <v>110.49999999999999</v>
      </c>
      <c r="K176" s="278">
        <v>104.8</v>
      </c>
      <c r="L176" s="278">
        <v>98.05</v>
      </c>
      <c r="M176" s="278">
        <v>281.65688</v>
      </c>
    </row>
    <row r="177" spans="1:13">
      <c r="A177" s="302">
        <v>168</v>
      </c>
      <c r="B177" s="278" t="s">
        <v>280</v>
      </c>
      <c r="C177" s="278">
        <v>521.54999999999995</v>
      </c>
      <c r="D177" s="280">
        <v>525.98333333333323</v>
      </c>
      <c r="E177" s="280">
        <v>516.06666666666649</v>
      </c>
      <c r="F177" s="280">
        <v>510.58333333333326</v>
      </c>
      <c r="G177" s="280">
        <v>500.66666666666652</v>
      </c>
      <c r="H177" s="280">
        <v>531.46666666666647</v>
      </c>
      <c r="I177" s="280">
        <v>541.38333333333321</v>
      </c>
      <c r="J177" s="280">
        <v>546.86666666666645</v>
      </c>
      <c r="K177" s="278">
        <v>535.9</v>
      </c>
      <c r="L177" s="278">
        <v>520.5</v>
      </c>
      <c r="M177" s="278">
        <v>0.70516000000000001</v>
      </c>
    </row>
    <row r="178" spans="1:13">
      <c r="A178" s="302">
        <v>169</v>
      </c>
      <c r="B178" s="278" t="s">
        <v>171</v>
      </c>
      <c r="C178" s="278">
        <v>1435.95</v>
      </c>
      <c r="D178" s="280">
        <v>1454.2333333333333</v>
      </c>
      <c r="E178" s="280">
        <v>1411.7666666666667</v>
      </c>
      <c r="F178" s="280">
        <v>1387.5833333333333</v>
      </c>
      <c r="G178" s="280">
        <v>1345.1166666666666</v>
      </c>
      <c r="H178" s="280">
        <v>1478.4166666666667</v>
      </c>
      <c r="I178" s="280">
        <v>1520.8833333333334</v>
      </c>
      <c r="J178" s="280">
        <v>1545.0666666666668</v>
      </c>
      <c r="K178" s="278">
        <v>1496.7</v>
      </c>
      <c r="L178" s="278">
        <v>1430.05</v>
      </c>
      <c r="M178" s="278">
        <v>227.36714000000001</v>
      </c>
    </row>
    <row r="179" spans="1:13">
      <c r="A179" s="302">
        <v>170</v>
      </c>
      <c r="B179" s="278" t="s">
        <v>281</v>
      </c>
      <c r="C179" s="278">
        <v>746.75</v>
      </c>
      <c r="D179" s="280">
        <v>752.7833333333333</v>
      </c>
      <c r="E179" s="280">
        <v>735.06666666666661</v>
      </c>
      <c r="F179" s="280">
        <v>723.38333333333333</v>
      </c>
      <c r="G179" s="280">
        <v>705.66666666666663</v>
      </c>
      <c r="H179" s="280">
        <v>764.46666666666658</v>
      </c>
      <c r="I179" s="280">
        <v>782.18333333333328</v>
      </c>
      <c r="J179" s="280">
        <v>793.86666666666656</v>
      </c>
      <c r="K179" s="278">
        <v>770.5</v>
      </c>
      <c r="L179" s="278">
        <v>741.1</v>
      </c>
      <c r="M179" s="278">
        <v>9.8739699999999999</v>
      </c>
    </row>
    <row r="180" spans="1:13">
      <c r="A180" s="302">
        <v>171</v>
      </c>
      <c r="B180" s="278" t="s">
        <v>176</v>
      </c>
      <c r="C180" s="278">
        <v>3651.6</v>
      </c>
      <c r="D180" s="280">
        <v>3625.6</v>
      </c>
      <c r="E180" s="280">
        <v>3581.2</v>
      </c>
      <c r="F180" s="280">
        <v>3510.7999999999997</v>
      </c>
      <c r="G180" s="280">
        <v>3466.3999999999996</v>
      </c>
      <c r="H180" s="280">
        <v>3696</v>
      </c>
      <c r="I180" s="280">
        <v>3740.4000000000005</v>
      </c>
      <c r="J180" s="280">
        <v>3810.8</v>
      </c>
      <c r="K180" s="278">
        <v>3670</v>
      </c>
      <c r="L180" s="278">
        <v>3555.2</v>
      </c>
      <c r="M180" s="278">
        <v>1.8999900000000001</v>
      </c>
    </row>
    <row r="181" spans="1:13">
      <c r="A181" s="302">
        <v>172</v>
      </c>
      <c r="B181" s="278" t="s">
        <v>174</v>
      </c>
      <c r="C181" s="278">
        <v>19310.8</v>
      </c>
      <c r="D181" s="280">
        <v>19468.249999999996</v>
      </c>
      <c r="E181" s="280">
        <v>19007.649999999994</v>
      </c>
      <c r="F181" s="280">
        <v>18704.499999999996</v>
      </c>
      <c r="G181" s="280">
        <v>18243.899999999994</v>
      </c>
      <c r="H181" s="280">
        <v>19771.399999999994</v>
      </c>
      <c r="I181" s="280">
        <v>20231.999999999993</v>
      </c>
      <c r="J181" s="280">
        <v>20535.149999999994</v>
      </c>
      <c r="K181" s="278">
        <v>19928.849999999999</v>
      </c>
      <c r="L181" s="278">
        <v>19165.099999999999</v>
      </c>
      <c r="M181" s="278">
        <v>0.76778999999999997</v>
      </c>
    </row>
    <row r="182" spans="1:13">
      <c r="A182" s="302">
        <v>173</v>
      </c>
      <c r="B182" s="278" t="s">
        <v>177</v>
      </c>
      <c r="C182" s="278">
        <v>648.20000000000005</v>
      </c>
      <c r="D182" s="280">
        <v>670.11666666666667</v>
      </c>
      <c r="E182" s="280">
        <v>620.23333333333335</v>
      </c>
      <c r="F182" s="280">
        <v>592.26666666666665</v>
      </c>
      <c r="G182" s="280">
        <v>542.38333333333333</v>
      </c>
      <c r="H182" s="280">
        <v>698.08333333333337</v>
      </c>
      <c r="I182" s="280">
        <v>747.96666666666681</v>
      </c>
      <c r="J182" s="280">
        <v>775.93333333333339</v>
      </c>
      <c r="K182" s="278">
        <v>720</v>
      </c>
      <c r="L182" s="278">
        <v>642.15</v>
      </c>
      <c r="M182" s="278">
        <v>101.27178000000001</v>
      </c>
    </row>
    <row r="183" spans="1:13">
      <c r="A183" s="302">
        <v>174</v>
      </c>
      <c r="B183" s="278" t="s">
        <v>175</v>
      </c>
      <c r="C183" s="278">
        <v>1049.1500000000001</v>
      </c>
      <c r="D183" s="280">
        <v>1040.1499999999999</v>
      </c>
      <c r="E183" s="280">
        <v>1000.2999999999997</v>
      </c>
      <c r="F183" s="280">
        <v>951.44999999999982</v>
      </c>
      <c r="G183" s="280">
        <v>911.59999999999968</v>
      </c>
      <c r="H183" s="280">
        <v>1088.9999999999998</v>
      </c>
      <c r="I183" s="280">
        <v>1128.8499999999997</v>
      </c>
      <c r="J183" s="280">
        <v>1177.6999999999998</v>
      </c>
      <c r="K183" s="278">
        <v>1080</v>
      </c>
      <c r="L183" s="278">
        <v>991.3</v>
      </c>
      <c r="M183" s="278">
        <v>17.02543</v>
      </c>
    </row>
    <row r="184" spans="1:13">
      <c r="A184" s="302">
        <v>175</v>
      </c>
      <c r="B184" s="278" t="s">
        <v>173</v>
      </c>
      <c r="C184" s="278">
        <v>167.95</v>
      </c>
      <c r="D184" s="280">
        <v>169.06666666666666</v>
      </c>
      <c r="E184" s="280">
        <v>166.38333333333333</v>
      </c>
      <c r="F184" s="280">
        <v>164.81666666666666</v>
      </c>
      <c r="G184" s="280">
        <v>162.13333333333333</v>
      </c>
      <c r="H184" s="280">
        <v>170.63333333333333</v>
      </c>
      <c r="I184" s="280">
        <v>173.31666666666666</v>
      </c>
      <c r="J184" s="280">
        <v>174.88333333333333</v>
      </c>
      <c r="K184" s="278">
        <v>171.75</v>
      </c>
      <c r="L184" s="278">
        <v>167.5</v>
      </c>
      <c r="M184" s="278">
        <v>481.37099000000001</v>
      </c>
    </row>
    <row r="185" spans="1:13">
      <c r="A185" s="302">
        <v>176</v>
      </c>
      <c r="B185" s="278" t="s">
        <v>172</v>
      </c>
      <c r="C185" s="278">
        <v>28.15</v>
      </c>
      <c r="D185" s="280">
        <v>28.183333333333334</v>
      </c>
      <c r="E185" s="280">
        <v>27.766666666666666</v>
      </c>
      <c r="F185" s="280">
        <v>27.383333333333333</v>
      </c>
      <c r="G185" s="280">
        <v>26.966666666666665</v>
      </c>
      <c r="H185" s="280">
        <v>28.566666666666666</v>
      </c>
      <c r="I185" s="280">
        <v>28.983333333333331</v>
      </c>
      <c r="J185" s="280">
        <v>29.366666666666667</v>
      </c>
      <c r="K185" s="278">
        <v>28.6</v>
      </c>
      <c r="L185" s="278">
        <v>27.8</v>
      </c>
      <c r="M185" s="278">
        <v>97.147750000000002</v>
      </c>
    </row>
    <row r="186" spans="1:13">
      <c r="A186" s="302">
        <v>177</v>
      </c>
      <c r="B186" s="278" t="s">
        <v>282</v>
      </c>
      <c r="C186" s="278">
        <v>100.1</v>
      </c>
      <c r="D186" s="280">
        <v>100</v>
      </c>
      <c r="E186" s="280">
        <v>97.2</v>
      </c>
      <c r="F186" s="280">
        <v>94.3</v>
      </c>
      <c r="G186" s="280">
        <v>91.5</v>
      </c>
      <c r="H186" s="280">
        <v>102.9</v>
      </c>
      <c r="I186" s="280">
        <v>105.70000000000002</v>
      </c>
      <c r="J186" s="280">
        <v>108.60000000000001</v>
      </c>
      <c r="K186" s="278">
        <v>102.8</v>
      </c>
      <c r="L186" s="278">
        <v>97.1</v>
      </c>
      <c r="M186" s="278">
        <v>18.862680000000001</v>
      </c>
    </row>
    <row r="187" spans="1:13">
      <c r="A187" s="302">
        <v>178</v>
      </c>
      <c r="B187" s="278" t="s">
        <v>179</v>
      </c>
      <c r="C187" s="278">
        <v>455.95</v>
      </c>
      <c r="D187" s="280">
        <v>455.90000000000003</v>
      </c>
      <c r="E187" s="280">
        <v>448.85000000000008</v>
      </c>
      <c r="F187" s="280">
        <v>441.75000000000006</v>
      </c>
      <c r="G187" s="280">
        <v>434.7000000000001</v>
      </c>
      <c r="H187" s="280">
        <v>463.00000000000006</v>
      </c>
      <c r="I187" s="280">
        <v>470.05</v>
      </c>
      <c r="J187" s="280">
        <v>477.15000000000003</v>
      </c>
      <c r="K187" s="278">
        <v>462.95</v>
      </c>
      <c r="L187" s="278">
        <v>448.8</v>
      </c>
      <c r="M187" s="278">
        <v>117.64891</v>
      </c>
    </row>
    <row r="188" spans="1:13">
      <c r="A188" s="302">
        <v>179</v>
      </c>
      <c r="B188" s="278" t="s">
        <v>180</v>
      </c>
      <c r="C188" s="278">
        <v>385.55</v>
      </c>
      <c r="D188" s="280">
        <v>387.86666666666673</v>
      </c>
      <c r="E188" s="280">
        <v>380.88333333333344</v>
      </c>
      <c r="F188" s="280">
        <v>376.2166666666667</v>
      </c>
      <c r="G188" s="280">
        <v>369.23333333333341</v>
      </c>
      <c r="H188" s="280">
        <v>392.53333333333347</v>
      </c>
      <c r="I188" s="280">
        <v>399.51666666666671</v>
      </c>
      <c r="J188" s="280">
        <v>404.18333333333351</v>
      </c>
      <c r="K188" s="278">
        <v>394.85</v>
      </c>
      <c r="L188" s="278">
        <v>383.2</v>
      </c>
      <c r="M188" s="278">
        <v>17.798169999999999</v>
      </c>
    </row>
    <row r="189" spans="1:13">
      <c r="A189" s="302">
        <v>180</v>
      </c>
      <c r="B189" s="278" t="s">
        <v>283</v>
      </c>
      <c r="C189" s="278">
        <v>339.45</v>
      </c>
      <c r="D189" s="280">
        <v>336.11666666666662</v>
      </c>
      <c r="E189" s="280">
        <v>329.33333333333326</v>
      </c>
      <c r="F189" s="280">
        <v>319.21666666666664</v>
      </c>
      <c r="G189" s="280">
        <v>312.43333333333328</v>
      </c>
      <c r="H189" s="280">
        <v>346.23333333333323</v>
      </c>
      <c r="I189" s="280">
        <v>353.01666666666665</v>
      </c>
      <c r="J189" s="280">
        <v>363.13333333333321</v>
      </c>
      <c r="K189" s="278">
        <v>342.9</v>
      </c>
      <c r="L189" s="278">
        <v>326</v>
      </c>
      <c r="M189" s="278">
        <v>6.5037700000000003</v>
      </c>
    </row>
    <row r="190" spans="1:13">
      <c r="A190" s="302">
        <v>181</v>
      </c>
      <c r="B190" s="278" t="s">
        <v>193</v>
      </c>
      <c r="C190" s="278">
        <v>342.35</v>
      </c>
      <c r="D190" s="280">
        <v>342.93333333333334</v>
      </c>
      <c r="E190" s="280">
        <v>334.36666666666667</v>
      </c>
      <c r="F190" s="280">
        <v>326.38333333333333</v>
      </c>
      <c r="G190" s="280">
        <v>317.81666666666666</v>
      </c>
      <c r="H190" s="280">
        <v>350.91666666666669</v>
      </c>
      <c r="I190" s="280">
        <v>359.48333333333341</v>
      </c>
      <c r="J190" s="280">
        <v>367.4666666666667</v>
      </c>
      <c r="K190" s="278">
        <v>351.5</v>
      </c>
      <c r="L190" s="278">
        <v>334.95</v>
      </c>
      <c r="M190" s="278">
        <v>33.152509999999999</v>
      </c>
    </row>
    <row r="191" spans="1:13">
      <c r="A191" s="302">
        <v>182</v>
      </c>
      <c r="B191" s="278" t="s">
        <v>188</v>
      </c>
      <c r="C191" s="278">
        <v>1902.35</v>
      </c>
      <c r="D191" s="280">
        <v>1905.5166666666664</v>
      </c>
      <c r="E191" s="280">
        <v>1887.9333333333329</v>
      </c>
      <c r="F191" s="280">
        <v>1873.5166666666664</v>
      </c>
      <c r="G191" s="280">
        <v>1855.9333333333329</v>
      </c>
      <c r="H191" s="280">
        <v>1919.9333333333329</v>
      </c>
      <c r="I191" s="280">
        <v>1937.5166666666664</v>
      </c>
      <c r="J191" s="280">
        <v>1951.9333333333329</v>
      </c>
      <c r="K191" s="278">
        <v>1923.1</v>
      </c>
      <c r="L191" s="278">
        <v>1891.1</v>
      </c>
      <c r="M191" s="278">
        <v>22.63204</v>
      </c>
    </row>
    <row r="192" spans="1:13">
      <c r="A192" s="302">
        <v>183</v>
      </c>
      <c r="B192" s="278" t="s">
        <v>3466</v>
      </c>
      <c r="C192" s="278">
        <v>362.8</v>
      </c>
      <c r="D192" s="280">
        <v>359.09999999999997</v>
      </c>
      <c r="E192" s="280">
        <v>353.69999999999993</v>
      </c>
      <c r="F192" s="280">
        <v>344.59999999999997</v>
      </c>
      <c r="G192" s="280">
        <v>339.19999999999993</v>
      </c>
      <c r="H192" s="280">
        <v>368.19999999999993</v>
      </c>
      <c r="I192" s="280">
        <v>373.59999999999991</v>
      </c>
      <c r="J192" s="280">
        <v>382.69999999999993</v>
      </c>
      <c r="K192" s="278">
        <v>364.5</v>
      </c>
      <c r="L192" s="278">
        <v>350</v>
      </c>
      <c r="M192" s="278">
        <v>51.209490000000002</v>
      </c>
    </row>
    <row r="193" spans="1:13">
      <c r="A193" s="302">
        <v>184</v>
      </c>
      <c r="B193" s="278" t="s">
        <v>185</v>
      </c>
      <c r="C193" s="278">
        <v>35.299999999999997</v>
      </c>
      <c r="D193" s="280">
        <v>35.316666666666663</v>
      </c>
      <c r="E193" s="280">
        <v>34.483333333333327</v>
      </c>
      <c r="F193" s="280">
        <v>33.666666666666664</v>
      </c>
      <c r="G193" s="280">
        <v>32.833333333333329</v>
      </c>
      <c r="H193" s="280">
        <v>36.133333333333326</v>
      </c>
      <c r="I193" s="280">
        <v>36.966666666666669</v>
      </c>
      <c r="J193" s="280">
        <v>37.783333333333324</v>
      </c>
      <c r="K193" s="278">
        <v>36.15</v>
      </c>
      <c r="L193" s="278">
        <v>34.5</v>
      </c>
      <c r="M193" s="278">
        <v>45.624180000000003</v>
      </c>
    </row>
    <row r="194" spans="1:13">
      <c r="A194" s="302">
        <v>185</v>
      </c>
      <c r="B194" s="278" t="s">
        <v>184</v>
      </c>
      <c r="C194" s="278">
        <v>83.8</v>
      </c>
      <c r="D194" s="280">
        <v>83.883333333333326</v>
      </c>
      <c r="E194" s="280">
        <v>82.466666666666654</v>
      </c>
      <c r="F194" s="280">
        <v>81.133333333333326</v>
      </c>
      <c r="G194" s="280">
        <v>79.716666666666654</v>
      </c>
      <c r="H194" s="280">
        <v>85.216666666666654</v>
      </c>
      <c r="I194" s="280">
        <v>86.63333333333334</v>
      </c>
      <c r="J194" s="280">
        <v>87.966666666666654</v>
      </c>
      <c r="K194" s="278">
        <v>85.3</v>
      </c>
      <c r="L194" s="278">
        <v>82.55</v>
      </c>
      <c r="M194" s="278">
        <v>463.41703000000001</v>
      </c>
    </row>
    <row r="195" spans="1:13">
      <c r="A195" s="302">
        <v>186</v>
      </c>
      <c r="B195" s="278" t="s">
        <v>186</v>
      </c>
      <c r="C195" s="278">
        <v>30.9</v>
      </c>
      <c r="D195" s="280">
        <v>31.533333333333331</v>
      </c>
      <c r="E195" s="280">
        <v>29.86666666666666</v>
      </c>
      <c r="F195" s="280">
        <v>28.833333333333329</v>
      </c>
      <c r="G195" s="280">
        <v>27.166666666666657</v>
      </c>
      <c r="H195" s="280">
        <v>32.566666666666663</v>
      </c>
      <c r="I195" s="280">
        <v>34.233333333333334</v>
      </c>
      <c r="J195" s="280">
        <v>35.266666666666666</v>
      </c>
      <c r="K195" s="278">
        <v>33.200000000000003</v>
      </c>
      <c r="L195" s="278">
        <v>30.5</v>
      </c>
      <c r="M195" s="278">
        <v>690.89728000000002</v>
      </c>
    </row>
    <row r="196" spans="1:13">
      <c r="A196" s="302">
        <v>187</v>
      </c>
      <c r="B196" s="278" t="s">
        <v>187</v>
      </c>
      <c r="C196" s="278">
        <v>268.55</v>
      </c>
      <c r="D196" s="280">
        <v>270.34999999999997</v>
      </c>
      <c r="E196" s="280">
        <v>265.49999999999994</v>
      </c>
      <c r="F196" s="280">
        <v>262.45</v>
      </c>
      <c r="G196" s="280">
        <v>257.59999999999997</v>
      </c>
      <c r="H196" s="280">
        <v>273.39999999999992</v>
      </c>
      <c r="I196" s="280">
        <v>278.24999999999994</v>
      </c>
      <c r="J196" s="280">
        <v>281.2999999999999</v>
      </c>
      <c r="K196" s="278">
        <v>275.2</v>
      </c>
      <c r="L196" s="278">
        <v>267.3</v>
      </c>
      <c r="M196" s="278">
        <v>107.96959</v>
      </c>
    </row>
    <row r="197" spans="1:13">
      <c r="A197" s="302">
        <v>188</v>
      </c>
      <c r="B197" s="269" t="s">
        <v>189</v>
      </c>
      <c r="C197" s="269">
        <v>515.70000000000005</v>
      </c>
      <c r="D197" s="309">
        <v>521.55000000000007</v>
      </c>
      <c r="E197" s="309">
        <v>508.10000000000014</v>
      </c>
      <c r="F197" s="309">
        <v>500.50000000000011</v>
      </c>
      <c r="G197" s="309">
        <v>487.05000000000018</v>
      </c>
      <c r="H197" s="309">
        <v>529.15000000000009</v>
      </c>
      <c r="I197" s="309">
        <v>542.60000000000014</v>
      </c>
      <c r="J197" s="309">
        <v>550.20000000000005</v>
      </c>
      <c r="K197" s="269">
        <v>535</v>
      </c>
      <c r="L197" s="269">
        <v>513.95000000000005</v>
      </c>
      <c r="M197" s="269">
        <v>61.48509</v>
      </c>
    </row>
    <row r="198" spans="1:13">
      <c r="A198" s="302">
        <v>189</v>
      </c>
      <c r="B198" s="269" t="s">
        <v>284</v>
      </c>
      <c r="C198" s="269">
        <v>116.7</v>
      </c>
      <c r="D198" s="309">
        <v>117.8</v>
      </c>
      <c r="E198" s="309">
        <v>114.6</v>
      </c>
      <c r="F198" s="309">
        <v>112.5</v>
      </c>
      <c r="G198" s="309">
        <v>109.3</v>
      </c>
      <c r="H198" s="309">
        <v>119.89999999999999</v>
      </c>
      <c r="I198" s="309">
        <v>123.10000000000001</v>
      </c>
      <c r="J198" s="309">
        <v>125.19999999999999</v>
      </c>
      <c r="K198" s="269">
        <v>121</v>
      </c>
      <c r="L198" s="269">
        <v>115.7</v>
      </c>
      <c r="M198" s="269">
        <v>1.50288</v>
      </c>
    </row>
    <row r="199" spans="1:13">
      <c r="A199" s="302">
        <v>190</v>
      </c>
      <c r="B199" s="269" t="s">
        <v>168</v>
      </c>
      <c r="C199" s="269">
        <v>549</v>
      </c>
      <c r="D199" s="309">
        <v>553</v>
      </c>
      <c r="E199" s="309">
        <v>539</v>
      </c>
      <c r="F199" s="309">
        <v>529</v>
      </c>
      <c r="G199" s="309">
        <v>515</v>
      </c>
      <c r="H199" s="309">
        <v>563</v>
      </c>
      <c r="I199" s="309">
        <v>577</v>
      </c>
      <c r="J199" s="309">
        <v>587</v>
      </c>
      <c r="K199" s="269">
        <v>567</v>
      </c>
      <c r="L199" s="269">
        <v>543</v>
      </c>
      <c r="M199" s="269">
        <v>13.85467</v>
      </c>
    </row>
    <row r="200" spans="1:13">
      <c r="A200" s="302">
        <v>191</v>
      </c>
      <c r="B200" s="269" t="s">
        <v>190</v>
      </c>
      <c r="C200" s="269">
        <v>846</v>
      </c>
      <c r="D200" s="309">
        <v>847.75</v>
      </c>
      <c r="E200" s="309">
        <v>839.5</v>
      </c>
      <c r="F200" s="309">
        <v>833</v>
      </c>
      <c r="G200" s="309">
        <v>824.75</v>
      </c>
      <c r="H200" s="309">
        <v>854.25</v>
      </c>
      <c r="I200" s="309">
        <v>862.5</v>
      </c>
      <c r="J200" s="309">
        <v>869</v>
      </c>
      <c r="K200" s="269">
        <v>856</v>
      </c>
      <c r="L200" s="269">
        <v>841.25</v>
      </c>
      <c r="M200" s="269">
        <v>21.615369999999999</v>
      </c>
    </row>
    <row r="201" spans="1:13">
      <c r="A201" s="302">
        <v>192</v>
      </c>
      <c r="B201" s="269" t="s">
        <v>191</v>
      </c>
      <c r="C201" s="269">
        <v>2408.5</v>
      </c>
      <c r="D201" s="309">
        <v>2410.5499999999997</v>
      </c>
      <c r="E201" s="309">
        <v>2372.1499999999996</v>
      </c>
      <c r="F201" s="309">
        <v>2335.7999999999997</v>
      </c>
      <c r="G201" s="309">
        <v>2297.3999999999996</v>
      </c>
      <c r="H201" s="309">
        <v>2446.8999999999996</v>
      </c>
      <c r="I201" s="309">
        <v>2485.3000000000002</v>
      </c>
      <c r="J201" s="309">
        <v>2521.6499999999996</v>
      </c>
      <c r="K201" s="269">
        <v>2448.9499999999998</v>
      </c>
      <c r="L201" s="269">
        <v>2374.1999999999998</v>
      </c>
      <c r="M201" s="269">
        <v>5.6327100000000003</v>
      </c>
    </row>
    <row r="202" spans="1:13">
      <c r="A202" s="302">
        <v>193</v>
      </c>
      <c r="B202" s="269" t="s">
        <v>192</v>
      </c>
      <c r="C202" s="269">
        <v>303.85000000000002</v>
      </c>
      <c r="D202" s="309">
        <v>308.15000000000003</v>
      </c>
      <c r="E202" s="309">
        <v>298.50000000000006</v>
      </c>
      <c r="F202" s="309">
        <v>293.15000000000003</v>
      </c>
      <c r="G202" s="309">
        <v>283.50000000000006</v>
      </c>
      <c r="H202" s="309">
        <v>313.50000000000006</v>
      </c>
      <c r="I202" s="309">
        <v>323.15000000000003</v>
      </c>
      <c r="J202" s="309">
        <v>328.50000000000006</v>
      </c>
      <c r="K202" s="269">
        <v>317.8</v>
      </c>
      <c r="L202" s="269">
        <v>302.8</v>
      </c>
      <c r="M202" s="269">
        <v>36.000230000000002</v>
      </c>
    </row>
    <row r="203" spans="1:13">
      <c r="A203" s="302">
        <v>194</v>
      </c>
      <c r="B203" s="269" t="s">
        <v>198</v>
      </c>
      <c r="C203" s="269">
        <v>391.85</v>
      </c>
      <c r="D203" s="309">
        <v>387.98333333333335</v>
      </c>
      <c r="E203" s="309">
        <v>379.9666666666667</v>
      </c>
      <c r="F203" s="309">
        <v>368.08333333333337</v>
      </c>
      <c r="G203" s="309">
        <v>360.06666666666672</v>
      </c>
      <c r="H203" s="309">
        <v>399.86666666666667</v>
      </c>
      <c r="I203" s="309">
        <v>407.88333333333333</v>
      </c>
      <c r="J203" s="309">
        <v>419.76666666666665</v>
      </c>
      <c r="K203" s="269">
        <v>396</v>
      </c>
      <c r="L203" s="269">
        <v>376.1</v>
      </c>
      <c r="M203" s="269">
        <v>73.026160000000004</v>
      </c>
    </row>
    <row r="204" spans="1:13">
      <c r="A204" s="302">
        <v>195</v>
      </c>
      <c r="B204" s="269" t="s">
        <v>196</v>
      </c>
      <c r="C204" s="269">
        <v>3609.5</v>
      </c>
      <c r="D204" s="309">
        <v>3578.1</v>
      </c>
      <c r="E204" s="309">
        <v>3522.3999999999996</v>
      </c>
      <c r="F204" s="309">
        <v>3435.2999999999997</v>
      </c>
      <c r="G204" s="309">
        <v>3379.5999999999995</v>
      </c>
      <c r="H204" s="309">
        <v>3665.2</v>
      </c>
      <c r="I204" s="309">
        <v>3720.8999999999996</v>
      </c>
      <c r="J204" s="309">
        <v>3808</v>
      </c>
      <c r="K204" s="269">
        <v>3633.8</v>
      </c>
      <c r="L204" s="269">
        <v>3491</v>
      </c>
      <c r="M204" s="269">
        <v>9.7474299999999996</v>
      </c>
    </row>
    <row r="205" spans="1:13">
      <c r="A205" s="302">
        <v>196</v>
      </c>
      <c r="B205" s="269" t="s">
        <v>197</v>
      </c>
      <c r="C205" s="269">
        <v>24.85</v>
      </c>
      <c r="D205" s="309">
        <v>24.950000000000003</v>
      </c>
      <c r="E205" s="309">
        <v>24.600000000000005</v>
      </c>
      <c r="F205" s="309">
        <v>24.35</v>
      </c>
      <c r="G205" s="309">
        <v>24.000000000000004</v>
      </c>
      <c r="H205" s="309">
        <v>25.200000000000006</v>
      </c>
      <c r="I205" s="309">
        <v>25.55</v>
      </c>
      <c r="J205" s="309">
        <v>25.800000000000008</v>
      </c>
      <c r="K205" s="269">
        <v>25.3</v>
      </c>
      <c r="L205" s="269">
        <v>24.7</v>
      </c>
      <c r="M205" s="269">
        <v>26.290659999999999</v>
      </c>
    </row>
    <row r="206" spans="1:13">
      <c r="A206" s="302">
        <v>197</v>
      </c>
      <c r="B206" s="269" t="s">
        <v>194</v>
      </c>
      <c r="C206" s="269">
        <v>939.1</v>
      </c>
      <c r="D206" s="309">
        <v>934.23333333333323</v>
      </c>
      <c r="E206" s="309">
        <v>901.96666666666647</v>
      </c>
      <c r="F206" s="309">
        <v>864.83333333333326</v>
      </c>
      <c r="G206" s="309">
        <v>832.56666666666649</v>
      </c>
      <c r="H206" s="309">
        <v>971.36666666666645</v>
      </c>
      <c r="I206" s="309">
        <v>1003.6333333333331</v>
      </c>
      <c r="J206" s="309">
        <v>1040.7666666666664</v>
      </c>
      <c r="K206" s="269">
        <v>966.5</v>
      </c>
      <c r="L206" s="269">
        <v>897.1</v>
      </c>
      <c r="M206" s="269">
        <v>13.56119</v>
      </c>
    </row>
    <row r="207" spans="1:13">
      <c r="A207" s="302">
        <v>198</v>
      </c>
      <c r="B207" s="269" t="s">
        <v>144</v>
      </c>
      <c r="C207" s="269">
        <v>539.79999999999995</v>
      </c>
      <c r="D207" s="309">
        <v>533.6</v>
      </c>
      <c r="E207" s="309">
        <v>506.20000000000005</v>
      </c>
      <c r="F207" s="309">
        <v>472.6</v>
      </c>
      <c r="G207" s="309">
        <v>445.20000000000005</v>
      </c>
      <c r="H207" s="309">
        <v>567.20000000000005</v>
      </c>
      <c r="I207" s="309">
        <v>594.59999999999991</v>
      </c>
      <c r="J207" s="309">
        <v>628.20000000000005</v>
      </c>
      <c r="K207" s="269">
        <v>561</v>
      </c>
      <c r="L207" s="269">
        <v>500</v>
      </c>
      <c r="M207" s="269">
        <v>151.34744000000001</v>
      </c>
    </row>
    <row r="208" spans="1:13">
      <c r="A208" s="302">
        <v>199</v>
      </c>
      <c r="B208" s="269" t="s">
        <v>285</v>
      </c>
      <c r="C208" s="269">
        <v>178.35</v>
      </c>
      <c r="D208" s="309">
        <v>176.53333333333333</v>
      </c>
      <c r="E208" s="309">
        <v>172.06666666666666</v>
      </c>
      <c r="F208" s="309">
        <v>165.78333333333333</v>
      </c>
      <c r="G208" s="309">
        <v>161.31666666666666</v>
      </c>
      <c r="H208" s="309">
        <v>182.81666666666666</v>
      </c>
      <c r="I208" s="309">
        <v>187.2833333333333</v>
      </c>
      <c r="J208" s="309">
        <v>193.56666666666666</v>
      </c>
      <c r="K208" s="269">
        <v>181</v>
      </c>
      <c r="L208" s="269">
        <v>170.25</v>
      </c>
      <c r="M208" s="269">
        <v>5.1400899999999998</v>
      </c>
    </row>
    <row r="209" spans="1:13">
      <c r="A209" s="302">
        <v>200</v>
      </c>
      <c r="B209" s="269" t="s">
        <v>286</v>
      </c>
      <c r="C209" s="269">
        <v>138.75</v>
      </c>
      <c r="D209" s="309">
        <v>139.18333333333331</v>
      </c>
      <c r="E209" s="309">
        <v>134.66666666666663</v>
      </c>
      <c r="F209" s="309">
        <v>130.58333333333331</v>
      </c>
      <c r="G209" s="309">
        <v>126.06666666666663</v>
      </c>
      <c r="H209" s="309">
        <v>143.26666666666662</v>
      </c>
      <c r="I209" s="309">
        <v>147.78333333333333</v>
      </c>
      <c r="J209" s="309">
        <v>151.86666666666662</v>
      </c>
      <c r="K209" s="269">
        <v>143.69999999999999</v>
      </c>
      <c r="L209" s="269">
        <v>135.1</v>
      </c>
      <c r="M209" s="269">
        <v>5.1544499999999998</v>
      </c>
    </row>
    <row r="210" spans="1:13">
      <c r="A210" s="302">
        <v>201</v>
      </c>
      <c r="B210" s="269" t="s">
        <v>564</v>
      </c>
      <c r="C210" s="269">
        <v>643.45000000000005</v>
      </c>
      <c r="D210" s="309">
        <v>647.0333333333333</v>
      </c>
      <c r="E210" s="309">
        <v>634.41666666666663</v>
      </c>
      <c r="F210" s="309">
        <v>625.38333333333333</v>
      </c>
      <c r="G210" s="309">
        <v>612.76666666666665</v>
      </c>
      <c r="H210" s="309">
        <v>656.06666666666661</v>
      </c>
      <c r="I210" s="309">
        <v>668.68333333333339</v>
      </c>
      <c r="J210" s="309">
        <v>677.71666666666658</v>
      </c>
      <c r="K210" s="269">
        <v>659.65</v>
      </c>
      <c r="L210" s="269">
        <v>638</v>
      </c>
      <c r="M210" s="269">
        <v>1.89588</v>
      </c>
    </row>
    <row r="211" spans="1:13">
      <c r="A211" s="302">
        <v>202</v>
      </c>
      <c r="B211" s="269" t="s">
        <v>199</v>
      </c>
      <c r="C211" s="269">
        <v>89.15</v>
      </c>
      <c r="D211" s="309">
        <v>89.566666666666663</v>
      </c>
      <c r="E211" s="309">
        <v>87.333333333333329</v>
      </c>
      <c r="F211" s="309">
        <v>85.516666666666666</v>
      </c>
      <c r="G211" s="309">
        <v>83.283333333333331</v>
      </c>
      <c r="H211" s="309">
        <v>91.383333333333326</v>
      </c>
      <c r="I211" s="309">
        <v>93.616666666666674</v>
      </c>
      <c r="J211" s="309">
        <v>95.433333333333323</v>
      </c>
      <c r="K211" s="269">
        <v>91.8</v>
      </c>
      <c r="L211" s="269">
        <v>87.75</v>
      </c>
      <c r="M211" s="269">
        <v>385.72778</v>
      </c>
    </row>
    <row r="212" spans="1:13">
      <c r="A212" s="302">
        <v>203</v>
      </c>
      <c r="B212" s="269" t="s">
        <v>121</v>
      </c>
      <c r="C212" s="269">
        <v>4.75</v>
      </c>
      <c r="D212" s="309">
        <v>4.8166666666666664</v>
      </c>
      <c r="E212" s="309">
        <v>4.6333333333333329</v>
      </c>
      <c r="F212" s="309">
        <v>4.5166666666666666</v>
      </c>
      <c r="G212" s="309">
        <v>4.333333333333333</v>
      </c>
      <c r="H212" s="309">
        <v>4.9333333333333327</v>
      </c>
      <c r="I212" s="309">
        <v>5.1166666666666663</v>
      </c>
      <c r="J212" s="309">
        <v>5.2333333333333325</v>
      </c>
      <c r="K212" s="269">
        <v>5</v>
      </c>
      <c r="L212" s="269">
        <v>4.7</v>
      </c>
      <c r="M212" s="269">
        <v>2519.0725000000002</v>
      </c>
    </row>
    <row r="213" spans="1:13">
      <c r="A213" s="302">
        <v>204</v>
      </c>
      <c r="B213" s="269" t="s">
        <v>200</v>
      </c>
      <c r="C213" s="269">
        <v>457</v>
      </c>
      <c r="D213" s="309">
        <v>460.98333333333335</v>
      </c>
      <c r="E213" s="309">
        <v>449.4666666666667</v>
      </c>
      <c r="F213" s="309">
        <v>441.93333333333334</v>
      </c>
      <c r="G213" s="309">
        <v>430.41666666666669</v>
      </c>
      <c r="H213" s="309">
        <v>468.51666666666671</v>
      </c>
      <c r="I213" s="309">
        <v>480.03333333333336</v>
      </c>
      <c r="J213" s="309">
        <v>487.56666666666672</v>
      </c>
      <c r="K213" s="269">
        <v>472.5</v>
      </c>
      <c r="L213" s="269">
        <v>453.45</v>
      </c>
      <c r="M213" s="269">
        <v>29.59038</v>
      </c>
    </row>
    <row r="214" spans="1:13">
      <c r="A214" s="302">
        <v>205</v>
      </c>
      <c r="B214" s="269" t="s">
        <v>570</v>
      </c>
      <c r="C214" s="269">
        <v>1942.6</v>
      </c>
      <c r="D214" s="309">
        <v>1922.8666666666668</v>
      </c>
      <c r="E214" s="309">
        <v>1894.7333333333336</v>
      </c>
      <c r="F214" s="309">
        <v>1846.8666666666668</v>
      </c>
      <c r="G214" s="309">
        <v>1818.7333333333336</v>
      </c>
      <c r="H214" s="309">
        <v>1970.7333333333336</v>
      </c>
      <c r="I214" s="309">
        <v>1998.8666666666668</v>
      </c>
      <c r="J214" s="309">
        <v>2046.7333333333336</v>
      </c>
      <c r="K214" s="269">
        <v>1951</v>
      </c>
      <c r="L214" s="269">
        <v>1875</v>
      </c>
      <c r="M214" s="269">
        <v>0.32991999999999999</v>
      </c>
    </row>
    <row r="215" spans="1:13">
      <c r="A215" s="302">
        <v>206</v>
      </c>
      <c r="B215" s="269" t="s">
        <v>201</v>
      </c>
      <c r="C215" s="309">
        <v>186</v>
      </c>
      <c r="D215" s="309">
        <v>185.48333333333335</v>
      </c>
      <c r="E215" s="309">
        <v>183.6166666666667</v>
      </c>
      <c r="F215" s="309">
        <v>181.23333333333335</v>
      </c>
      <c r="G215" s="309">
        <v>179.3666666666667</v>
      </c>
      <c r="H215" s="309">
        <v>187.8666666666667</v>
      </c>
      <c r="I215" s="309">
        <v>189.73333333333338</v>
      </c>
      <c r="J215" s="309">
        <v>192.1166666666667</v>
      </c>
      <c r="K215" s="309">
        <v>187.35</v>
      </c>
      <c r="L215" s="309">
        <v>183.1</v>
      </c>
      <c r="M215" s="309">
        <v>51.6233</v>
      </c>
    </row>
    <row r="216" spans="1:13">
      <c r="A216" s="302">
        <v>207</v>
      </c>
      <c r="B216" s="269" t="s">
        <v>202</v>
      </c>
      <c r="C216" s="309">
        <v>28.2</v>
      </c>
      <c r="D216" s="309">
        <v>28.3</v>
      </c>
      <c r="E216" s="309">
        <v>27.8</v>
      </c>
      <c r="F216" s="309">
        <v>27.4</v>
      </c>
      <c r="G216" s="309">
        <v>26.9</v>
      </c>
      <c r="H216" s="309">
        <v>28.700000000000003</v>
      </c>
      <c r="I216" s="309">
        <v>29.200000000000003</v>
      </c>
      <c r="J216" s="309">
        <v>29.600000000000005</v>
      </c>
      <c r="K216" s="309">
        <v>28.8</v>
      </c>
      <c r="L216" s="309">
        <v>27.9</v>
      </c>
      <c r="M216" s="309">
        <v>133.77406999999999</v>
      </c>
    </row>
    <row r="217" spans="1:13">
      <c r="A217" s="302">
        <v>208</v>
      </c>
      <c r="B217" s="269" t="s">
        <v>203</v>
      </c>
      <c r="C217" s="309">
        <v>169.65</v>
      </c>
      <c r="D217" s="309">
        <v>166.4</v>
      </c>
      <c r="E217" s="309">
        <v>159.85000000000002</v>
      </c>
      <c r="F217" s="309">
        <v>150.05000000000001</v>
      </c>
      <c r="G217" s="309">
        <v>143.50000000000003</v>
      </c>
      <c r="H217" s="309">
        <v>176.20000000000002</v>
      </c>
      <c r="I217" s="309">
        <v>182.75000000000003</v>
      </c>
      <c r="J217" s="309">
        <v>192.55</v>
      </c>
      <c r="K217" s="309">
        <v>172.95</v>
      </c>
      <c r="L217" s="309">
        <v>156.6</v>
      </c>
      <c r="M217" s="309">
        <v>321.18963000000002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0"/>
      <c r="B1" s="510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43966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7" t="s">
        <v>16</v>
      </c>
      <c r="B9" s="508" t="s">
        <v>18</v>
      </c>
      <c r="C9" s="506" t="s">
        <v>19</v>
      </c>
      <c r="D9" s="506" t="s">
        <v>20</v>
      </c>
      <c r="E9" s="506" t="s">
        <v>21</v>
      </c>
      <c r="F9" s="506"/>
      <c r="G9" s="506"/>
      <c r="H9" s="506" t="s">
        <v>22</v>
      </c>
      <c r="I9" s="506"/>
      <c r="J9" s="506"/>
      <c r="K9" s="275"/>
      <c r="L9" s="282"/>
      <c r="M9" s="283"/>
    </row>
    <row r="10" spans="1:15" ht="42.75" customHeight="1">
      <c r="A10" s="502"/>
      <c r="B10" s="504"/>
      <c r="C10" s="509" t="s">
        <v>23</v>
      </c>
      <c r="D10" s="509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17735.849999999999</v>
      </c>
      <c r="D11" s="280">
        <v>17945.316666666666</v>
      </c>
      <c r="E11" s="280">
        <v>17440.633333333331</v>
      </c>
      <c r="F11" s="280">
        <v>17145.416666666664</v>
      </c>
      <c r="G11" s="280">
        <v>16640.73333333333</v>
      </c>
      <c r="H11" s="280">
        <v>18240.533333333333</v>
      </c>
      <c r="I11" s="280">
        <v>18745.216666666667</v>
      </c>
      <c r="J11" s="280">
        <v>19040.433333333334</v>
      </c>
      <c r="K11" s="278">
        <v>18450</v>
      </c>
      <c r="L11" s="278">
        <v>17650.099999999999</v>
      </c>
      <c r="M11" s="278">
        <v>3.7580000000000002E-2</v>
      </c>
    </row>
    <row r="12" spans="1:15" ht="12" customHeight="1">
      <c r="A12" s="269">
        <v>2</v>
      </c>
      <c r="B12" s="278" t="s">
        <v>804</v>
      </c>
      <c r="C12" s="279">
        <v>1021.55</v>
      </c>
      <c r="D12" s="280">
        <v>1029.3500000000001</v>
      </c>
      <c r="E12" s="280">
        <v>1008.7000000000003</v>
      </c>
      <c r="F12" s="280">
        <v>995.85000000000014</v>
      </c>
      <c r="G12" s="280">
        <v>975.20000000000027</v>
      </c>
      <c r="H12" s="280">
        <v>1042.2000000000003</v>
      </c>
      <c r="I12" s="280">
        <v>1062.8500000000004</v>
      </c>
      <c r="J12" s="280">
        <v>1075.7000000000003</v>
      </c>
      <c r="K12" s="278">
        <v>1050</v>
      </c>
      <c r="L12" s="278">
        <v>1016.5</v>
      </c>
      <c r="M12" s="278">
        <v>5.9039400000000004</v>
      </c>
    </row>
    <row r="13" spans="1:15" ht="12" customHeight="1">
      <c r="A13" s="269">
        <v>3</v>
      </c>
      <c r="B13" s="278" t="s">
        <v>295</v>
      </c>
      <c r="C13" s="279">
        <v>970.05</v>
      </c>
      <c r="D13" s="280">
        <v>982.1</v>
      </c>
      <c r="E13" s="280">
        <v>944.2</v>
      </c>
      <c r="F13" s="280">
        <v>918.35</v>
      </c>
      <c r="G13" s="280">
        <v>880.45</v>
      </c>
      <c r="H13" s="280">
        <v>1007.95</v>
      </c>
      <c r="I13" s="280">
        <v>1045.8499999999999</v>
      </c>
      <c r="J13" s="280">
        <v>1071.7</v>
      </c>
      <c r="K13" s="278">
        <v>1020</v>
      </c>
      <c r="L13" s="278">
        <v>956.25</v>
      </c>
      <c r="M13" s="278">
        <v>0.53232000000000002</v>
      </c>
    </row>
    <row r="14" spans="1:15" ht="12" customHeight="1">
      <c r="A14" s="269">
        <v>4</v>
      </c>
      <c r="B14" s="278" t="s">
        <v>296</v>
      </c>
      <c r="C14" s="279">
        <v>17907.05</v>
      </c>
      <c r="D14" s="280">
        <v>17826.016666666666</v>
      </c>
      <c r="E14" s="280">
        <v>17661.033333333333</v>
      </c>
      <c r="F14" s="280">
        <v>17415.016666666666</v>
      </c>
      <c r="G14" s="280">
        <v>17250.033333333333</v>
      </c>
      <c r="H14" s="280">
        <v>18072.033333333333</v>
      </c>
      <c r="I14" s="280">
        <v>18237.016666666663</v>
      </c>
      <c r="J14" s="280">
        <v>18483.033333333333</v>
      </c>
      <c r="K14" s="278">
        <v>17991</v>
      </c>
      <c r="L14" s="278">
        <v>17580</v>
      </c>
      <c r="M14" s="278">
        <v>9.3369999999999995E-2</v>
      </c>
    </row>
    <row r="15" spans="1:15" ht="12" customHeight="1">
      <c r="A15" s="269">
        <v>5</v>
      </c>
      <c r="B15" s="278" t="s">
        <v>228</v>
      </c>
      <c r="C15" s="279">
        <v>44.6</v>
      </c>
      <c r="D15" s="280">
        <v>44.699999999999996</v>
      </c>
      <c r="E15" s="280">
        <v>43.499999999999993</v>
      </c>
      <c r="F15" s="280">
        <v>42.4</v>
      </c>
      <c r="G15" s="280">
        <v>41.199999999999996</v>
      </c>
      <c r="H15" s="280">
        <v>45.79999999999999</v>
      </c>
      <c r="I15" s="280">
        <v>46.999999999999993</v>
      </c>
      <c r="J15" s="280">
        <v>48.099999999999987</v>
      </c>
      <c r="K15" s="278">
        <v>45.9</v>
      </c>
      <c r="L15" s="278">
        <v>43.6</v>
      </c>
      <c r="M15" s="278">
        <v>18.747209999999999</v>
      </c>
    </row>
    <row r="16" spans="1:15" ht="12" customHeight="1">
      <c r="A16" s="269">
        <v>6</v>
      </c>
      <c r="B16" s="278" t="s">
        <v>229</v>
      </c>
      <c r="C16" s="279">
        <v>102.95</v>
      </c>
      <c r="D16" s="280">
        <v>103.71666666666665</v>
      </c>
      <c r="E16" s="280">
        <v>100.43333333333331</v>
      </c>
      <c r="F16" s="280">
        <v>97.916666666666657</v>
      </c>
      <c r="G16" s="280">
        <v>94.633333333333312</v>
      </c>
      <c r="H16" s="280">
        <v>106.23333333333331</v>
      </c>
      <c r="I16" s="280">
        <v>109.51666666666664</v>
      </c>
      <c r="J16" s="280">
        <v>112.0333333333333</v>
      </c>
      <c r="K16" s="278">
        <v>107</v>
      </c>
      <c r="L16" s="278">
        <v>101.2</v>
      </c>
      <c r="M16" s="278">
        <v>43.885930000000002</v>
      </c>
    </row>
    <row r="17" spans="1:13" ht="12" customHeight="1">
      <c r="A17" s="269">
        <v>7</v>
      </c>
      <c r="B17" s="278" t="s">
        <v>39</v>
      </c>
      <c r="C17" s="279">
        <v>1189</v>
      </c>
      <c r="D17" s="280">
        <v>1194.6333333333334</v>
      </c>
      <c r="E17" s="280">
        <v>1169.8666666666668</v>
      </c>
      <c r="F17" s="280">
        <v>1150.7333333333333</v>
      </c>
      <c r="G17" s="280">
        <v>1125.9666666666667</v>
      </c>
      <c r="H17" s="280">
        <v>1213.7666666666669</v>
      </c>
      <c r="I17" s="280">
        <v>1238.5333333333338</v>
      </c>
      <c r="J17" s="280">
        <v>1257.666666666667</v>
      </c>
      <c r="K17" s="278">
        <v>1219.4000000000001</v>
      </c>
      <c r="L17" s="278">
        <v>1175.5</v>
      </c>
      <c r="M17" s="278">
        <v>13.01098</v>
      </c>
    </row>
    <row r="18" spans="1:13" ht="12" customHeight="1">
      <c r="A18" s="269">
        <v>8</v>
      </c>
      <c r="B18" s="278" t="s">
        <v>297</v>
      </c>
      <c r="C18" s="279">
        <v>106.35</v>
      </c>
      <c r="D18" s="280">
        <v>106.43333333333334</v>
      </c>
      <c r="E18" s="280">
        <v>104.41666666666667</v>
      </c>
      <c r="F18" s="280">
        <v>102.48333333333333</v>
      </c>
      <c r="G18" s="280">
        <v>100.46666666666667</v>
      </c>
      <c r="H18" s="280">
        <v>108.36666666666667</v>
      </c>
      <c r="I18" s="280">
        <v>110.38333333333333</v>
      </c>
      <c r="J18" s="280">
        <v>112.31666666666668</v>
      </c>
      <c r="K18" s="278">
        <v>108.45</v>
      </c>
      <c r="L18" s="278">
        <v>104.5</v>
      </c>
      <c r="M18" s="278">
        <v>13.56108</v>
      </c>
    </row>
    <row r="19" spans="1:13" ht="12" customHeight="1">
      <c r="A19" s="269">
        <v>9</v>
      </c>
      <c r="B19" s="278" t="s">
        <v>298</v>
      </c>
      <c r="C19" s="279">
        <v>228.55</v>
      </c>
      <c r="D19" s="280">
        <v>227.30000000000004</v>
      </c>
      <c r="E19" s="280">
        <v>221.80000000000007</v>
      </c>
      <c r="F19" s="280">
        <v>215.05000000000004</v>
      </c>
      <c r="G19" s="280">
        <v>209.55000000000007</v>
      </c>
      <c r="H19" s="280">
        <v>234.05000000000007</v>
      </c>
      <c r="I19" s="280">
        <v>239.55</v>
      </c>
      <c r="J19" s="280">
        <v>246.30000000000007</v>
      </c>
      <c r="K19" s="278">
        <v>232.8</v>
      </c>
      <c r="L19" s="278">
        <v>220.55</v>
      </c>
      <c r="M19" s="278">
        <v>4.1614699999999996</v>
      </c>
    </row>
    <row r="20" spans="1:13" ht="12" customHeight="1">
      <c r="A20" s="269">
        <v>10</v>
      </c>
      <c r="B20" s="278" t="s">
        <v>42</v>
      </c>
      <c r="C20" s="279">
        <v>308.39999999999998</v>
      </c>
      <c r="D20" s="280">
        <v>306.98333333333329</v>
      </c>
      <c r="E20" s="280">
        <v>302.51666666666659</v>
      </c>
      <c r="F20" s="280">
        <v>296.63333333333333</v>
      </c>
      <c r="G20" s="280">
        <v>292.16666666666663</v>
      </c>
      <c r="H20" s="280">
        <v>312.86666666666656</v>
      </c>
      <c r="I20" s="280">
        <v>317.33333333333326</v>
      </c>
      <c r="J20" s="280">
        <v>323.21666666666653</v>
      </c>
      <c r="K20" s="278">
        <v>311.45</v>
      </c>
      <c r="L20" s="278">
        <v>301.10000000000002</v>
      </c>
      <c r="M20" s="278">
        <v>56.840670000000003</v>
      </c>
    </row>
    <row r="21" spans="1:13" ht="12" customHeight="1">
      <c r="A21" s="269">
        <v>11</v>
      </c>
      <c r="B21" s="278" t="s">
        <v>44</v>
      </c>
      <c r="C21" s="279">
        <v>33.049999999999997</v>
      </c>
      <c r="D21" s="280">
        <v>33.833333333333336</v>
      </c>
      <c r="E21" s="280">
        <v>31.31666666666667</v>
      </c>
      <c r="F21" s="280">
        <v>29.583333333333336</v>
      </c>
      <c r="G21" s="280">
        <v>27.06666666666667</v>
      </c>
      <c r="H21" s="280">
        <v>35.56666666666667</v>
      </c>
      <c r="I21" s="280">
        <v>38.083333333333336</v>
      </c>
      <c r="J21" s="280">
        <v>39.81666666666667</v>
      </c>
      <c r="K21" s="278">
        <v>36.35</v>
      </c>
      <c r="L21" s="278">
        <v>32.1</v>
      </c>
      <c r="M21" s="278">
        <v>504.02123999999998</v>
      </c>
    </row>
    <row r="22" spans="1:13" ht="12" customHeight="1">
      <c r="A22" s="269">
        <v>12</v>
      </c>
      <c r="B22" s="278" t="s">
        <v>299</v>
      </c>
      <c r="C22" s="279">
        <v>197.1</v>
      </c>
      <c r="D22" s="280">
        <v>200.29999999999998</v>
      </c>
      <c r="E22" s="280">
        <v>192.79999999999995</v>
      </c>
      <c r="F22" s="280">
        <v>188.49999999999997</v>
      </c>
      <c r="G22" s="280">
        <v>180.99999999999994</v>
      </c>
      <c r="H22" s="280">
        <v>204.59999999999997</v>
      </c>
      <c r="I22" s="280">
        <v>212.10000000000002</v>
      </c>
      <c r="J22" s="280">
        <v>216.39999999999998</v>
      </c>
      <c r="K22" s="278">
        <v>207.8</v>
      </c>
      <c r="L22" s="278">
        <v>196</v>
      </c>
      <c r="M22" s="278">
        <v>2.23671</v>
      </c>
    </row>
    <row r="23" spans="1:13">
      <c r="A23" s="269">
        <v>13</v>
      </c>
      <c r="B23" s="278" t="s">
        <v>300</v>
      </c>
      <c r="C23" s="279">
        <v>152.30000000000001</v>
      </c>
      <c r="D23" s="280">
        <v>149.10000000000002</v>
      </c>
      <c r="E23" s="280">
        <v>143.30000000000004</v>
      </c>
      <c r="F23" s="280">
        <v>134.30000000000001</v>
      </c>
      <c r="G23" s="280">
        <v>128.50000000000003</v>
      </c>
      <c r="H23" s="280">
        <v>158.10000000000005</v>
      </c>
      <c r="I23" s="280">
        <v>163.9</v>
      </c>
      <c r="J23" s="280">
        <v>172.90000000000006</v>
      </c>
      <c r="K23" s="278">
        <v>154.9</v>
      </c>
      <c r="L23" s="278">
        <v>140.1</v>
      </c>
      <c r="M23" s="278">
        <v>3.22126</v>
      </c>
    </row>
    <row r="24" spans="1:13">
      <c r="A24" s="269">
        <v>14</v>
      </c>
      <c r="B24" s="278" t="s">
        <v>301</v>
      </c>
      <c r="C24" s="279">
        <v>171.6</v>
      </c>
      <c r="D24" s="280">
        <v>172.0333333333333</v>
      </c>
      <c r="E24" s="280">
        <v>168.36666666666662</v>
      </c>
      <c r="F24" s="280">
        <v>165.13333333333333</v>
      </c>
      <c r="G24" s="280">
        <v>161.46666666666664</v>
      </c>
      <c r="H24" s="280">
        <v>175.26666666666659</v>
      </c>
      <c r="I24" s="280">
        <v>178.93333333333328</v>
      </c>
      <c r="J24" s="280">
        <v>182.16666666666657</v>
      </c>
      <c r="K24" s="278">
        <v>175.7</v>
      </c>
      <c r="L24" s="278">
        <v>168.8</v>
      </c>
      <c r="M24" s="278">
        <v>1.36215</v>
      </c>
    </row>
    <row r="25" spans="1:13">
      <c r="A25" s="269">
        <v>15</v>
      </c>
      <c r="B25" s="278" t="s">
        <v>834</v>
      </c>
      <c r="C25" s="279">
        <v>1329.7</v>
      </c>
      <c r="D25" s="280">
        <v>1323.8999999999999</v>
      </c>
      <c r="E25" s="280">
        <v>1307.7999999999997</v>
      </c>
      <c r="F25" s="280">
        <v>1285.8999999999999</v>
      </c>
      <c r="G25" s="280">
        <v>1269.7999999999997</v>
      </c>
      <c r="H25" s="280">
        <v>1345.7999999999997</v>
      </c>
      <c r="I25" s="280">
        <v>1361.8999999999996</v>
      </c>
      <c r="J25" s="280">
        <v>1383.7999999999997</v>
      </c>
      <c r="K25" s="278">
        <v>1340</v>
      </c>
      <c r="L25" s="278">
        <v>1302</v>
      </c>
      <c r="M25" s="278">
        <v>0.13816000000000001</v>
      </c>
    </row>
    <row r="26" spans="1:13">
      <c r="A26" s="269">
        <v>16</v>
      </c>
      <c r="B26" s="278" t="s">
        <v>293</v>
      </c>
      <c r="C26" s="279">
        <v>1672.15</v>
      </c>
      <c r="D26" s="280">
        <v>1672.5833333333333</v>
      </c>
      <c r="E26" s="280">
        <v>1655.1666666666665</v>
      </c>
      <c r="F26" s="280">
        <v>1638.1833333333332</v>
      </c>
      <c r="G26" s="280">
        <v>1620.7666666666664</v>
      </c>
      <c r="H26" s="280">
        <v>1689.5666666666666</v>
      </c>
      <c r="I26" s="280">
        <v>1706.9833333333331</v>
      </c>
      <c r="J26" s="280">
        <v>1723.9666666666667</v>
      </c>
      <c r="K26" s="278">
        <v>1690</v>
      </c>
      <c r="L26" s="278">
        <v>1655.6</v>
      </c>
      <c r="M26" s="278">
        <v>0.23266000000000001</v>
      </c>
    </row>
    <row r="27" spans="1:13">
      <c r="A27" s="269">
        <v>17</v>
      </c>
      <c r="B27" s="278" t="s">
        <v>230</v>
      </c>
      <c r="C27" s="279">
        <v>1494.45</v>
      </c>
      <c r="D27" s="280">
        <v>1476.8</v>
      </c>
      <c r="E27" s="280">
        <v>1445.6</v>
      </c>
      <c r="F27" s="280">
        <v>1396.75</v>
      </c>
      <c r="G27" s="280">
        <v>1365.55</v>
      </c>
      <c r="H27" s="280">
        <v>1525.6499999999999</v>
      </c>
      <c r="I27" s="280">
        <v>1556.8500000000001</v>
      </c>
      <c r="J27" s="280">
        <v>1605.6999999999998</v>
      </c>
      <c r="K27" s="278">
        <v>1508</v>
      </c>
      <c r="L27" s="278">
        <v>1427.95</v>
      </c>
      <c r="M27" s="278">
        <v>1.9283999999999999</v>
      </c>
    </row>
    <row r="28" spans="1:13">
      <c r="A28" s="269">
        <v>18</v>
      </c>
      <c r="B28" s="278" t="s">
        <v>302</v>
      </c>
      <c r="C28" s="279">
        <v>1864.7</v>
      </c>
      <c r="D28" s="280">
        <v>1884.5333333333335</v>
      </c>
      <c r="E28" s="280">
        <v>1819.166666666667</v>
      </c>
      <c r="F28" s="280">
        <v>1773.6333333333334</v>
      </c>
      <c r="G28" s="280">
        <v>1708.2666666666669</v>
      </c>
      <c r="H28" s="280">
        <v>1930.0666666666671</v>
      </c>
      <c r="I28" s="280">
        <v>1995.4333333333334</v>
      </c>
      <c r="J28" s="280">
        <v>2040.9666666666672</v>
      </c>
      <c r="K28" s="278">
        <v>1949.9</v>
      </c>
      <c r="L28" s="278">
        <v>1839</v>
      </c>
      <c r="M28" s="278">
        <v>0.10154000000000001</v>
      </c>
    </row>
    <row r="29" spans="1:13">
      <c r="A29" s="269">
        <v>19</v>
      </c>
      <c r="B29" s="278" t="s">
        <v>231</v>
      </c>
      <c r="C29" s="279">
        <v>2527.1</v>
      </c>
      <c r="D29" s="280">
        <v>2514.8333333333335</v>
      </c>
      <c r="E29" s="280">
        <v>2483.2666666666669</v>
      </c>
      <c r="F29" s="280">
        <v>2439.4333333333334</v>
      </c>
      <c r="G29" s="280">
        <v>2407.8666666666668</v>
      </c>
      <c r="H29" s="280">
        <v>2558.666666666667</v>
      </c>
      <c r="I29" s="280">
        <v>2590.2333333333336</v>
      </c>
      <c r="J29" s="280">
        <v>2634.0666666666671</v>
      </c>
      <c r="K29" s="278">
        <v>2546.4</v>
      </c>
      <c r="L29" s="278">
        <v>2471</v>
      </c>
      <c r="M29" s="278">
        <v>1.21072</v>
      </c>
    </row>
    <row r="30" spans="1:13">
      <c r="A30" s="269">
        <v>20</v>
      </c>
      <c r="B30" s="278" t="s">
        <v>304</v>
      </c>
      <c r="C30" s="279">
        <v>70.349999999999994</v>
      </c>
      <c r="D30" s="280">
        <v>70.583333333333329</v>
      </c>
      <c r="E30" s="280">
        <v>69.266666666666652</v>
      </c>
      <c r="F30" s="280">
        <v>68.183333333333323</v>
      </c>
      <c r="G30" s="280">
        <v>66.866666666666646</v>
      </c>
      <c r="H30" s="280">
        <v>71.666666666666657</v>
      </c>
      <c r="I30" s="280">
        <v>72.983333333333348</v>
      </c>
      <c r="J30" s="280">
        <v>74.066666666666663</v>
      </c>
      <c r="K30" s="278">
        <v>71.900000000000006</v>
      </c>
      <c r="L30" s="278">
        <v>69.5</v>
      </c>
      <c r="M30" s="278">
        <v>0.58145999999999998</v>
      </c>
    </row>
    <row r="31" spans="1:13">
      <c r="A31" s="269">
        <v>21</v>
      </c>
      <c r="B31" s="278" t="s">
        <v>46</v>
      </c>
      <c r="C31" s="279">
        <v>552.5</v>
      </c>
      <c r="D31" s="280">
        <v>557.5333333333333</v>
      </c>
      <c r="E31" s="280">
        <v>543.46666666666658</v>
      </c>
      <c r="F31" s="280">
        <v>534.43333333333328</v>
      </c>
      <c r="G31" s="280">
        <v>520.36666666666656</v>
      </c>
      <c r="H31" s="280">
        <v>566.56666666666661</v>
      </c>
      <c r="I31" s="280">
        <v>580.63333333333321</v>
      </c>
      <c r="J31" s="280">
        <v>589.66666666666663</v>
      </c>
      <c r="K31" s="278">
        <v>571.6</v>
      </c>
      <c r="L31" s="278">
        <v>548.5</v>
      </c>
      <c r="M31" s="278">
        <v>12.51172</v>
      </c>
    </row>
    <row r="32" spans="1:13">
      <c r="A32" s="269">
        <v>22</v>
      </c>
      <c r="B32" s="278" t="s">
        <v>305</v>
      </c>
      <c r="C32" s="279">
        <v>1129.45</v>
      </c>
      <c r="D32" s="280">
        <v>1122.0666666666666</v>
      </c>
      <c r="E32" s="280">
        <v>1099.1333333333332</v>
      </c>
      <c r="F32" s="280">
        <v>1068.8166666666666</v>
      </c>
      <c r="G32" s="280">
        <v>1045.8833333333332</v>
      </c>
      <c r="H32" s="280">
        <v>1152.3833333333332</v>
      </c>
      <c r="I32" s="280">
        <v>1175.3166666666666</v>
      </c>
      <c r="J32" s="280">
        <v>1205.6333333333332</v>
      </c>
      <c r="K32" s="278">
        <v>1145</v>
      </c>
      <c r="L32" s="278">
        <v>1091.75</v>
      </c>
      <c r="M32" s="278">
        <v>0.61936999999999998</v>
      </c>
    </row>
    <row r="33" spans="1:13">
      <c r="A33" s="269">
        <v>23</v>
      </c>
      <c r="B33" s="278" t="s">
        <v>47</v>
      </c>
      <c r="C33" s="279">
        <v>182.5</v>
      </c>
      <c r="D33" s="280">
        <v>181.78333333333333</v>
      </c>
      <c r="E33" s="280">
        <v>179.36666666666667</v>
      </c>
      <c r="F33" s="280">
        <v>176.23333333333335</v>
      </c>
      <c r="G33" s="280">
        <v>173.81666666666669</v>
      </c>
      <c r="H33" s="280">
        <v>184.91666666666666</v>
      </c>
      <c r="I33" s="280">
        <v>187.33333333333334</v>
      </c>
      <c r="J33" s="280">
        <v>190.46666666666664</v>
      </c>
      <c r="K33" s="278">
        <v>184.2</v>
      </c>
      <c r="L33" s="278">
        <v>178.65</v>
      </c>
      <c r="M33" s="278">
        <v>28.935500000000001</v>
      </c>
    </row>
    <row r="34" spans="1:13">
      <c r="A34" s="269">
        <v>24</v>
      </c>
      <c r="B34" s="278" t="s">
        <v>294</v>
      </c>
      <c r="C34" s="279">
        <v>1220.4000000000001</v>
      </c>
      <c r="D34" s="280">
        <v>1225.9833333333333</v>
      </c>
      <c r="E34" s="280">
        <v>1205.5166666666667</v>
      </c>
      <c r="F34" s="280">
        <v>1190.6333333333332</v>
      </c>
      <c r="G34" s="280">
        <v>1170.1666666666665</v>
      </c>
      <c r="H34" s="280">
        <v>1240.8666666666668</v>
      </c>
      <c r="I34" s="280">
        <v>1261.3333333333335</v>
      </c>
      <c r="J34" s="280">
        <v>1276.2166666666669</v>
      </c>
      <c r="K34" s="278">
        <v>1246.45</v>
      </c>
      <c r="L34" s="278">
        <v>1211.0999999999999</v>
      </c>
      <c r="M34" s="278">
        <v>0.19807</v>
      </c>
    </row>
    <row r="35" spans="1:13">
      <c r="A35" s="269">
        <v>25</v>
      </c>
      <c r="B35" s="278" t="s">
        <v>303</v>
      </c>
      <c r="C35" s="279">
        <v>845.95</v>
      </c>
      <c r="D35" s="280">
        <v>831.2166666666667</v>
      </c>
      <c r="E35" s="280">
        <v>806.68333333333339</v>
      </c>
      <c r="F35" s="280">
        <v>767.41666666666674</v>
      </c>
      <c r="G35" s="280">
        <v>742.88333333333344</v>
      </c>
      <c r="H35" s="280">
        <v>870.48333333333335</v>
      </c>
      <c r="I35" s="280">
        <v>895.01666666666665</v>
      </c>
      <c r="J35" s="280">
        <v>934.2833333333333</v>
      </c>
      <c r="K35" s="278">
        <v>855.75</v>
      </c>
      <c r="L35" s="278">
        <v>791.95</v>
      </c>
      <c r="M35" s="278">
        <v>6.9732700000000003</v>
      </c>
    </row>
    <row r="36" spans="1:13">
      <c r="A36" s="269">
        <v>26</v>
      </c>
      <c r="B36" s="278" t="s">
        <v>48</v>
      </c>
      <c r="C36" s="279">
        <v>1294.4000000000001</v>
      </c>
      <c r="D36" s="280">
        <v>1290.0666666666666</v>
      </c>
      <c r="E36" s="280">
        <v>1270.1333333333332</v>
      </c>
      <c r="F36" s="280">
        <v>1245.8666666666666</v>
      </c>
      <c r="G36" s="280">
        <v>1225.9333333333332</v>
      </c>
      <c r="H36" s="280">
        <v>1314.3333333333333</v>
      </c>
      <c r="I36" s="280">
        <v>1334.2666666666667</v>
      </c>
      <c r="J36" s="280">
        <v>1358.5333333333333</v>
      </c>
      <c r="K36" s="278">
        <v>1310</v>
      </c>
      <c r="L36" s="278">
        <v>1265.8</v>
      </c>
      <c r="M36" s="278">
        <v>9.0711600000000008</v>
      </c>
    </row>
    <row r="37" spans="1:13">
      <c r="A37" s="269">
        <v>27</v>
      </c>
      <c r="B37" s="278" t="s">
        <v>49</v>
      </c>
      <c r="C37" s="279">
        <v>92.6</v>
      </c>
      <c r="D37" s="280">
        <v>92.850000000000009</v>
      </c>
      <c r="E37" s="280">
        <v>91.000000000000014</v>
      </c>
      <c r="F37" s="280">
        <v>89.4</v>
      </c>
      <c r="G37" s="280">
        <v>87.550000000000011</v>
      </c>
      <c r="H37" s="280">
        <v>94.450000000000017</v>
      </c>
      <c r="I37" s="280">
        <v>96.300000000000011</v>
      </c>
      <c r="J37" s="280">
        <v>97.90000000000002</v>
      </c>
      <c r="K37" s="278">
        <v>94.7</v>
      </c>
      <c r="L37" s="278">
        <v>91.25</v>
      </c>
      <c r="M37" s="278">
        <v>38.165869999999998</v>
      </c>
    </row>
    <row r="38" spans="1:13">
      <c r="A38" s="269">
        <v>28</v>
      </c>
      <c r="B38" s="278" t="s">
        <v>306</v>
      </c>
      <c r="C38" s="279">
        <v>134.44999999999999</v>
      </c>
      <c r="D38" s="280">
        <v>134.1</v>
      </c>
      <c r="E38" s="280">
        <v>132.35</v>
      </c>
      <c r="F38" s="280">
        <v>130.25</v>
      </c>
      <c r="G38" s="280">
        <v>128.5</v>
      </c>
      <c r="H38" s="280">
        <v>136.19999999999999</v>
      </c>
      <c r="I38" s="280">
        <v>137.94999999999999</v>
      </c>
      <c r="J38" s="280">
        <v>140.04999999999998</v>
      </c>
      <c r="K38" s="278">
        <v>135.85</v>
      </c>
      <c r="L38" s="278">
        <v>132</v>
      </c>
      <c r="M38" s="278">
        <v>0.20807</v>
      </c>
    </row>
    <row r="39" spans="1:13">
      <c r="A39" s="269">
        <v>29</v>
      </c>
      <c r="B39" s="278" t="s">
        <v>939</v>
      </c>
      <c r="C39" s="279">
        <v>152.44999999999999</v>
      </c>
      <c r="D39" s="280">
        <v>153</v>
      </c>
      <c r="E39" s="280">
        <v>150</v>
      </c>
      <c r="F39" s="280">
        <v>147.55000000000001</v>
      </c>
      <c r="G39" s="280">
        <v>144.55000000000001</v>
      </c>
      <c r="H39" s="280">
        <v>155.44999999999999</v>
      </c>
      <c r="I39" s="280">
        <v>158.44999999999999</v>
      </c>
      <c r="J39" s="280">
        <v>160.89999999999998</v>
      </c>
      <c r="K39" s="278">
        <v>156</v>
      </c>
      <c r="L39" s="278">
        <v>150.55000000000001</v>
      </c>
      <c r="M39" s="278">
        <v>6.658E-2</v>
      </c>
    </row>
    <row r="40" spans="1:13">
      <c r="A40" s="269">
        <v>30</v>
      </c>
      <c r="B40" s="278" t="s">
        <v>307</v>
      </c>
      <c r="C40" s="279">
        <v>58.3</v>
      </c>
      <c r="D40" s="280">
        <v>58.733333333333327</v>
      </c>
      <c r="E40" s="280">
        <v>57.616666666666653</v>
      </c>
      <c r="F40" s="280">
        <v>56.933333333333323</v>
      </c>
      <c r="G40" s="280">
        <v>55.816666666666649</v>
      </c>
      <c r="H40" s="280">
        <v>59.416666666666657</v>
      </c>
      <c r="I40" s="280">
        <v>60.533333333333331</v>
      </c>
      <c r="J40" s="280">
        <v>61.216666666666661</v>
      </c>
      <c r="K40" s="278">
        <v>59.85</v>
      </c>
      <c r="L40" s="278">
        <v>58.05</v>
      </c>
      <c r="M40" s="278">
        <v>2.2587600000000001</v>
      </c>
    </row>
    <row r="41" spans="1:13">
      <c r="A41" s="269">
        <v>31</v>
      </c>
      <c r="B41" s="278" t="s">
        <v>50</v>
      </c>
      <c r="C41" s="279">
        <v>49.3</v>
      </c>
      <c r="D41" s="280">
        <v>48.766666666666673</v>
      </c>
      <c r="E41" s="280">
        <v>47.933333333333344</v>
      </c>
      <c r="F41" s="280">
        <v>46.56666666666667</v>
      </c>
      <c r="G41" s="280">
        <v>45.733333333333341</v>
      </c>
      <c r="H41" s="280">
        <v>50.133333333333347</v>
      </c>
      <c r="I41" s="280">
        <v>50.966666666666676</v>
      </c>
      <c r="J41" s="280">
        <v>52.33333333333335</v>
      </c>
      <c r="K41" s="278">
        <v>49.6</v>
      </c>
      <c r="L41" s="278">
        <v>47.4</v>
      </c>
      <c r="M41" s="278">
        <v>246.71385000000001</v>
      </c>
    </row>
    <row r="42" spans="1:13">
      <c r="A42" s="269">
        <v>32</v>
      </c>
      <c r="B42" s="278" t="s">
        <v>52</v>
      </c>
      <c r="C42" s="279">
        <v>1522.4</v>
      </c>
      <c r="D42" s="280">
        <v>1532.3333333333333</v>
      </c>
      <c r="E42" s="280">
        <v>1507.0666666666666</v>
      </c>
      <c r="F42" s="280">
        <v>1491.7333333333333</v>
      </c>
      <c r="G42" s="280">
        <v>1466.4666666666667</v>
      </c>
      <c r="H42" s="280">
        <v>1547.6666666666665</v>
      </c>
      <c r="I42" s="280">
        <v>1572.9333333333334</v>
      </c>
      <c r="J42" s="280">
        <v>1588.2666666666664</v>
      </c>
      <c r="K42" s="278">
        <v>1557.6</v>
      </c>
      <c r="L42" s="278">
        <v>1517</v>
      </c>
      <c r="M42" s="278">
        <v>25.924109999999999</v>
      </c>
    </row>
    <row r="43" spans="1:13">
      <c r="A43" s="269">
        <v>33</v>
      </c>
      <c r="B43" s="278" t="s">
        <v>308</v>
      </c>
      <c r="C43" s="279">
        <v>93.2</v>
      </c>
      <c r="D43" s="280">
        <v>93.866666666666674</v>
      </c>
      <c r="E43" s="280">
        <v>92.333333333333343</v>
      </c>
      <c r="F43" s="280">
        <v>91.466666666666669</v>
      </c>
      <c r="G43" s="280">
        <v>89.933333333333337</v>
      </c>
      <c r="H43" s="280">
        <v>94.733333333333348</v>
      </c>
      <c r="I43" s="280">
        <v>96.26666666666668</v>
      </c>
      <c r="J43" s="280">
        <v>97.133333333333354</v>
      </c>
      <c r="K43" s="278">
        <v>95.4</v>
      </c>
      <c r="L43" s="278">
        <v>93</v>
      </c>
      <c r="M43" s="278">
        <v>0.70870999999999995</v>
      </c>
    </row>
    <row r="44" spans="1:13">
      <c r="A44" s="269">
        <v>34</v>
      </c>
      <c r="B44" s="278" t="s">
        <v>310</v>
      </c>
      <c r="C44" s="279">
        <v>885.9</v>
      </c>
      <c r="D44" s="280">
        <v>885.81666666666661</v>
      </c>
      <c r="E44" s="280">
        <v>871.63333333333321</v>
      </c>
      <c r="F44" s="280">
        <v>857.36666666666656</v>
      </c>
      <c r="G44" s="280">
        <v>843.18333333333317</v>
      </c>
      <c r="H44" s="280">
        <v>900.08333333333326</v>
      </c>
      <c r="I44" s="280">
        <v>914.26666666666665</v>
      </c>
      <c r="J44" s="280">
        <v>928.5333333333333</v>
      </c>
      <c r="K44" s="278">
        <v>900</v>
      </c>
      <c r="L44" s="278">
        <v>871.55</v>
      </c>
      <c r="M44" s="278">
        <v>2.54345</v>
      </c>
    </row>
    <row r="45" spans="1:13">
      <c r="A45" s="269">
        <v>35</v>
      </c>
      <c r="B45" s="278" t="s">
        <v>309</v>
      </c>
      <c r="C45" s="279">
        <v>3009.3</v>
      </c>
      <c r="D45" s="280">
        <v>3023.2166666666667</v>
      </c>
      <c r="E45" s="280">
        <v>2947.4333333333334</v>
      </c>
      <c r="F45" s="280">
        <v>2885.5666666666666</v>
      </c>
      <c r="G45" s="280">
        <v>2809.7833333333333</v>
      </c>
      <c r="H45" s="280">
        <v>3085.0833333333335</v>
      </c>
      <c r="I45" s="280">
        <v>3160.8666666666672</v>
      </c>
      <c r="J45" s="280">
        <v>3222.7333333333336</v>
      </c>
      <c r="K45" s="278">
        <v>3099</v>
      </c>
      <c r="L45" s="278">
        <v>2961.35</v>
      </c>
      <c r="M45" s="278">
        <v>0.24726999999999999</v>
      </c>
    </row>
    <row r="46" spans="1:13">
      <c r="A46" s="269">
        <v>36</v>
      </c>
      <c r="B46" s="278" t="s">
        <v>311</v>
      </c>
      <c r="C46" s="279">
        <v>4615.3500000000004</v>
      </c>
      <c r="D46" s="280">
        <v>4640.4833333333336</v>
      </c>
      <c r="E46" s="280">
        <v>4584.8666666666668</v>
      </c>
      <c r="F46" s="280">
        <v>4554.3833333333332</v>
      </c>
      <c r="G46" s="280">
        <v>4498.7666666666664</v>
      </c>
      <c r="H46" s="280">
        <v>4670.9666666666672</v>
      </c>
      <c r="I46" s="280">
        <v>4726.5833333333339</v>
      </c>
      <c r="J46" s="280">
        <v>4757.0666666666675</v>
      </c>
      <c r="K46" s="278">
        <v>4696.1000000000004</v>
      </c>
      <c r="L46" s="278">
        <v>4610</v>
      </c>
      <c r="M46" s="278">
        <v>6.923E-2</v>
      </c>
    </row>
    <row r="47" spans="1:13">
      <c r="A47" s="269">
        <v>37</v>
      </c>
      <c r="B47" s="278" t="s">
        <v>227</v>
      </c>
      <c r="C47" s="279">
        <v>419.1</v>
      </c>
      <c r="D47" s="280">
        <v>415.08333333333331</v>
      </c>
      <c r="E47" s="280">
        <v>411.06666666666661</v>
      </c>
      <c r="F47" s="280">
        <v>403.0333333333333</v>
      </c>
      <c r="G47" s="280">
        <v>399.01666666666659</v>
      </c>
      <c r="H47" s="280">
        <v>423.11666666666662</v>
      </c>
      <c r="I47" s="280">
        <v>427.13333333333338</v>
      </c>
      <c r="J47" s="280">
        <v>435.16666666666663</v>
      </c>
      <c r="K47" s="278">
        <v>419.1</v>
      </c>
      <c r="L47" s="278">
        <v>407.05</v>
      </c>
      <c r="M47" s="278">
        <v>8.6340699999999995</v>
      </c>
    </row>
    <row r="48" spans="1:13">
      <c r="A48" s="269">
        <v>38</v>
      </c>
      <c r="B48" s="278" t="s">
        <v>54</v>
      </c>
      <c r="C48" s="279">
        <v>665.6</v>
      </c>
      <c r="D48" s="280">
        <v>667.61666666666667</v>
      </c>
      <c r="E48" s="280">
        <v>653.33333333333337</v>
      </c>
      <c r="F48" s="280">
        <v>641.06666666666672</v>
      </c>
      <c r="G48" s="280">
        <v>626.78333333333342</v>
      </c>
      <c r="H48" s="280">
        <v>679.88333333333333</v>
      </c>
      <c r="I48" s="280">
        <v>694.16666666666663</v>
      </c>
      <c r="J48" s="280">
        <v>706.43333333333328</v>
      </c>
      <c r="K48" s="278">
        <v>681.9</v>
      </c>
      <c r="L48" s="278">
        <v>655.35</v>
      </c>
      <c r="M48" s="278">
        <v>69.002020000000002</v>
      </c>
    </row>
    <row r="49" spans="1:13">
      <c r="A49" s="269">
        <v>39</v>
      </c>
      <c r="B49" s="278" t="s">
        <v>312</v>
      </c>
      <c r="C49" s="279">
        <v>407.25</v>
      </c>
      <c r="D49" s="280">
        <v>403.48333333333335</v>
      </c>
      <c r="E49" s="280">
        <v>395.06666666666672</v>
      </c>
      <c r="F49" s="280">
        <v>382.88333333333338</v>
      </c>
      <c r="G49" s="280">
        <v>374.46666666666675</v>
      </c>
      <c r="H49" s="280">
        <v>415.66666666666669</v>
      </c>
      <c r="I49" s="280">
        <v>424.08333333333331</v>
      </c>
      <c r="J49" s="280">
        <v>436.26666666666665</v>
      </c>
      <c r="K49" s="278">
        <v>411.9</v>
      </c>
      <c r="L49" s="278">
        <v>391.3</v>
      </c>
      <c r="M49" s="278">
        <v>5.9007399999999999</v>
      </c>
    </row>
    <row r="50" spans="1:13">
      <c r="A50" s="269">
        <v>40</v>
      </c>
      <c r="B50" s="278" t="s">
        <v>56</v>
      </c>
      <c r="C50" s="279">
        <v>401.95</v>
      </c>
      <c r="D50" s="280">
        <v>403.5333333333333</v>
      </c>
      <c r="E50" s="280">
        <v>396.06666666666661</v>
      </c>
      <c r="F50" s="280">
        <v>390.18333333333328</v>
      </c>
      <c r="G50" s="280">
        <v>382.71666666666658</v>
      </c>
      <c r="H50" s="280">
        <v>409.41666666666663</v>
      </c>
      <c r="I50" s="280">
        <v>416.88333333333333</v>
      </c>
      <c r="J50" s="280">
        <v>422.76666666666665</v>
      </c>
      <c r="K50" s="278">
        <v>411</v>
      </c>
      <c r="L50" s="278">
        <v>397.65</v>
      </c>
      <c r="M50" s="278">
        <v>316.04457000000002</v>
      </c>
    </row>
    <row r="51" spans="1:13">
      <c r="A51" s="269">
        <v>41</v>
      </c>
      <c r="B51" s="278" t="s">
        <v>57</v>
      </c>
      <c r="C51" s="279">
        <v>2702.65</v>
      </c>
      <c r="D51" s="280">
        <v>2678.0499999999997</v>
      </c>
      <c r="E51" s="280">
        <v>2626.0999999999995</v>
      </c>
      <c r="F51" s="280">
        <v>2549.5499999999997</v>
      </c>
      <c r="G51" s="280">
        <v>2497.5999999999995</v>
      </c>
      <c r="H51" s="280">
        <v>2754.5999999999995</v>
      </c>
      <c r="I51" s="280">
        <v>2806.5499999999993</v>
      </c>
      <c r="J51" s="280">
        <v>2883.0999999999995</v>
      </c>
      <c r="K51" s="278">
        <v>2730</v>
      </c>
      <c r="L51" s="278">
        <v>2601.5</v>
      </c>
      <c r="M51" s="278">
        <v>8.9310799999999997</v>
      </c>
    </row>
    <row r="52" spans="1:13">
      <c r="A52" s="269">
        <v>42</v>
      </c>
      <c r="B52" s="278" t="s">
        <v>316</v>
      </c>
      <c r="C52" s="279">
        <v>132.5</v>
      </c>
      <c r="D52" s="280">
        <v>133.25</v>
      </c>
      <c r="E52" s="280">
        <v>131.35</v>
      </c>
      <c r="F52" s="280">
        <v>130.19999999999999</v>
      </c>
      <c r="G52" s="280">
        <v>128.29999999999998</v>
      </c>
      <c r="H52" s="280">
        <v>134.4</v>
      </c>
      <c r="I52" s="280">
        <v>136.29999999999998</v>
      </c>
      <c r="J52" s="280">
        <v>137.45000000000002</v>
      </c>
      <c r="K52" s="278">
        <v>135.15</v>
      </c>
      <c r="L52" s="278">
        <v>132.1</v>
      </c>
      <c r="M52" s="278">
        <v>2.4476100000000001</v>
      </c>
    </row>
    <row r="53" spans="1:13">
      <c r="A53" s="269">
        <v>43</v>
      </c>
      <c r="B53" s="278" t="s">
        <v>317</v>
      </c>
      <c r="C53" s="279">
        <v>373.15</v>
      </c>
      <c r="D53" s="280">
        <v>375.91666666666669</v>
      </c>
      <c r="E53" s="280">
        <v>362.23333333333335</v>
      </c>
      <c r="F53" s="280">
        <v>351.31666666666666</v>
      </c>
      <c r="G53" s="280">
        <v>337.63333333333333</v>
      </c>
      <c r="H53" s="280">
        <v>386.83333333333337</v>
      </c>
      <c r="I53" s="280">
        <v>400.51666666666665</v>
      </c>
      <c r="J53" s="280">
        <v>411.43333333333339</v>
      </c>
      <c r="K53" s="278">
        <v>389.6</v>
      </c>
      <c r="L53" s="278">
        <v>365</v>
      </c>
      <c r="M53" s="278">
        <v>7.96652</v>
      </c>
    </row>
    <row r="54" spans="1:13">
      <c r="A54" s="269">
        <v>44</v>
      </c>
      <c r="B54" s="278" t="s">
        <v>59</v>
      </c>
      <c r="C54" s="279">
        <v>4790.25</v>
      </c>
      <c r="D54" s="280">
        <v>4816.0333333333338</v>
      </c>
      <c r="E54" s="280">
        <v>4694.2166666666672</v>
      </c>
      <c r="F54" s="280">
        <v>4598.1833333333334</v>
      </c>
      <c r="G54" s="280">
        <v>4476.3666666666668</v>
      </c>
      <c r="H54" s="280">
        <v>4912.0666666666675</v>
      </c>
      <c r="I54" s="280">
        <v>5033.883333333335</v>
      </c>
      <c r="J54" s="280">
        <v>5129.9166666666679</v>
      </c>
      <c r="K54" s="278">
        <v>4937.8500000000004</v>
      </c>
      <c r="L54" s="278">
        <v>4720</v>
      </c>
      <c r="M54" s="278">
        <v>7.9286799999999999</v>
      </c>
    </row>
    <row r="55" spans="1:13">
      <c r="A55" s="269">
        <v>45</v>
      </c>
      <c r="B55" s="278" t="s">
        <v>233</v>
      </c>
      <c r="C55" s="279">
        <v>1902.6</v>
      </c>
      <c r="D55" s="280">
        <v>1917.1833333333334</v>
      </c>
      <c r="E55" s="280">
        <v>1865.4166666666667</v>
      </c>
      <c r="F55" s="280">
        <v>1828.2333333333333</v>
      </c>
      <c r="G55" s="280">
        <v>1776.4666666666667</v>
      </c>
      <c r="H55" s="280">
        <v>1954.3666666666668</v>
      </c>
      <c r="I55" s="280">
        <v>2006.1333333333332</v>
      </c>
      <c r="J55" s="280">
        <v>2043.3166666666668</v>
      </c>
      <c r="K55" s="278">
        <v>1968.95</v>
      </c>
      <c r="L55" s="278">
        <v>1880</v>
      </c>
      <c r="M55" s="278">
        <v>0.29743999999999998</v>
      </c>
    </row>
    <row r="56" spans="1:13">
      <c r="A56" s="269">
        <v>46</v>
      </c>
      <c r="B56" s="278" t="s">
        <v>60</v>
      </c>
      <c r="C56" s="279">
        <v>2112</v>
      </c>
      <c r="D56" s="280">
        <v>2155.9166666666665</v>
      </c>
      <c r="E56" s="280">
        <v>2052.8833333333332</v>
      </c>
      <c r="F56" s="280">
        <v>1993.7666666666669</v>
      </c>
      <c r="G56" s="280">
        <v>1890.7333333333336</v>
      </c>
      <c r="H56" s="280">
        <v>2215.0333333333328</v>
      </c>
      <c r="I56" s="280">
        <v>2318.0666666666666</v>
      </c>
      <c r="J56" s="280">
        <v>2377.1833333333325</v>
      </c>
      <c r="K56" s="278">
        <v>2258.9499999999998</v>
      </c>
      <c r="L56" s="278">
        <v>2096.8000000000002</v>
      </c>
      <c r="M56" s="278">
        <v>143.07614000000001</v>
      </c>
    </row>
    <row r="57" spans="1:13">
      <c r="A57" s="269">
        <v>47</v>
      </c>
      <c r="B57" s="278" t="s">
        <v>61</v>
      </c>
      <c r="C57" s="279">
        <v>965.3</v>
      </c>
      <c r="D57" s="280">
        <v>948.19999999999993</v>
      </c>
      <c r="E57" s="280">
        <v>927.09999999999991</v>
      </c>
      <c r="F57" s="280">
        <v>888.9</v>
      </c>
      <c r="G57" s="280">
        <v>867.8</v>
      </c>
      <c r="H57" s="280">
        <v>986.39999999999986</v>
      </c>
      <c r="I57" s="280">
        <v>1007.5</v>
      </c>
      <c r="J57" s="280">
        <v>1045.6999999999998</v>
      </c>
      <c r="K57" s="278">
        <v>969.3</v>
      </c>
      <c r="L57" s="278">
        <v>910</v>
      </c>
      <c r="M57" s="278">
        <v>8.9678400000000007</v>
      </c>
    </row>
    <row r="58" spans="1:13">
      <c r="A58" s="269">
        <v>48</v>
      </c>
      <c r="B58" s="278" t="s">
        <v>318</v>
      </c>
      <c r="C58" s="279">
        <v>98.9</v>
      </c>
      <c r="D58" s="280">
        <v>99.216666666666654</v>
      </c>
      <c r="E58" s="280">
        <v>97.583333333333314</v>
      </c>
      <c r="F58" s="280">
        <v>96.266666666666666</v>
      </c>
      <c r="G58" s="280">
        <v>94.633333333333326</v>
      </c>
      <c r="H58" s="280">
        <v>100.5333333333333</v>
      </c>
      <c r="I58" s="280">
        <v>102.16666666666666</v>
      </c>
      <c r="J58" s="280">
        <v>103.48333333333329</v>
      </c>
      <c r="K58" s="278">
        <v>100.85</v>
      </c>
      <c r="L58" s="278">
        <v>97.9</v>
      </c>
      <c r="M58" s="278">
        <v>1.1655800000000001</v>
      </c>
    </row>
    <row r="59" spans="1:13">
      <c r="A59" s="269">
        <v>49</v>
      </c>
      <c r="B59" s="278" t="s">
        <v>319</v>
      </c>
      <c r="C59" s="279">
        <v>91.15</v>
      </c>
      <c r="D59" s="280">
        <v>91.966666666666654</v>
      </c>
      <c r="E59" s="280">
        <v>90.083333333333314</v>
      </c>
      <c r="F59" s="280">
        <v>89.016666666666666</v>
      </c>
      <c r="G59" s="280">
        <v>87.133333333333326</v>
      </c>
      <c r="H59" s="280">
        <v>93.033333333333303</v>
      </c>
      <c r="I59" s="280">
        <v>94.916666666666657</v>
      </c>
      <c r="J59" s="280">
        <v>95.983333333333292</v>
      </c>
      <c r="K59" s="278">
        <v>93.85</v>
      </c>
      <c r="L59" s="278">
        <v>90.9</v>
      </c>
      <c r="M59" s="278">
        <v>7.9363599999999996</v>
      </c>
    </row>
    <row r="60" spans="1:13" ht="12" customHeight="1">
      <c r="A60" s="269">
        <v>50</v>
      </c>
      <c r="B60" s="278" t="s">
        <v>234</v>
      </c>
      <c r="C60" s="279">
        <v>251.8</v>
      </c>
      <c r="D60" s="280">
        <v>250.03333333333333</v>
      </c>
      <c r="E60" s="280">
        <v>244.76666666666665</v>
      </c>
      <c r="F60" s="280">
        <v>237.73333333333332</v>
      </c>
      <c r="G60" s="280">
        <v>232.46666666666664</v>
      </c>
      <c r="H60" s="280">
        <v>257.06666666666666</v>
      </c>
      <c r="I60" s="280">
        <v>262.33333333333337</v>
      </c>
      <c r="J60" s="280">
        <v>269.36666666666667</v>
      </c>
      <c r="K60" s="278">
        <v>255.3</v>
      </c>
      <c r="L60" s="278">
        <v>243</v>
      </c>
      <c r="M60" s="278">
        <v>94.228309999999993</v>
      </c>
    </row>
    <row r="61" spans="1:13">
      <c r="A61" s="269">
        <v>51</v>
      </c>
      <c r="B61" s="278" t="s">
        <v>62</v>
      </c>
      <c r="C61" s="279">
        <v>43.15</v>
      </c>
      <c r="D61" s="280">
        <v>43.633333333333333</v>
      </c>
      <c r="E61" s="280">
        <v>42.366666666666667</v>
      </c>
      <c r="F61" s="280">
        <v>41.583333333333336</v>
      </c>
      <c r="G61" s="280">
        <v>40.31666666666667</v>
      </c>
      <c r="H61" s="280">
        <v>44.416666666666664</v>
      </c>
      <c r="I61" s="280">
        <v>45.68333333333333</v>
      </c>
      <c r="J61" s="280">
        <v>46.466666666666661</v>
      </c>
      <c r="K61" s="278">
        <v>44.9</v>
      </c>
      <c r="L61" s="278">
        <v>42.85</v>
      </c>
      <c r="M61" s="278">
        <v>261.97647000000001</v>
      </c>
    </row>
    <row r="62" spans="1:13">
      <c r="A62" s="269">
        <v>52</v>
      </c>
      <c r="B62" s="278" t="s">
        <v>63</v>
      </c>
      <c r="C62" s="279">
        <v>33.85</v>
      </c>
      <c r="D62" s="280">
        <v>33.766666666666666</v>
      </c>
      <c r="E62" s="280">
        <v>33.133333333333333</v>
      </c>
      <c r="F62" s="280">
        <v>32.416666666666664</v>
      </c>
      <c r="G62" s="280">
        <v>31.783333333333331</v>
      </c>
      <c r="H62" s="280">
        <v>34.483333333333334</v>
      </c>
      <c r="I62" s="280">
        <v>35.11666666666666</v>
      </c>
      <c r="J62" s="280">
        <v>35.833333333333336</v>
      </c>
      <c r="K62" s="278">
        <v>34.4</v>
      </c>
      <c r="L62" s="278">
        <v>33.049999999999997</v>
      </c>
      <c r="M62" s="278">
        <v>39.459760000000003</v>
      </c>
    </row>
    <row r="63" spans="1:13">
      <c r="A63" s="269">
        <v>53</v>
      </c>
      <c r="B63" s="278" t="s">
        <v>313</v>
      </c>
      <c r="C63" s="279">
        <v>1008.4</v>
      </c>
      <c r="D63" s="280">
        <v>1005.1333333333333</v>
      </c>
      <c r="E63" s="280">
        <v>995.26666666666665</v>
      </c>
      <c r="F63" s="280">
        <v>982.13333333333333</v>
      </c>
      <c r="G63" s="280">
        <v>972.26666666666665</v>
      </c>
      <c r="H63" s="280">
        <v>1018.2666666666667</v>
      </c>
      <c r="I63" s="280">
        <v>1028.1333333333332</v>
      </c>
      <c r="J63" s="280">
        <v>1041.2666666666667</v>
      </c>
      <c r="K63" s="278">
        <v>1015</v>
      </c>
      <c r="L63" s="278">
        <v>992</v>
      </c>
      <c r="M63" s="278">
        <v>9.7369999999999998E-2</v>
      </c>
    </row>
    <row r="64" spans="1:13">
      <c r="A64" s="269">
        <v>54</v>
      </c>
      <c r="B64" s="278" t="s">
        <v>64</v>
      </c>
      <c r="C64" s="279">
        <v>1364</v>
      </c>
      <c r="D64" s="280">
        <v>1368.3333333333333</v>
      </c>
      <c r="E64" s="280">
        <v>1350.8666666666666</v>
      </c>
      <c r="F64" s="280">
        <v>1337.7333333333333</v>
      </c>
      <c r="G64" s="280">
        <v>1320.2666666666667</v>
      </c>
      <c r="H64" s="280">
        <v>1381.4666666666665</v>
      </c>
      <c r="I64" s="280">
        <v>1398.9333333333332</v>
      </c>
      <c r="J64" s="280">
        <v>1412.0666666666664</v>
      </c>
      <c r="K64" s="278">
        <v>1385.8</v>
      </c>
      <c r="L64" s="278">
        <v>1355.2</v>
      </c>
      <c r="M64" s="278">
        <v>7.1473800000000001</v>
      </c>
    </row>
    <row r="65" spans="1:13">
      <c r="A65" s="269">
        <v>55</v>
      </c>
      <c r="B65" s="278" t="s">
        <v>321</v>
      </c>
      <c r="C65" s="279">
        <v>4500.25</v>
      </c>
      <c r="D65" s="280">
        <v>4496.2333333333336</v>
      </c>
      <c r="E65" s="280">
        <v>4452.4666666666672</v>
      </c>
      <c r="F65" s="280">
        <v>4404.6833333333334</v>
      </c>
      <c r="G65" s="280">
        <v>4360.916666666667</v>
      </c>
      <c r="H65" s="280">
        <v>4544.0166666666673</v>
      </c>
      <c r="I65" s="280">
        <v>4587.7833333333338</v>
      </c>
      <c r="J65" s="280">
        <v>4635.5666666666675</v>
      </c>
      <c r="K65" s="278">
        <v>4540</v>
      </c>
      <c r="L65" s="278">
        <v>4448.45</v>
      </c>
      <c r="M65" s="278">
        <v>0.15104999999999999</v>
      </c>
    </row>
    <row r="66" spans="1:13">
      <c r="A66" s="269">
        <v>56</v>
      </c>
      <c r="B66" s="278" t="s">
        <v>235</v>
      </c>
      <c r="C66" s="279">
        <v>851</v>
      </c>
      <c r="D66" s="280">
        <v>855.16666666666663</v>
      </c>
      <c r="E66" s="280">
        <v>840.98333333333323</v>
      </c>
      <c r="F66" s="280">
        <v>830.96666666666658</v>
      </c>
      <c r="G66" s="280">
        <v>816.78333333333319</v>
      </c>
      <c r="H66" s="280">
        <v>865.18333333333328</v>
      </c>
      <c r="I66" s="280">
        <v>879.36666666666667</v>
      </c>
      <c r="J66" s="280">
        <v>889.38333333333333</v>
      </c>
      <c r="K66" s="278">
        <v>869.35</v>
      </c>
      <c r="L66" s="278">
        <v>845.15</v>
      </c>
      <c r="M66" s="278">
        <v>0.41726000000000002</v>
      </c>
    </row>
    <row r="67" spans="1:13">
      <c r="A67" s="269">
        <v>57</v>
      </c>
      <c r="B67" s="278" t="s">
        <v>322</v>
      </c>
      <c r="C67" s="279">
        <v>235.5</v>
      </c>
      <c r="D67" s="280">
        <v>237.1</v>
      </c>
      <c r="E67" s="280">
        <v>230.39999999999998</v>
      </c>
      <c r="F67" s="280">
        <v>225.29999999999998</v>
      </c>
      <c r="G67" s="280">
        <v>218.59999999999997</v>
      </c>
      <c r="H67" s="280">
        <v>242.2</v>
      </c>
      <c r="I67" s="280">
        <v>248.89999999999998</v>
      </c>
      <c r="J67" s="280">
        <v>254</v>
      </c>
      <c r="K67" s="278">
        <v>243.8</v>
      </c>
      <c r="L67" s="278">
        <v>232</v>
      </c>
      <c r="M67" s="278">
        <v>1.85303</v>
      </c>
    </row>
    <row r="68" spans="1:13">
      <c r="A68" s="269">
        <v>58</v>
      </c>
      <c r="B68" s="278" t="s">
        <v>66</v>
      </c>
      <c r="C68" s="279">
        <v>63.65</v>
      </c>
      <c r="D68" s="280">
        <v>64.13333333333334</v>
      </c>
      <c r="E68" s="280">
        <v>62.76666666666668</v>
      </c>
      <c r="F68" s="280">
        <v>61.88333333333334</v>
      </c>
      <c r="G68" s="280">
        <v>60.51666666666668</v>
      </c>
      <c r="H68" s="280">
        <v>65.01666666666668</v>
      </c>
      <c r="I68" s="280">
        <v>66.383333333333326</v>
      </c>
      <c r="J68" s="280">
        <v>67.26666666666668</v>
      </c>
      <c r="K68" s="278">
        <v>65.5</v>
      </c>
      <c r="L68" s="278">
        <v>63.25</v>
      </c>
      <c r="M68" s="278">
        <v>113.194</v>
      </c>
    </row>
    <row r="69" spans="1:13">
      <c r="A69" s="269">
        <v>59</v>
      </c>
      <c r="B69" s="278" t="s">
        <v>314</v>
      </c>
      <c r="C69" s="279">
        <v>582.70000000000005</v>
      </c>
      <c r="D69" s="280">
        <v>584.5</v>
      </c>
      <c r="E69" s="280">
        <v>576.29999999999995</v>
      </c>
      <c r="F69" s="280">
        <v>569.9</v>
      </c>
      <c r="G69" s="280">
        <v>561.69999999999993</v>
      </c>
      <c r="H69" s="280">
        <v>590.9</v>
      </c>
      <c r="I69" s="280">
        <v>599.1</v>
      </c>
      <c r="J69" s="280">
        <v>605.5</v>
      </c>
      <c r="K69" s="278">
        <v>592.70000000000005</v>
      </c>
      <c r="L69" s="278">
        <v>578.1</v>
      </c>
      <c r="M69" s="278">
        <v>3.4939399999999998</v>
      </c>
    </row>
    <row r="70" spans="1:13">
      <c r="A70" s="269">
        <v>60</v>
      </c>
      <c r="B70" s="278" t="s">
        <v>67</v>
      </c>
      <c r="C70" s="279">
        <v>454.95</v>
      </c>
      <c r="D70" s="280">
        <v>452.98333333333329</v>
      </c>
      <c r="E70" s="280">
        <v>446.06666666666661</v>
      </c>
      <c r="F70" s="280">
        <v>437.18333333333334</v>
      </c>
      <c r="G70" s="280">
        <v>430.26666666666665</v>
      </c>
      <c r="H70" s="280">
        <v>461.86666666666656</v>
      </c>
      <c r="I70" s="280">
        <v>468.78333333333319</v>
      </c>
      <c r="J70" s="280">
        <v>477.66666666666652</v>
      </c>
      <c r="K70" s="278">
        <v>459.9</v>
      </c>
      <c r="L70" s="278">
        <v>444.1</v>
      </c>
      <c r="M70" s="278">
        <v>15.89842</v>
      </c>
    </row>
    <row r="71" spans="1:13">
      <c r="A71" s="269">
        <v>61</v>
      </c>
      <c r="B71" s="278" t="s">
        <v>68</v>
      </c>
      <c r="C71" s="279">
        <v>276.3</v>
      </c>
      <c r="D71" s="280">
        <v>276.55</v>
      </c>
      <c r="E71" s="280">
        <v>271.10000000000002</v>
      </c>
      <c r="F71" s="280">
        <v>265.90000000000003</v>
      </c>
      <c r="G71" s="280">
        <v>260.45000000000005</v>
      </c>
      <c r="H71" s="280">
        <v>281.75</v>
      </c>
      <c r="I71" s="280">
        <v>287.19999999999993</v>
      </c>
      <c r="J71" s="280">
        <v>292.39999999999998</v>
      </c>
      <c r="K71" s="278">
        <v>282</v>
      </c>
      <c r="L71" s="278">
        <v>271.35000000000002</v>
      </c>
      <c r="M71" s="278">
        <v>29.84629</v>
      </c>
    </row>
    <row r="72" spans="1:13">
      <c r="A72" s="269">
        <v>62</v>
      </c>
      <c r="B72" s="278" t="s">
        <v>70</v>
      </c>
      <c r="C72" s="279">
        <v>539.85</v>
      </c>
      <c r="D72" s="280">
        <v>545.81666666666661</v>
      </c>
      <c r="E72" s="280">
        <v>529.13333333333321</v>
      </c>
      <c r="F72" s="280">
        <v>518.41666666666663</v>
      </c>
      <c r="G72" s="280">
        <v>501.73333333333323</v>
      </c>
      <c r="H72" s="280">
        <v>556.53333333333319</v>
      </c>
      <c r="I72" s="280">
        <v>573.21666666666658</v>
      </c>
      <c r="J72" s="280">
        <v>583.93333333333317</v>
      </c>
      <c r="K72" s="278">
        <v>562.5</v>
      </c>
      <c r="L72" s="278">
        <v>535.1</v>
      </c>
      <c r="M72" s="278">
        <v>131.80895000000001</v>
      </c>
    </row>
    <row r="73" spans="1:13">
      <c r="A73" s="269">
        <v>63</v>
      </c>
      <c r="B73" s="278" t="s">
        <v>71</v>
      </c>
      <c r="C73" s="279">
        <v>27.45</v>
      </c>
      <c r="D73" s="280">
        <v>27.233333333333334</v>
      </c>
      <c r="E73" s="280">
        <v>25.216666666666669</v>
      </c>
      <c r="F73" s="280">
        <v>22.983333333333334</v>
      </c>
      <c r="G73" s="280">
        <v>20.966666666666669</v>
      </c>
      <c r="H73" s="280">
        <v>29.466666666666669</v>
      </c>
      <c r="I73" s="280">
        <v>31.483333333333334</v>
      </c>
      <c r="J73" s="280">
        <v>33.716666666666669</v>
      </c>
      <c r="K73" s="278">
        <v>29.25</v>
      </c>
      <c r="L73" s="278">
        <v>25</v>
      </c>
      <c r="M73" s="278">
        <v>2476.91248</v>
      </c>
    </row>
    <row r="74" spans="1:13">
      <c r="A74" s="269">
        <v>64</v>
      </c>
      <c r="B74" s="278" t="s">
        <v>72</v>
      </c>
      <c r="C74" s="279">
        <v>335.15</v>
      </c>
      <c r="D74" s="280">
        <v>337.21666666666664</v>
      </c>
      <c r="E74" s="280">
        <v>330.93333333333328</v>
      </c>
      <c r="F74" s="280">
        <v>326.71666666666664</v>
      </c>
      <c r="G74" s="280">
        <v>320.43333333333328</v>
      </c>
      <c r="H74" s="280">
        <v>341.43333333333328</v>
      </c>
      <c r="I74" s="280">
        <v>347.7166666666667</v>
      </c>
      <c r="J74" s="280">
        <v>351.93333333333328</v>
      </c>
      <c r="K74" s="278">
        <v>343.5</v>
      </c>
      <c r="L74" s="278">
        <v>333</v>
      </c>
      <c r="M74" s="278">
        <v>87.06259</v>
      </c>
    </row>
    <row r="75" spans="1:13">
      <c r="A75" s="269">
        <v>65</v>
      </c>
      <c r="B75" s="278" t="s">
        <v>323</v>
      </c>
      <c r="C75" s="279">
        <v>399.25</v>
      </c>
      <c r="D75" s="280">
        <v>397.75</v>
      </c>
      <c r="E75" s="280">
        <v>391.5</v>
      </c>
      <c r="F75" s="280">
        <v>383.75</v>
      </c>
      <c r="G75" s="280">
        <v>377.5</v>
      </c>
      <c r="H75" s="280">
        <v>405.5</v>
      </c>
      <c r="I75" s="280">
        <v>411.75</v>
      </c>
      <c r="J75" s="280">
        <v>419.5</v>
      </c>
      <c r="K75" s="278">
        <v>404</v>
      </c>
      <c r="L75" s="278">
        <v>390</v>
      </c>
      <c r="M75" s="278">
        <v>1.3446199999999999</v>
      </c>
    </row>
    <row r="76" spans="1:13" s="16" customFormat="1">
      <c r="A76" s="269">
        <v>66</v>
      </c>
      <c r="B76" s="278" t="s">
        <v>325</v>
      </c>
      <c r="C76" s="279">
        <v>94.25</v>
      </c>
      <c r="D76" s="280">
        <v>94.649999999999991</v>
      </c>
      <c r="E76" s="280">
        <v>92.899999999999977</v>
      </c>
      <c r="F76" s="280">
        <v>91.549999999999983</v>
      </c>
      <c r="G76" s="280">
        <v>89.799999999999969</v>
      </c>
      <c r="H76" s="280">
        <v>95.999999999999986</v>
      </c>
      <c r="I76" s="280">
        <v>97.750000000000014</v>
      </c>
      <c r="J76" s="280">
        <v>99.1</v>
      </c>
      <c r="K76" s="278">
        <v>96.4</v>
      </c>
      <c r="L76" s="278">
        <v>93.3</v>
      </c>
      <c r="M76" s="278">
        <v>0.62487000000000004</v>
      </c>
    </row>
    <row r="77" spans="1:13" s="16" customFormat="1">
      <c r="A77" s="269">
        <v>67</v>
      </c>
      <c r="B77" s="278" t="s">
        <v>326</v>
      </c>
      <c r="C77" s="279">
        <v>2089.8000000000002</v>
      </c>
      <c r="D77" s="280">
        <v>2111.1833333333334</v>
      </c>
      <c r="E77" s="280">
        <v>2063.666666666667</v>
      </c>
      <c r="F77" s="280">
        <v>2037.5333333333338</v>
      </c>
      <c r="G77" s="280">
        <v>1990.0166666666673</v>
      </c>
      <c r="H77" s="280">
        <v>2137.3166666666666</v>
      </c>
      <c r="I77" s="280">
        <v>2184.833333333333</v>
      </c>
      <c r="J77" s="280">
        <v>2210.9666666666662</v>
      </c>
      <c r="K77" s="278">
        <v>2158.6999999999998</v>
      </c>
      <c r="L77" s="278">
        <v>2085.0500000000002</v>
      </c>
      <c r="M77" s="278">
        <v>4.6960000000000002E-2</v>
      </c>
    </row>
    <row r="78" spans="1:13" s="16" customFormat="1">
      <c r="A78" s="269">
        <v>68</v>
      </c>
      <c r="B78" s="278" t="s">
        <v>327</v>
      </c>
      <c r="C78" s="279">
        <v>469.95</v>
      </c>
      <c r="D78" s="280">
        <v>469.9666666666667</v>
      </c>
      <c r="E78" s="280">
        <v>464.98333333333341</v>
      </c>
      <c r="F78" s="280">
        <v>460.01666666666671</v>
      </c>
      <c r="G78" s="280">
        <v>455.03333333333342</v>
      </c>
      <c r="H78" s="280">
        <v>474.93333333333339</v>
      </c>
      <c r="I78" s="280">
        <v>479.91666666666674</v>
      </c>
      <c r="J78" s="280">
        <v>484.88333333333338</v>
      </c>
      <c r="K78" s="278">
        <v>474.95</v>
      </c>
      <c r="L78" s="278">
        <v>465</v>
      </c>
      <c r="M78" s="278">
        <v>3.2518799999999999</v>
      </c>
    </row>
    <row r="79" spans="1:13" s="16" customFormat="1">
      <c r="A79" s="269">
        <v>69</v>
      </c>
      <c r="B79" s="278" t="s">
        <v>328</v>
      </c>
      <c r="C79" s="279">
        <v>48.25</v>
      </c>
      <c r="D79" s="280">
        <v>48.333333333333336</v>
      </c>
      <c r="E79" s="280">
        <v>47.466666666666669</v>
      </c>
      <c r="F79" s="280">
        <v>46.68333333333333</v>
      </c>
      <c r="G79" s="280">
        <v>45.816666666666663</v>
      </c>
      <c r="H79" s="280">
        <v>49.116666666666674</v>
      </c>
      <c r="I79" s="280">
        <v>49.983333333333334</v>
      </c>
      <c r="J79" s="280">
        <v>50.76666666666668</v>
      </c>
      <c r="K79" s="278">
        <v>49.2</v>
      </c>
      <c r="L79" s="278">
        <v>47.55</v>
      </c>
      <c r="M79" s="278">
        <v>4.5413399999999999</v>
      </c>
    </row>
    <row r="80" spans="1:13" s="16" customFormat="1">
      <c r="A80" s="269">
        <v>70</v>
      </c>
      <c r="B80" s="278" t="s">
        <v>73</v>
      </c>
      <c r="C80" s="279">
        <v>9516.65</v>
      </c>
      <c r="D80" s="280">
        <v>9606.9</v>
      </c>
      <c r="E80" s="280">
        <v>9363.7999999999993</v>
      </c>
      <c r="F80" s="280">
        <v>9210.9499999999989</v>
      </c>
      <c r="G80" s="280">
        <v>8967.8499999999985</v>
      </c>
      <c r="H80" s="280">
        <v>9759.75</v>
      </c>
      <c r="I80" s="280">
        <v>10002.850000000002</v>
      </c>
      <c r="J80" s="280">
        <v>10155.700000000001</v>
      </c>
      <c r="K80" s="278">
        <v>9850</v>
      </c>
      <c r="L80" s="278">
        <v>9454.0499999999993</v>
      </c>
      <c r="M80" s="278">
        <v>0.35711999999999999</v>
      </c>
    </row>
    <row r="81" spans="1:13" s="16" customFormat="1">
      <c r="A81" s="269">
        <v>71</v>
      </c>
      <c r="B81" s="278" t="s">
        <v>75</v>
      </c>
      <c r="C81" s="279">
        <v>309.7</v>
      </c>
      <c r="D81" s="280">
        <v>311.09999999999997</v>
      </c>
      <c r="E81" s="280">
        <v>305.84999999999991</v>
      </c>
      <c r="F81" s="280">
        <v>301.99999999999994</v>
      </c>
      <c r="G81" s="280">
        <v>296.74999999999989</v>
      </c>
      <c r="H81" s="280">
        <v>314.94999999999993</v>
      </c>
      <c r="I81" s="280">
        <v>320.20000000000005</v>
      </c>
      <c r="J81" s="280">
        <v>324.04999999999995</v>
      </c>
      <c r="K81" s="278">
        <v>316.35000000000002</v>
      </c>
      <c r="L81" s="278">
        <v>307.25</v>
      </c>
      <c r="M81" s="278">
        <v>48.321860000000001</v>
      </c>
    </row>
    <row r="82" spans="1:13" s="16" customFormat="1">
      <c r="A82" s="269">
        <v>72</v>
      </c>
      <c r="B82" s="278" t="s">
        <v>329</v>
      </c>
      <c r="C82" s="279">
        <v>102.55</v>
      </c>
      <c r="D82" s="280">
        <v>102.60000000000001</v>
      </c>
      <c r="E82" s="280">
        <v>101.20000000000002</v>
      </c>
      <c r="F82" s="280">
        <v>99.850000000000009</v>
      </c>
      <c r="G82" s="280">
        <v>98.450000000000017</v>
      </c>
      <c r="H82" s="280">
        <v>103.95000000000002</v>
      </c>
      <c r="I82" s="280">
        <v>105.35000000000002</v>
      </c>
      <c r="J82" s="280">
        <v>106.70000000000002</v>
      </c>
      <c r="K82" s="278">
        <v>104</v>
      </c>
      <c r="L82" s="278">
        <v>101.25</v>
      </c>
      <c r="M82" s="278">
        <v>0.80049000000000003</v>
      </c>
    </row>
    <row r="83" spans="1:13" s="16" customFormat="1">
      <c r="A83" s="269">
        <v>73</v>
      </c>
      <c r="B83" s="278" t="s">
        <v>76</v>
      </c>
      <c r="C83" s="279">
        <v>3118.7</v>
      </c>
      <c r="D83" s="280">
        <v>3096.1333333333332</v>
      </c>
      <c r="E83" s="280">
        <v>3054.2666666666664</v>
      </c>
      <c r="F83" s="280">
        <v>2989.833333333333</v>
      </c>
      <c r="G83" s="280">
        <v>2947.9666666666662</v>
      </c>
      <c r="H83" s="280">
        <v>3160.5666666666666</v>
      </c>
      <c r="I83" s="280">
        <v>3202.4333333333334</v>
      </c>
      <c r="J83" s="280">
        <v>3266.8666666666668</v>
      </c>
      <c r="K83" s="278">
        <v>3138</v>
      </c>
      <c r="L83" s="278">
        <v>3031.7</v>
      </c>
      <c r="M83" s="278">
        <v>7.77257</v>
      </c>
    </row>
    <row r="84" spans="1:13" s="16" customFormat="1">
      <c r="A84" s="269">
        <v>74</v>
      </c>
      <c r="B84" s="278" t="s">
        <v>315</v>
      </c>
      <c r="C84" s="279">
        <v>416.9</v>
      </c>
      <c r="D84" s="280">
        <v>413.41666666666669</v>
      </c>
      <c r="E84" s="280">
        <v>401.68333333333339</v>
      </c>
      <c r="F84" s="280">
        <v>386.4666666666667</v>
      </c>
      <c r="G84" s="280">
        <v>374.73333333333341</v>
      </c>
      <c r="H84" s="280">
        <v>428.63333333333338</v>
      </c>
      <c r="I84" s="280">
        <v>440.36666666666662</v>
      </c>
      <c r="J84" s="280">
        <v>455.58333333333337</v>
      </c>
      <c r="K84" s="278">
        <v>425.15</v>
      </c>
      <c r="L84" s="278">
        <v>398.2</v>
      </c>
      <c r="M84" s="278">
        <v>3.1554700000000002</v>
      </c>
    </row>
    <row r="85" spans="1:13" s="16" customFormat="1">
      <c r="A85" s="269">
        <v>75</v>
      </c>
      <c r="B85" s="278" t="s">
        <v>324</v>
      </c>
      <c r="C85" s="279">
        <v>70.45</v>
      </c>
      <c r="D85" s="280">
        <v>70.983333333333334</v>
      </c>
      <c r="E85" s="280">
        <v>69.466666666666669</v>
      </c>
      <c r="F85" s="280">
        <v>68.483333333333334</v>
      </c>
      <c r="G85" s="280">
        <v>66.966666666666669</v>
      </c>
      <c r="H85" s="280">
        <v>71.966666666666669</v>
      </c>
      <c r="I85" s="280">
        <v>73.483333333333348</v>
      </c>
      <c r="J85" s="280">
        <v>74.466666666666669</v>
      </c>
      <c r="K85" s="278">
        <v>72.5</v>
      </c>
      <c r="L85" s="278">
        <v>70</v>
      </c>
      <c r="M85" s="278">
        <v>2.2558600000000002</v>
      </c>
    </row>
    <row r="86" spans="1:13" s="16" customFormat="1">
      <c r="A86" s="269">
        <v>76</v>
      </c>
      <c r="B86" s="278" t="s">
        <v>77</v>
      </c>
      <c r="C86" s="279">
        <v>336.85</v>
      </c>
      <c r="D86" s="280">
        <v>333.73333333333335</v>
      </c>
      <c r="E86" s="280">
        <v>325.7166666666667</v>
      </c>
      <c r="F86" s="280">
        <v>314.58333333333337</v>
      </c>
      <c r="G86" s="280">
        <v>306.56666666666672</v>
      </c>
      <c r="H86" s="280">
        <v>344.86666666666667</v>
      </c>
      <c r="I86" s="280">
        <v>352.88333333333333</v>
      </c>
      <c r="J86" s="280">
        <v>364.01666666666665</v>
      </c>
      <c r="K86" s="278">
        <v>341.75</v>
      </c>
      <c r="L86" s="278">
        <v>322.60000000000002</v>
      </c>
      <c r="M86" s="278">
        <v>109.50024000000001</v>
      </c>
    </row>
    <row r="87" spans="1:13" s="16" customFormat="1">
      <c r="A87" s="269">
        <v>77</v>
      </c>
      <c r="B87" s="278" t="s">
        <v>78</v>
      </c>
      <c r="C87" s="279">
        <v>86.3</v>
      </c>
      <c r="D87" s="280">
        <v>87.316666666666677</v>
      </c>
      <c r="E87" s="280">
        <v>84.633333333333354</v>
      </c>
      <c r="F87" s="280">
        <v>82.966666666666683</v>
      </c>
      <c r="G87" s="280">
        <v>80.28333333333336</v>
      </c>
      <c r="H87" s="280">
        <v>88.983333333333348</v>
      </c>
      <c r="I87" s="280">
        <v>91.666666666666657</v>
      </c>
      <c r="J87" s="280">
        <v>93.333333333333343</v>
      </c>
      <c r="K87" s="278">
        <v>90</v>
      </c>
      <c r="L87" s="278">
        <v>85.65</v>
      </c>
      <c r="M87" s="278">
        <v>135.61874</v>
      </c>
    </row>
    <row r="88" spans="1:13" s="16" customFormat="1">
      <c r="A88" s="269">
        <v>78</v>
      </c>
      <c r="B88" s="278" t="s">
        <v>333</v>
      </c>
      <c r="C88" s="279">
        <v>303.85000000000002</v>
      </c>
      <c r="D88" s="280">
        <v>308.59999999999997</v>
      </c>
      <c r="E88" s="280">
        <v>295.49999999999994</v>
      </c>
      <c r="F88" s="280">
        <v>287.14999999999998</v>
      </c>
      <c r="G88" s="280">
        <v>274.04999999999995</v>
      </c>
      <c r="H88" s="280">
        <v>316.94999999999993</v>
      </c>
      <c r="I88" s="280">
        <v>330.04999999999995</v>
      </c>
      <c r="J88" s="280">
        <v>338.39999999999992</v>
      </c>
      <c r="K88" s="278">
        <v>321.7</v>
      </c>
      <c r="L88" s="278">
        <v>300.25</v>
      </c>
      <c r="M88" s="278">
        <v>11.753550000000001</v>
      </c>
    </row>
    <row r="89" spans="1:13" s="16" customFormat="1">
      <c r="A89" s="269">
        <v>79</v>
      </c>
      <c r="B89" s="278" t="s">
        <v>334</v>
      </c>
      <c r="C89" s="279">
        <v>325.64999999999998</v>
      </c>
      <c r="D89" s="280">
        <v>327.45</v>
      </c>
      <c r="E89" s="280">
        <v>318.2</v>
      </c>
      <c r="F89" s="280">
        <v>310.75</v>
      </c>
      <c r="G89" s="280">
        <v>301.5</v>
      </c>
      <c r="H89" s="280">
        <v>334.9</v>
      </c>
      <c r="I89" s="280">
        <v>344.15</v>
      </c>
      <c r="J89" s="280">
        <v>351.59999999999997</v>
      </c>
      <c r="K89" s="278">
        <v>336.7</v>
      </c>
      <c r="L89" s="278">
        <v>320</v>
      </c>
      <c r="M89" s="278">
        <v>1.46427</v>
      </c>
    </row>
    <row r="90" spans="1:13" s="16" customFormat="1">
      <c r="A90" s="269">
        <v>80</v>
      </c>
      <c r="B90" s="278" t="s">
        <v>336</v>
      </c>
      <c r="C90" s="279">
        <v>209.65</v>
      </c>
      <c r="D90" s="280">
        <v>211.20000000000002</v>
      </c>
      <c r="E90" s="280">
        <v>206.50000000000003</v>
      </c>
      <c r="F90" s="280">
        <v>203.35000000000002</v>
      </c>
      <c r="G90" s="280">
        <v>198.65000000000003</v>
      </c>
      <c r="H90" s="280">
        <v>214.35000000000002</v>
      </c>
      <c r="I90" s="280">
        <v>219.05</v>
      </c>
      <c r="J90" s="280">
        <v>222.20000000000002</v>
      </c>
      <c r="K90" s="278">
        <v>215.9</v>
      </c>
      <c r="L90" s="278">
        <v>208.05</v>
      </c>
      <c r="M90" s="278">
        <v>0.20083999999999999</v>
      </c>
    </row>
    <row r="91" spans="1:13" s="16" customFormat="1">
      <c r="A91" s="269">
        <v>81</v>
      </c>
      <c r="B91" s="278" t="s">
        <v>330</v>
      </c>
      <c r="C91" s="279">
        <v>366.8</v>
      </c>
      <c r="D91" s="280">
        <v>368.26666666666665</v>
      </c>
      <c r="E91" s="280">
        <v>363.5333333333333</v>
      </c>
      <c r="F91" s="280">
        <v>360.26666666666665</v>
      </c>
      <c r="G91" s="280">
        <v>355.5333333333333</v>
      </c>
      <c r="H91" s="280">
        <v>371.5333333333333</v>
      </c>
      <c r="I91" s="280">
        <v>376.26666666666665</v>
      </c>
      <c r="J91" s="280">
        <v>379.5333333333333</v>
      </c>
      <c r="K91" s="278">
        <v>373</v>
      </c>
      <c r="L91" s="278">
        <v>365</v>
      </c>
      <c r="M91" s="278">
        <v>0.27778000000000003</v>
      </c>
    </row>
    <row r="92" spans="1:13" s="16" customFormat="1">
      <c r="A92" s="269">
        <v>82</v>
      </c>
      <c r="B92" s="278" t="s">
        <v>79</v>
      </c>
      <c r="C92" s="279">
        <v>120.55</v>
      </c>
      <c r="D92" s="280">
        <v>120.61666666666667</v>
      </c>
      <c r="E92" s="280">
        <v>119.48333333333335</v>
      </c>
      <c r="F92" s="280">
        <v>118.41666666666667</v>
      </c>
      <c r="G92" s="280">
        <v>117.28333333333335</v>
      </c>
      <c r="H92" s="280">
        <v>121.68333333333335</v>
      </c>
      <c r="I92" s="280">
        <v>122.81666666666668</v>
      </c>
      <c r="J92" s="280">
        <v>123.88333333333335</v>
      </c>
      <c r="K92" s="278">
        <v>121.75</v>
      </c>
      <c r="L92" s="278">
        <v>119.55</v>
      </c>
      <c r="M92" s="278">
        <v>2.8738999999999999</v>
      </c>
    </row>
    <row r="93" spans="1:13" s="16" customFormat="1">
      <c r="A93" s="269">
        <v>83</v>
      </c>
      <c r="B93" s="278" t="s">
        <v>331</v>
      </c>
      <c r="C93" s="279">
        <v>187.1</v>
      </c>
      <c r="D93" s="280">
        <v>187.5</v>
      </c>
      <c r="E93" s="280">
        <v>185.6</v>
      </c>
      <c r="F93" s="280">
        <v>184.1</v>
      </c>
      <c r="G93" s="280">
        <v>182.2</v>
      </c>
      <c r="H93" s="280">
        <v>189</v>
      </c>
      <c r="I93" s="280">
        <v>190.89999999999998</v>
      </c>
      <c r="J93" s="280">
        <v>192.4</v>
      </c>
      <c r="K93" s="278">
        <v>189.4</v>
      </c>
      <c r="L93" s="278">
        <v>186</v>
      </c>
      <c r="M93" s="278">
        <v>0.27627000000000002</v>
      </c>
    </row>
    <row r="94" spans="1:13" s="16" customFormat="1">
      <c r="A94" s="269">
        <v>84</v>
      </c>
      <c r="B94" s="278" t="s">
        <v>339</v>
      </c>
      <c r="C94" s="279">
        <v>222.35</v>
      </c>
      <c r="D94" s="280">
        <v>223.93333333333331</v>
      </c>
      <c r="E94" s="280">
        <v>219.96666666666661</v>
      </c>
      <c r="F94" s="280">
        <v>217.58333333333331</v>
      </c>
      <c r="G94" s="280">
        <v>213.61666666666662</v>
      </c>
      <c r="H94" s="280">
        <v>226.31666666666661</v>
      </c>
      <c r="I94" s="280">
        <v>230.2833333333333</v>
      </c>
      <c r="J94" s="280">
        <v>232.6666666666666</v>
      </c>
      <c r="K94" s="278">
        <v>227.9</v>
      </c>
      <c r="L94" s="278">
        <v>221.55</v>
      </c>
      <c r="M94" s="278">
        <v>2.78952</v>
      </c>
    </row>
    <row r="95" spans="1:13" s="16" customFormat="1">
      <c r="A95" s="269">
        <v>85</v>
      </c>
      <c r="B95" s="278" t="s">
        <v>337</v>
      </c>
      <c r="C95" s="279">
        <v>735.25</v>
      </c>
      <c r="D95" s="280">
        <v>739.21666666666658</v>
      </c>
      <c r="E95" s="280">
        <v>721.58333333333314</v>
      </c>
      <c r="F95" s="280">
        <v>707.91666666666652</v>
      </c>
      <c r="G95" s="280">
        <v>690.28333333333308</v>
      </c>
      <c r="H95" s="280">
        <v>752.88333333333321</v>
      </c>
      <c r="I95" s="280">
        <v>770.51666666666665</v>
      </c>
      <c r="J95" s="280">
        <v>784.18333333333328</v>
      </c>
      <c r="K95" s="278">
        <v>756.85</v>
      </c>
      <c r="L95" s="278">
        <v>725.55</v>
      </c>
      <c r="M95" s="278">
        <v>1.9135599999999999</v>
      </c>
    </row>
    <row r="96" spans="1:13" s="16" customFormat="1">
      <c r="A96" s="269">
        <v>86</v>
      </c>
      <c r="B96" s="278" t="s">
        <v>338</v>
      </c>
      <c r="C96" s="279">
        <v>14.8</v>
      </c>
      <c r="D96" s="280">
        <v>14.9</v>
      </c>
      <c r="E96" s="280">
        <v>14.65</v>
      </c>
      <c r="F96" s="280">
        <v>14.5</v>
      </c>
      <c r="G96" s="280">
        <v>14.25</v>
      </c>
      <c r="H96" s="280">
        <v>15.05</v>
      </c>
      <c r="I96" s="280">
        <v>15.3</v>
      </c>
      <c r="J96" s="280">
        <v>15.450000000000001</v>
      </c>
      <c r="K96" s="278">
        <v>15.15</v>
      </c>
      <c r="L96" s="278">
        <v>14.75</v>
      </c>
      <c r="M96" s="278">
        <v>4.9152300000000002</v>
      </c>
    </row>
    <row r="97" spans="1:13" s="16" customFormat="1">
      <c r="A97" s="269">
        <v>87</v>
      </c>
      <c r="B97" s="278" t="s">
        <v>340</v>
      </c>
      <c r="C97" s="279">
        <v>119.45</v>
      </c>
      <c r="D97" s="280">
        <v>119.31666666666666</v>
      </c>
      <c r="E97" s="280">
        <v>116.63333333333333</v>
      </c>
      <c r="F97" s="280">
        <v>113.81666666666666</v>
      </c>
      <c r="G97" s="280">
        <v>111.13333333333333</v>
      </c>
      <c r="H97" s="280">
        <v>122.13333333333333</v>
      </c>
      <c r="I97" s="280">
        <v>124.81666666666666</v>
      </c>
      <c r="J97" s="280">
        <v>127.63333333333333</v>
      </c>
      <c r="K97" s="278">
        <v>122</v>
      </c>
      <c r="L97" s="278">
        <v>116.5</v>
      </c>
      <c r="M97" s="278">
        <v>39.762749999999997</v>
      </c>
    </row>
    <row r="98" spans="1:13" s="16" customFormat="1">
      <c r="A98" s="269">
        <v>88</v>
      </c>
      <c r="B98" s="278" t="s">
        <v>341</v>
      </c>
      <c r="C98" s="279">
        <v>2211.0500000000002</v>
      </c>
      <c r="D98" s="280">
        <v>2202.4</v>
      </c>
      <c r="E98" s="280">
        <v>2178.7000000000003</v>
      </c>
      <c r="F98" s="280">
        <v>2146.3500000000004</v>
      </c>
      <c r="G98" s="280">
        <v>2122.6500000000005</v>
      </c>
      <c r="H98" s="280">
        <v>2234.75</v>
      </c>
      <c r="I98" s="280">
        <v>2258.4499999999998</v>
      </c>
      <c r="J98" s="280">
        <v>2290.7999999999997</v>
      </c>
      <c r="K98" s="278">
        <v>2226.1</v>
      </c>
      <c r="L98" s="278">
        <v>2170.0500000000002</v>
      </c>
      <c r="M98" s="278">
        <v>2.4979999999999999E-2</v>
      </c>
    </row>
    <row r="99" spans="1:13" s="16" customFormat="1">
      <c r="A99" s="269">
        <v>89</v>
      </c>
      <c r="B99" s="278" t="s">
        <v>82</v>
      </c>
      <c r="C99" s="279">
        <v>591.79999999999995</v>
      </c>
      <c r="D99" s="280">
        <v>598.71666666666658</v>
      </c>
      <c r="E99" s="280">
        <v>581.28333333333319</v>
      </c>
      <c r="F99" s="280">
        <v>570.76666666666665</v>
      </c>
      <c r="G99" s="280">
        <v>553.33333333333326</v>
      </c>
      <c r="H99" s="280">
        <v>609.23333333333312</v>
      </c>
      <c r="I99" s="280">
        <v>626.66666666666652</v>
      </c>
      <c r="J99" s="280">
        <v>637.18333333333305</v>
      </c>
      <c r="K99" s="278">
        <v>616.15</v>
      </c>
      <c r="L99" s="278">
        <v>588.20000000000005</v>
      </c>
      <c r="M99" s="278">
        <v>7.0082599999999999</v>
      </c>
    </row>
    <row r="100" spans="1:13" s="16" customFormat="1">
      <c r="A100" s="269">
        <v>90</v>
      </c>
      <c r="B100" s="278" t="s">
        <v>335</v>
      </c>
      <c r="C100" s="279">
        <v>148.30000000000001</v>
      </c>
      <c r="D100" s="280">
        <v>145.91666666666666</v>
      </c>
      <c r="E100" s="280">
        <v>141.33333333333331</v>
      </c>
      <c r="F100" s="280">
        <v>134.36666666666665</v>
      </c>
      <c r="G100" s="280">
        <v>129.7833333333333</v>
      </c>
      <c r="H100" s="280">
        <v>152.88333333333333</v>
      </c>
      <c r="I100" s="280">
        <v>157.46666666666664</v>
      </c>
      <c r="J100" s="280">
        <v>164.43333333333334</v>
      </c>
      <c r="K100" s="278">
        <v>150.5</v>
      </c>
      <c r="L100" s="278">
        <v>138.94999999999999</v>
      </c>
      <c r="M100" s="278">
        <v>1.81382</v>
      </c>
    </row>
    <row r="101" spans="1:13">
      <c r="A101" s="269">
        <v>91</v>
      </c>
      <c r="B101" s="278" t="s">
        <v>342</v>
      </c>
      <c r="C101" s="279">
        <v>128.94999999999999</v>
      </c>
      <c r="D101" s="280">
        <v>128.5</v>
      </c>
      <c r="E101" s="280">
        <v>126.1</v>
      </c>
      <c r="F101" s="280">
        <v>123.25</v>
      </c>
      <c r="G101" s="280">
        <v>120.85</v>
      </c>
      <c r="H101" s="280">
        <v>131.35</v>
      </c>
      <c r="I101" s="280">
        <v>133.74999999999997</v>
      </c>
      <c r="J101" s="280">
        <v>136.6</v>
      </c>
      <c r="K101" s="278">
        <v>130.9</v>
      </c>
      <c r="L101" s="278">
        <v>125.65</v>
      </c>
      <c r="M101" s="278">
        <v>0.33091999999999999</v>
      </c>
    </row>
    <row r="102" spans="1:13">
      <c r="A102" s="269">
        <v>92</v>
      </c>
      <c r="B102" s="278" t="s">
        <v>343</v>
      </c>
      <c r="C102" s="279">
        <v>142.69999999999999</v>
      </c>
      <c r="D102" s="280">
        <v>140.73333333333335</v>
      </c>
      <c r="E102" s="280">
        <v>137.06666666666669</v>
      </c>
      <c r="F102" s="280">
        <v>131.43333333333334</v>
      </c>
      <c r="G102" s="280">
        <v>127.76666666666668</v>
      </c>
      <c r="H102" s="280">
        <v>146.3666666666667</v>
      </c>
      <c r="I102" s="280">
        <v>150.03333333333333</v>
      </c>
      <c r="J102" s="280">
        <v>155.66666666666671</v>
      </c>
      <c r="K102" s="278">
        <v>144.4</v>
      </c>
      <c r="L102" s="278">
        <v>135.1</v>
      </c>
      <c r="M102" s="278">
        <v>26.884360000000001</v>
      </c>
    </row>
    <row r="103" spans="1:13">
      <c r="A103" s="269">
        <v>93</v>
      </c>
      <c r="B103" s="278" t="s">
        <v>344</v>
      </c>
      <c r="C103" s="279">
        <v>57.25</v>
      </c>
      <c r="D103" s="280">
        <v>57.516666666666673</v>
      </c>
      <c r="E103" s="280">
        <v>56.583333333333343</v>
      </c>
      <c r="F103" s="280">
        <v>55.916666666666671</v>
      </c>
      <c r="G103" s="280">
        <v>54.983333333333341</v>
      </c>
      <c r="H103" s="280">
        <v>58.183333333333344</v>
      </c>
      <c r="I103" s="280">
        <v>59.116666666666667</v>
      </c>
      <c r="J103" s="280">
        <v>59.783333333333346</v>
      </c>
      <c r="K103" s="278">
        <v>58.45</v>
      </c>
      <c r="L103" s="278">
        <v>56.85</v>
      </c>
      <c r="M103" s="278">
        <v>4.6324800000000002</v>
      </c>
    </row>
    <row r="104" spans="1:13">
      <c r="A104" s="269">
        <v>94</v>
      </c>
      <c r="B104" s="278" t="s">
        <v>83</v>
      </c>
      <c r="C104" s="279">
        <v>148.25</v>
      </c>
      <c r="D104" s="280">
        <v>151.91666666666666</v>
      </c>
      <c r="E104" s="280">
        <v>143.43333333333331</v>
      </c>
      <c r="F104" s="280">
        <v>138.61666666666665</v>
      </c>
      <c r="G104" s="280">
        <v>130.1333333333333</v>
      </c>
      <c r="H104" s="280">
        <v>156.73333333333332</v>
      </c>
      <c r="I104" s="280">
        <v>165.21666666666667</v>
      </c>
      <c r="J104" s="280">
        <v>170.03333333333333</v>
      </c>
      <c r="K104" s="278">
        <v>160.4</v>
      </c>
      <c r="L104" s="278">
        <v>147.1</v>
      </c>
      <c r="M104" s="278">
        <v>129.10908000000001</v>
      </c>
    </row>
    <row r="105" spans="1:13">
      <c r="A105" s="269">
        <v>95</v>
      </c>
      <c r="B105" s="278" t="s">
        <v>345</v>
      </c>
      <c r="C105" s="279">
        <v>254.65</v>
      </c>
      <c r="D105" s="280">
        <v>261.96666666666664</v>
      </c>
      <c r="E105" s="280">
        <v>243.93333333333328</v>
      </c>
      <c r="F105" s="280">
        <v>233.21666666666664</v>
      </c>
      <c r="G105" s="280">
        <v>215.18333333333328</v>
      </c>
      <c r="H105" s="280">
        <v>272.68333333333328</v>
      </c>
      <c r="I105" s="280">
        <v>290.7166666666667</v>
      </c>
      <c r="J105" s="280">
        <v>301.43333333333328</v>
      </c>
      <c r="K105" s="278">
        <v>280</v>
      </c>
      <c r="L105" s="278">
        <v>251.25</v>
      </c>
      <c r="M105" s="278">
        <v>0.87051999999999996</v>
      </c>
    </row>
    <row r="106" spans="1:13">
      <c r="A106" s="269">
        <v>96</v>
      </c>
      <c r="B106" s="278" t="s">
        <v>84</v>
      </c>
      <c r="C106" s="279">
        <v>569.75</v>
      </c>
      <c r="D106" s="280">
        <v>571.25</v>
      </c>
      <c r="E106" s="280">
        <v>564.6</v>
      </c>
      <c r="F106" s="280">
        <v>559.45000000000005</v>
      </c>
      <c r="G106" s="280">
        <v>552.80000000000007</v>
      </c>
      <c r="H106" s="280">
        <v>576.4</v>
      </c>
      <c r="I106" s="280">
        <v>583.05000000000007</v>
      </c>
      <c r="J106" s="280">
        <v>588.19999999999993</v>
      </c>
      <c r="K106" s="278">
        <v>577.9</v>
      </c>
      <c r="L106" s="278">
        <v>566.1</v>
      </c>
      <c r="M106" s="278">
        <v>85.460520000000002</v>
      </c>
    </row>
    <row r="107" spans="1:13">
      <c r="A107" s="269">
        <v>97</v>
      </c>
      <c r="B107" s="278" t="s">
        <v>85</v>
      </c>
      <c r="C107" s="279">
        <v>128.65</v>
      </c>
      <c r="D107" s="280">
        <v>129.38333333333335</v>
      </c>
      <c r="E107" s="280">
        <v>127.31666666666672</v>
      </c>
      <c r="F107" s="280">
        <v>125.98333333333338</v>
      </c>
      <c r="G107" s="280">
        <v>123.91666666666674</v>
      </c>
      <c r="H107" s="280">
        <v>130.7166666666667</v>
      </c>
      <c r="I107" s="280">
        <v>132.78333333333336</v>
      </c>
      <c r="J107" s="280">
        <v>134.11666666666667</v>
      </c>
      <c r="K107" s="278">
        <v>131.44999999999999</v>
      </c>
      <c r="L107" s="278">
        <v>128.05000000000001</v>
      </c>
      <c r="M107" s="278">
        <v>56.632289999999998</v>
      </c>
    </row>
    <row r="108" spans="1:13">
      <c r="A108" s="269">
        <v>98</v>
      </c>
      <c r="B108" s="286" t="s">
        <v>346</v>
      </c>
      <c r="C108" s="279">
        <v>242.05</v>
      </c>
      <c r="D108" s="280">
        <v>243.63333333333333</v>
      </c>
      <c r="E108" s="280">
        <v>239.51666666666665</v>
      </c>
      <c r="F108" s="280">
        <v>236.98333333333332</v>
      </c>
      <c r="G108" s="280">
        <v>232.86666666666665</v>
      </c>
      <c r="H108" s="280">
        <v>246.16666666666666</v>
      </c>
      <c r="I108" s="280">
        <v>250.28333333333333</v>
      </c>
      <c r="J108" s="280">
        <v>252.81666666666666</v>
      </c>
      <c r="K108" s="278">
        <v>247.75</v>
      </c>
      <c r="L108" s="278">
        <v>241.1</v>
      </c>
      <c r="M108" s="278">
        <v>1.17777</v>
      </c>
    </row>
    <row r="109" spans="1:13">
      <c r="A109" s="269">
        <v>99</v>
      </c>
      <c r="B109" s="278" t="s">
        <v>86</v>
      </c>
      <c r="C109" s="279">
        <v>1349.55</v>
      </c>
      <c r="D109" s="280">
        <v>1347.6000000000001</v>
      </c>
      <c r="E109" s="280">
        <v>1330.2000000000003</v>
      </c>
      <c r="F109" s="280">
        <v>1310.8500000000001</v>
      </c>
      <c r="G109" s="280">
        <v>1293.4500000000003</v>
      </c>
      <c r="H109" s="280">
        <v>1366.9500000000003</v>
      </c>
      <c r="I109" s="280">
        <v>1384.3500000000004</v>
      </c>
      <c r="J109" s="280">
        <v>1403.7000000000003</v>
      </c>
      <c r="K109" s="278">
        <v>1365</v>
      </c>
      <c r="L109" s="278">
        <v>1328.25</v>
      </c>
      <c r="M109" s="278">
        <v>8.7332999999999998</v>
      </c>
    </row>
    <row r="110" spans="1:13">
      <c r="A110" s="269">
        <v>100</v>
      </c>
      <c r="B110" s="278" t="s">
        <v>87</v>
      </c>
      <c r="C110" s="279">
        <v>378.45</v>
      </c>
      <c r="D110" s="280">
        <v>382.56666666666661</v>
      </c>
      <c r="E110" s="280">
        <v>370.23333333333323</v>
      </c>
      <c r="F110" s="280">
        <v>362.01666666666665</v>
      </c>
      <c r="G110" s="280">
        <v>349.68333333333328</v>
      </c>
      <c r="H110" s="280">
        <v>390.78333333333319</v>
      </c>
      <c r="I110" s="280">
        <v>403.11666666666656</v>
      </c>
      <c r="J110" s="280">
        <v>411.33333333333314</v>
      </c>
      <c r="K110" s="278">
        <v>394.9</v>
      </c>
      <c r="L110" s="278">
        <v>374.35</v>
      </c>
      <c r="M110" s="278">
        <v>25.53969</v>
      </c>
    </row>
    <row r="111" spans="1:13">
      <c r="A111" s="269">
        <v>101</v>
      </c>
      <c r="B111" s="278" t="s">
        <v>237</v>
      </c>
      <c r="C111" s="279">
        <v>615.70000000000005</v>
      </c>
      <c r="D111" s="280">
        <v>611.9</v>
      </c>
      <c r="E111" s="280">
        <v>604.79999999999995</v>
      </c>
      <c r="F111" s="280">
        <v>593.9</v>
      </c>
      <c r="G111" s="280">
        <v>586.79999999999995</v>
      </c>
      <c r="H111" s="280">
        <v>622.79999999999995</v>
      </c>
      <c r="I111" s="280">
        <v>629.90000000000009</v>
      </c>
      <c r="J111" s="280">
        <v>640.79999999999995</v>
      </c>
      <c r="K111" s="278">
        <v>619</v>
      </c>
      <c r="L111" s="278">
        <v>601</v>
      </c>
      <c r="M111" s="278">
        <v>2.0503399999999998</v>
      </c>
    </row>
    <row r="112" spans="1:13">
      <c r="A112" s="269">
        <v>102</v>
      </c>
      <c r="B112" s="278" t="s">
        <v>347</v>
      </c>
      <c r="C112" s="279">
        <v>422.7</v>
      </c>
      <c r="D112" s="280">
        <v>413.91666666666669</v>
      </c>
      <c r="E112" s="280">
        <v>405.13333333333338</v>
      </c>
      <c r="F112" s="280">
        <v>387.56666666666672</v>
      </c>
      <c r="G112" s="280">
        <v>378.78333333333342</v>
      </c>
      <c r="H112" s="280">
        <v>431.48333333333335</v>
      </c>
      <c r="I112" s="280">
        <v>440.26666666666665</v>
      </c>
      <c r="J112" s="280">
        <v>457.83333333333331</v>
      </c>
      <c r="K112" s="278">
        <v>422.7</v>
      </c>
      <c r="L112" s="278">
        <v>396.35</v>
      </c>
      <c r="M112" s="278">
        <v>1.32822</v>
      </c>
    </row>
    <row r="113" spans="1:13">
      <c r="A113" s="269">
        <v>103</v>
      </c>
      <c r="B113" s="278" t="s">
        <v>332</v>
      </c>
      <c r="C113" s="279">
        <v>1501.6</v>
      </c>
      <c r="D113" s="280">
        <v>1489.5333333333335</v>
      </c>
      <c r="E113" s="280">
        <v>1469.0666666666671</v>
      </c>
      <c r="F113" s="280">
        <v>1436.5333333333335</v>
      </c>
      <c r="G113" s="280">
        <v>1416.0666666666671</v>
      </c>
      <c r="H113" s="280">
        <v>1522.0666666666671</v>
      </c>
      <c r="I113" s="280">
        <v>1542.5333333333338</v>
      </c>
      <c r="J113" s="280">
        <v>1575.0666666666671</v>
      </c>
      <c r="K113" s="278">
        <v>1510</v>
      </c>
      <c r="L113" s="278">
        <v>1457</v>
      </c>
      <c r="M113" s="278">
        <v>0.12817000000000001</v>
      </c>
    </row>
    <row r="114" spans="1:13">
      <c r="A114" s="269">
        <v>104</v>
      </c>
      <c r="B114" s="278" t="s">
        <v>238</v>
      </c>
      <c r="C114" s="279">
        <v>208.15</v>
      </c>
      <c r="D114" s="280">
        <v>209.79999999999998</v>
      </c>
      <c r="E114" s="280">
        <v>205.84999999999997</v>
      </c>
      <c r="F114" s="280">
        <v>203.54999999999998</v>
      </c>
      <c r="G114" s="280">
        <v>199.59999999999997</v>
      </c>
      <c r="H114" s="280">
        <v>212.09999999999997</v>
      </c>
      <c r="I114" s="280">
        <v>216.04999999999995</v>
      </c>
      <c r="J114" s="280">
        <v>218.34999999999997</v>
      </c>
      <c r="K114" s="278">
        <v>213.75</v>
      </c>
      <c r="L114" s="278">
        <v>207.5</v>
      </c>
      <c r="M114" s="278">
        <v>3.63835</v>
      </c>
    </row>
    <row r="115" spans="1:13">
      <c r="A115" s="269">
        <v>105</v>
      </c>
      <c r="B115" s="278" t="s">
        <v>236</v>
      </c>
      <c r="C115" s="279">
        <v>133.15</v>
      </c>
      <c r="D115" s="280">
        <v>133.73333333333335</v>
      </c>
      <c r="E115" s="280">
        <v>127.56666666666669</v>
      </c>
      <c r="F115" s="280">
        <v>121.98333333333335</v>
      </c>
      <c r="G115" s="280">
        <v>115.81666666666669</v>
      </c>
      <c r="H115" s="280">
        <v>139.31666666666669</v>
      </c>
      <c r="I115" s="280">
        <v>145.48333333333332</v>
      </c>
      <c r="J115" s="280">
        <v>151.06666666666669</v>
      </c>
      <c r="K115" s="278">
        <v>139.9</v>
      </c>
      <c r="L115" s="278">
        <v>128.15</v>
      </c>
      <c r="M115" s="278">
        <v>43.751910000000002</v>
      </c>
    </row>
    <row r="116" spans="1:13">
      <c r="A116" s="269">
        <v>106</v>
      </c>
      <c r="B116" s="278" t="s">
        <v>88</v>
      </c>
      <c r="C116" s="279">
        <v>347.25</v>
      </c>
      <c r="D116" s="280">
        <v>353.45</v>
      </c>
      <c r="E116" s="280">
        <v>338.29999999999995</v>
      </c>
      <c r="F116" s="280">
        <v>329.34999999999997</v>
      </c>
      <c r="G116" s="280">
        <v>314.19999999999993</v>
      </c>
      <c r="H116" s="280">
        <v>362.4</v>
      </c>
      <c r="I116" s="280">
        <v>377.54999999999995</v>
      </c>
      <c r="J116" s="280">
        <v>386.5</v>
      </c>
      <c r="K116" s="278">
        <v>368.6</v>
      </c>
      <c r="L116" s="278">
        <v>344.5</v>
      </c>
      <c r="M116" s="278">
        <v>72.441550000000007</v>
      </c>
    </row>
    <row r="117" spans="1:13">
      <c r="A117" s="269">
        <v>107</v>
      </c>
      <c r="B117" s="278" t="s">
        <v>348</v>
      </c>
      <c r="C117" s="279">
        <v>204.55</v>
      </c>
      <c r="D117" s="280">
        <v>204.91666666666666</v>
      </c>
      <c r="E117" s="280">
        <v>201.98333333333332</v>
      </c>
      <c r="F117" s="280">
        <v>199.41666666666666</v>
      </c>
      <c r="G117" s="280">
        <v>196.48333333333332</v>
      </c>
      <c r="H117" s="280">
        <v>207.48333333333332</v>
      </c>
      <c r="I117" s="280">
        <v>210.41666666666666</v>
      </c>
      <c r="J117" s="280">
        <v>212.98333333333332</v>
      </c>
      <c r="K117" s="278">
        <v>207.85</v>
      </c>
      <c r="L117" s="278">
        <v>202.35</v>
      </c>
      <c r="M117" s="278">
        <v>5.29068</v>
      </c>
    </row>
    <row r="118" spans="1:13">
      <c r="A118" s="269">
        <v>108</v>
      </c>
      <c r="B118" s="278" t="s">
        <v>89</v>
      </c>
      <c r="C118" s="279">
        <v>458.6</v>
      </c>
      <c r="D118" s="280">
        <v>454.86666666666662</v>
      </c>
      <c r="E118" s="280">
        <v>448.73333333333323</v>
      </c>
      <c r="F118" s="280">
        <v>438.86666666666662</v>
      </c>
      <c r="G118" s="280">
        <v>432.73333333333323</v>
      </c>
      <c r="H118" s="280">
        <v>464.73333333333323</v>
      </c>
      <c r="I118" s="280">
        <v>470.86666666666656</v>
      </c>
      <c r="J118" s="280">
        <v>480.73333333333323</v>
      </c>
      <c r="K118" s="278">
        <v>461</v>
      </c>
      <c r="L118" s="278">
        <v>445</v>
      </c>
      <c r="M118" s="278">
        <v>37.109850000000002</v>
      </c>
    </row>
    <row r="119" spans="1:13">
      <c r="A119" s="269">
        <v>109</v>
      </c>
      <c r="B119" s="278" t="s">
        <v>239</v>
      </c>
      <c r="C119" s="279">
        <v>500.05</v>
      </c>
      <c r="D119" s="280">
        <v>502.36666666666662</v>
      </c>
      <c r="E119" s="280">
        <v>494.73333333333323</v>
      </c>
      <c r="F119" s="280">
        <v>489.41666666666663</v>
      </c>
      <c r="G119" s="280">
        <v>481.78333333333325</v>
      </c>
      <c r="H119" s="280">
        <v>507.68333333333322</v>
      </c>
      <c r="I119" s="280">
        <v>515.31666666666661</v>
      </c>
      <c r="J119" s="280">
        <v>520.63333333333321</v>
      </c>
      <c r="K119" s="278">
        <v>510</v>
      </c>
      <c r="L119" s="278">
        <v>497.05</v>
      </c>
      <c r="M119" s="278">
        <v>2.4987599999999999</v>
      </c>
    </row>
    <row r="120" spans="1:13">
      <c r="A120" s="269">
        <v>110</v>
      </c>
      <c r="B120" s="278" t="s">
        <v>349</v>
      </c>
      <c r="C120" s="279">
        <v>66</v>
      </c>
      <c r="D120" s="280">
        <v>66.433333333333337</v>
      </c>
      <c r="E120" s="280">
        <v>65.066666666666677</v>
      </c>
      <c r="F120" s="280">
        <v>64.13333333333334</v>
      </c>
      <c r="G120" s="280">
        <v>62.76666666666668</v>
      </c>
      <c r="H120" s="280">
        <v>67.366666666666674</v>
      </c>
      <c r="I120" s="280">
        <v>68.733333333333348</v>
      </c>
      <c r="J120" s="280">
        <v>69.666666666666671</v>
      </c>
      <c r="K120" s="278">
        <v>67.8</v>
      </c>
      <c r="L120" s="278">
        <v>65.5</v>
      </c>
      <c r="M120" s="278">
        <v>0.96674000000000004</v>
      </c>
    </row>
    <row r="121" spans="1:13">
      <c r="A121" s="269">
        <v>111</v>
      </c>
      <c r="B121" s="278" t="s">
        <v>356</v>
      </c>
      <c r="C121" s="279">
        <v>255.35</v>
      </c>
      <c r="D121" s="280">
        <v>252.9666666666667</v>
      </c>
      <c r="E121" s="280">
        <v>248.43333333333339</v>
      </c>
      <c r="F121" s="280">
        <v>241.51666666666671</v>
      </c>
      <c r="G121" s="280">
        <v>236.98333333333341</v>
      </c>
      <c r="H121" s="280">
        <v>259.88333333333338</v>
      </c>
      <c r="I121" s="280">
        <v>264.41666666666669</v>
      </c>
      <c r="J121" s="280">
        <v>271.33333333333337</v>
      </c>
      <c r="K121" s="278">
        <v>257.5</v>
      </c>
      <c r="L121" s="278">
        <v>246.05</v>
      </c>
      <c r="M121" s="278">
        <v>2.0000200000000001</v>
      </c>
    </row>
    <row r="122" spans="1:13">
      <c r="A122" s="269">
        <v>112</v>
      </c>
      <c r="B122" s="278" t="s">
        <v>357</v>
      </c>
      <c r="C122" s="279">
        <v>75.150000000000006</v>
      </c>
      <c r="D122" s="280">
        <v>74.55</v>
      </c>
      <c r="E122" s="280">
        <v>73.199999999999989</v>
      </c>
      <c r="F122" s="280">
        <v>71.249999999999986</v>
      </c>
      <c r="G122" s="280">
        <v>69.899999999999977</v>
      </c>
      <c r="H122" s="280">
        <v>76.5</v>
      </c>
      <c r="I122" s="280">
        <v>77.849999999999994</v>
      </c>
      <c r="J122" s="280">
        <v>79.800000000000011</v>
      </c>
      <c r="K122" s="278">
        <v>75.900000000000006</v>
      </c>
      <c r="L122" s="278">
        <v>72.599999999999994</v>
      </c>
      <c r="M122" s="278">
        <v>0.65851999999999999</v>
      </c>
    </row>
    <row r="123" spans="1:13">
      <c r="A123" s="269">
        <v>113</v>
      </c>
      <c r="B123" s="278" t="s">
        <v>350</v>
      </c>
      <c r="C123" s="279">
        <v>69.8</v>
      </c>
      <c r="D123" s="280">
        <v>69.833333333333329</v>
      </c>
      <c r="E123" s="280">
        <v>67.666666666666657</v>
      </c>
      <c r="F123" s="280">
        <v>65.533333333333331</v>
      </c>
      <c r="G123" s="280">
        <v>63.36666666666666</v>
      </c>
      <c r="H123" s="280">
        <v>71.966666666666654</v>
      </c>
      <c r="I123" s="280">
        <v>74.133333333333312</v>
      </c>
      <c r="J123" s="280">
        <v>76.266666666666652</v>
      </c>
      <c r="K123" s="278">
        <v>72</v>
      </c>
      <c r="L123" s="278">
        <v>67.7</v>
      </c>
      <c r="M123" s="278">
        <v>40.879649999999998</v>
      </c>
    </row>
    <row r="124" spans="1:13">
      <c r="A124" s="269">
        <v>114</v>
      </c>
      <c r="B124" s="278" t="s">
        <v>351</v>
      </c>
      <c r="C124" s="279">
        <v>244</v>
      </c>
      <c r="D124" s="280">
        <v>245.23333333333335</v>
      </c>
      <c r="E124" s="280">
        <v>240.76666666666671</v>
      </c>
      <c r="F124" s="280">
        <v>237.53333333333336</v>
      </c>
      <c r="G124" s="280">
        <v>233.06666666666672</v>
      </c>
      <c r="H124" s="280">
        <v>248.4666666666667</v>
      </c>
      <c r="I124" s="280">
        <v>252.93333333333334</v>
      </c>
      <c r="J124" s="280">
        <v>256.16666666666669</v>
      </c>
      <c r="K124" s="278">
        <v>249.7</v>
      </c>
      <c r="L124" s="278">
        <v>242</v>
      </c>
      <c r="M124" s="278">
        <v>0.59992999999999996</v>
      </c>
    </row>
    <row r="125" spans="1:13">
      <c r="A125" s="269">
        <v>115</v>
      </c>
      <c r="B125" s="278" t="s">
        <v>352</v>
      </c>
      <c r="C125" s="279">
        <v>511.3</v>
      </c>
      <c r="D125" s="280">
        <v>513.94999999999993</v>
      </c>
      <c r="E125" s="280">
        <v>506.89999999999986</v>
      </c>
      <c r="F125" s="280">
        <v>502.49999999999994</v>
      </c>
      <c r="G125" s="280">
        <v>495.44999999999987</v>
      </c>
      <c r="H125" s="280">
        <v>518.34999999999991</v>
      </c>
      <c r="I125" s="280">
        <v>525.39999999999986</v>
      </c>
      <c r="J125" s="280">
        <v>529.79999999999984</v>
      </c>
      <c r="K125" s="278">
        <v>521</v>
      </c>
      <c r="L125" s="278">
        <v>509.55</v>
      </c>
      <c r="M125" s="278">
        <v>3.9401199999999998</v>
      </c>
    </row>
    <row r="126" spans="1:13">
      <c r="A126" s="269">
        <v>116</v>
      </c>
      <c r="B126" s="278" t="s">
        <v>353</v>
      </c>
      <c r="C126" s="279">
        <v>70.25</v>
      </c>
      <c r="D126" s="280">
        <v>70.083333333333329</v>
      </c>
      <c r="E126" s="280">
        <v>68.166666666666657</v>
      </c>
      <c r="F126" s="280">
        <v>66.083333333333329</v>
      </c>
      <c r="G126" s="280">
        <v>64.166666666666657</v>
      </c>
      <c r="H126" s="280">
        <v>72.166666666666657</v>
      </c>
      <c r="I126" s="280">
        <v>74.083333333333314</v>
      </c>
      <c r="J126" s="280">
        <v>76.166666666666657</v>
      </c>
      <c r="K126" s="278">
        <v>72</v>
      </c>
      <c r="L126" s="278">
        <v>68</v>
      </c>
      <c r="M126" s="278">
        <v>10.914849999999999</v>
      </c>
    </row>
    <row r="127" spans="1:13">
      <c r="A127" s="269">
        <v>117</v>
      </c>
      <c r="B127" s="278" t="s">
        <v>355</v>
      </c>
      <c r="C127" s="279">
        <v>12.6</v>
      </c>
      <c r="D127" s="280">
        <v>12.316666666666668</v>
      </c>
      <c r="E127" s="280">
        <v>12.033333333333337</v>
      </c>
      <c r="F127" s="280">
        <v>11.466666666666669</v>
      </c>
      <c r="G127" s="280">
        <v>11.183333333333337</v>
      </c>
      <c r="H127" s="280">
        <v>12.883333333333336</v>
      </c>
      <c r="I127" s="280">
        <v>13.166666666666668</v>
      </c>
      <c r="J127" s="280">
        <v>13.733333333333336</v>
      </c>
      <c r="K127" s="278">
        <v>12.6</v>
      </c>
      <c r="L127" s="278">
        <v>11.75</v>
      </c>
      <c r="M127" s="278">
        <v>15.54495</v>
      </c>
    </row>
    <row r="128" spans="1:13">
      <c r="A128" s="269">
        <v>118</v>
      </c>
      <c r="B128" s="278" t="s">
        <v>91</v>
      </c>
      <c r="C128" s="279">
        <v>4.75</v>
      </c>
      <c r="D128" s="280">
        <v>4.7833333333333332</v>
      </c>
      <c r="E128" s="280">
        <v>4.7166666666666668</v>
      </c>
      <c r="F128" s="280">
        <v>4.6833333333333336</v>
      </c>
      <c r="G128" s="280">
        <v>4.6166666666666671</v>
      </c>
      <c r="H128" s="280">
        <v>4.8166666666666664</v>
      </c>
      <c r="I128" s="280">
        <v>4.8833333333333329</v>
      </c>
      <c r="J128" s="280">
        <v>4.9166666666666661</v>
      </c>
      <c r="K128" s="278">
        <v>4.8499999999999996</v>
      </c>
      <c r="L128" s="278">
        <v>4.75</v>
      </c>
      <c r="M128" s="278">
        <v>19.090820000000001</v>
      </c>
    </row>
    <row r="129" spans="1:13">
      <c r="A129" s="269">
        <v>119</v>
      </c>
      <c r="B129" s="278" t="s">
        <v>92</v>
      </c>
      <c r="C129" s="279">
        <v>2366.6</v>
      </c>
      <c r="D129" s="280">
        <v>2348.8333333333335</v>
      </c>
      <c r="E129" s="280">
        <v>2319.7666666666669</v>
      </c>
      <c r="F129" s="280">
        <v>2272.9333333333334</v>
      </c>
      <c r="G129" s="280">
        <v>2243.8666666666668</v>
      </c>
      <c r="H129" s="280">
        <v>2395.666666666667</v>
      </c>
      <c r="I129" s="280">
        <v>2424.7333333333336</v>
      </c>
      <c r="J129" s="280">
        <v>2471.5666666666671</v>
      </c>
      <c r="K129" s="278">
        <v>2377.9</v>
      </c>
      <c r="L129" s="278">
        <v>2302</v>
      </c>
      <c r="M129" s="278">
        <v>4.1375500000000001</v>
      </c>
    </row>
    <row r="130" spans="1:13">
      <c r="A130" s="269">
        <v>120</v>
      </c>
      <c r="B130" s="278" t="s">
        <v>358</v>
      </c>
      <c r="C130" s="279">
        <v>4317.3500000000004</v>
      </c>
      <c r="D130" s="280">
        <v>4344.166666666667</v>
      </c>
      <c r="E130" s="280">
        <v>4258.3333333333339</v>
      </c>
      <c r="F130" s="280">
        <v>4199.3166666666666</v>
      </c>
      <c r="G130" s="280">
        <v>4113.4833333333336</v>
      </c>
      <c r="H130" s="280">
        <v>4403.1833333333343</v>
      </c>
      <c r="I130" s="280">
        <v>4489.0166666666682</v>
      </c>
      <c r="J130" s="280">
        <v>4548.0333333333347</v>
      </c>
      <c r="K130" s="278">
        <v>4430</v>
      </c>
      <c r="L130" s="278">
        <v>4285.1499999999996</v>
      </c>
      <c r="M130" s="278">
        <v>0.24279000000000001</v>
      </c>
    </row>
    <row r="131" spans="1:13">
      <c r="A131" s="269">
        <v>121</v>
      </c>
      <c r="B131" s="278" t="s">
        <v>94</v>
      </c>
      <c r="C131" s="279">
        <v>137.05000000000001</v>
      </c>
      <c r="D131" s="280">
        <v>137.35</v>
      </c>
      <c r="E131" s="280">
        <v>134.69999999999999</v>
      </c>
      <c r="F131" s="280">
        <v>132.35</v>
      </c>
      <c r="G131" s="280">
        <v>129.69999999999999</v>
      </c>
      <c r="H131" s="280">
        <v>139.69999999999999</v>
      </c>
      <c r="I131" s="280">
        <v>142.35000000000002</v>
      </c>
      <c r="J131" s="280">
        <v>144.69999999999999</v>
      </c>
      <c r="K131" s="278">
        <v>140</v>
      </c>
      <c r="L131" s="278">
        <v>135</v>
      </c>
      <c r="M131" s="278">
        <v>87.041390000000007</v>
      </c>
    </row>
    <row r="132" spans="1:13">
      <c r="A132" s="269">
        <v>122</v>
      </c>
      <c r="B132" s="278" t="s">
        <v>232</v>
      </c>
      <c r="C132" s="279">
        <v>2324.4</v>
      </c>
      <c r="D132" s="280">
        <v>2328.7999999999997</v>
      </c>
      <c r="E132" s="280">
        <v>2299.5999999999995</v>
      </c>
      <c r="F132" s="280">
        <v>2274.7999999999997</v>
      </c>
      <c r="G132" s="280">
        <v>2245.5999999999995</v>
      </c>
      <c r="H132" s="280">
        <v>2353.5999999999995</v>
      </c>
      <c r="I132" s="280">
        <v>2382.7999999999993</v>
      </c>
      <c r="J132" s="280">
        <v>2407.5999999999995</v>
      </c>
      <c r="K132" s="278">
        <v>2358</v>
      </c>
      <c r="L132" s="278">
        <v>2304</v>
      </c>
      <c r="M132" s="278">
        <v>3.4440900000000001</v>
      </c>
    </row>
    <row r="133" spans="1:13">
      <c r="A133" s="269">
        <v>123</v>
      </c>
      <c r="B133" s="278" t="s">
        <v>95</v>
      </c>
      <c r="C133" s="279">
        <v>3732</v>
      </c>
      <c r="D133" s="280">
        <v>3756.85</v>
      </c>
      <c r="E133" s="280">
        <v>3693.75</v>
      </c>
      <c r="F133" s="280">
        <v>3655.5</v>
      </c>
      <c r="G133" s="280">
        <v>3592.4</v>
      </c>
      <c r="H133" s="280">
        <v>3795.1</v>
      </c>
      <c r="I133" s="280">
        <v>3858.1999999999994</v>
      </c>
      <c r="J133" s="280">
        <v>3896.45</v>
      </c>
      <c r="K133" s="278">
        <v>3819.95</v>
      </c>
      <c r="L133" s="278">
        <v>3718.6</v>
      </c>
      <c r="M133" s="278">
        <v>8.9714100000000006</v>
      </c>
    </row>
    <row r="134" spans="1:13">
      <c r="A134" s="269">
        <v>124</v>
      </c>
      <c r="B134" s="278" t="s">
        <v>1265</v>
      </c>
      <c r="C134" s="279">
        <v>432.35</v>
      </c>
      <c r="D134" s="280">
        <v>434.5</v>
      </c>
      <c r="E134" s="280">
        <v>428</v>
      </c>
      <c r="F134" s="280">
        <v>423.65</v>
      </c>
      <c r="G134" s="280">
        <v>417.15</v>
      </c>
      <c r="H134" s="280">
        <v>438.85</v>
      </c>
      <c r="I134" s="280">
        <v>445.35</v>
      </c>
      <c r="J134" s="280">
        <v>449.70000000000005</v>
      </c>
      <c r="K134" s="278">
        <v>441</v>
      </c>
      <c r="L134" s="278">
        <v>430.15</v>
      </c>
      <c r="M134" s="278">
        <v>0.10632</v>
      </c>
    </row>
    <row r="135" spans="1:13">
      <c r="A135" s="269">
        <v>125</v>
      </c>
      <c r="B135" s="278" t="s">
        <v>240</v>
      </c>
      <c r="C135" s="279">
        <v>42.05</v>
      </c>
      <c r="D135" s="280">
        <v>43.516666666666673</v>
      </c>
      <c r="E135" s="280">
        <v>40.583333333333343</v>
      </c>
      <c r="F135" s="280">
        <v>39.116666666666667</v>
      </c>
      <c r="G135" s="280">
        <v>36.183333333333337</v>
      </c>
      <c r="H135" s="280">
        <v>44.983333333333348</v>
      </c>
      <c r="I135" s="280">
        <v>47.916666666666671</v>
      </c>
      <c r="J135" s="280">
        <v>49.383333333333354</v>
      </c>
      <c r="K135" s="278">
        <v>46.45</v>
      </c>
      <c r="L135" s="278">
        <v>42.05</v>
      </c>
      <c r="M135" s="278">
        <v>39.501759999999997</v>
      </c>
    </row>
    <row r="136" spans="1:13">
      <c r="A136" s="269">
        <v>126</v>
      </c>
      <c r="B136" s="278" t="s">
        <v>96</v>
      </c>
      <c r="C136" s="279">
        <v>14031.85</v>
      </c>
      <c r="D136" s="280">
        <v>14094</v>
      </c>
      <c r="E136" s="280">
        <v>13917.85</v>
      </c>
      <c r="F136" s="280">
        <v>13803.85</v>
      </c>
      <c r="G136" s="280">
        <v>13627.7</v>
      </c>
      <c r="H136" s="280">
        <v>14208</v>
      </c>
      <c r="I136" s="280">
        <v>14384.150000000001</v>
      </c>
      <c r="J136" s="280">
        <v>14498.15</v>
      </c>
      <c r="K136" s="278">
        <v>14270.15</v>
      </c>
      <c r="L136" s="278">
        <v>13980</v>
      </c>
      <c r="M136" s="278">
        <v>1.4817800000000001</v>
      </c>
    </row>
    <row r="137" spans="1:13">
      <c r="A137" s="269">
        <v>127</v>
      </c>
      <c r="B137" s="278" t="s">
        <v>360</v>
      </c>
      <c r="C137" s="279">
        <v>158.25</v>
      </c>
      <c r="D137" s="280">
        <v>159.18333333333334</v>
      </c>
      <c r="E137" s="280">
        <v>156.36666666666667</v>
      </c>
      <c r="F137" s="280">
        <v>154.48333333333335</v>
      </c>
      <c r="G137" s="280">
        <v>151.66666666666669</v>
      </c>
      <c r="H137" s="280">
        <v>161.06666666666666</v>
      </c>
      <c r="I137" s="280">
        <v>163.88333333333333</v>
      </c>
      <c r="J137" s="280">
        <v>165.76666666666665</v>
      </c>
      <c r="K137" s="278">
        <v>162</v>
      </c>
      <c r="L137" s="278">
        <v>157.30000000000001</v>
      </c>
      <c r="M137" s="278">
        <v>0.95337000000000005</v>
      </c>
    </row>
    <row r="138" spans="1:13">
      <c r="A138" s="269">
        <v>128</v>
      </c>
      <c r="B138" s="278" t="s">
        <v>361</v>
      </c>
      <c r="C138" s="279">
        <v>59.5</v>
      </c>
      <c r="D138" s="280">
        <v>60.1</v>
      </c>
      <c r="E138" s="280">
        <v>58.400000000000006</v>
      </c>
      <c r="F138" s="280">
        <v>57.300000000000004</v>
      </c>
      <c r="G138" s="280">
        <v>55.600000000000009</v>
      </c>
      <c r="H138" s="280">
        <v>61.2</v>
      </c>
      <c r="I138" s="280">
        <v>62.900000000000006</v>
      </c>
      <c r="J138" s="280">
        <v>64</v>
      </c>
      <c r="K138" s="278">
        <v>61.8</v>
      </c>
      <c r="L138" s="278">
        <v>59</v>
      </c>
      <c r="M138" s="278">
        <v>3.5653700000000002</v>
      </c>
    </row>
    <row r="139" spans="1:13">
      <c r="A139" s="269">
        <v>129</v>
      </c>
      <c r="B139" s="278" t="s">
        <v>362</v>
      </c>
      <c r="C139" s="279">
        <v>129.55000000000001</v>
      </c>
      <c r="D139" s="280">
        <v>130.13333333333333</v>
      </c>
      <c r="E139" s="280">
        <v>128.01666666666665</v>
      </c>
      <c r="F139" s="280">
        <v>126.48333333333332</v>
      </c>
      <c r="G139" s="280">
        <v>124.36666666666665</v>
      </c>
      <c r="H139" s="280">
        <v>131.66666666666666</v>
      </c>
      <c r="I139" s="280">
        <v>133.78333333333333</v>
      </c>
      <c r="J139" s="280">
        <v>135.31666666666666</v>
      </c>
      <c r="K139" s="278">
        <v>132.25</v>
      </c>
      <c r="L139" s="278">
        <v>128.6</v>
      </c>
      <c r="M139" s="278">
        <v>7.1679999999999994E-2</v>
      </c>
    </row>
    <row r="140" spans="1:13">
      <c r="A140" s="269">
        <v>130</v>
      </c>
      <c r="B140" s="278" t="s">
        <v>241</v>
      </c>
      <c r="C140" s="279">
        <v>183.35</v>
      </c>
      <c r="D140" s="280">
        <v>182.31666666666669</v>
      </c>
      <c r="E140" s="280">
        <v>179.63333333333338</v>
      </c>
      <c r="F140" s="280">
        <v>175.91666666666669</v>
      </c>
      <c r="G140" s="280">
        <v>173.23333333333338</v>
      </c>
      <c r="H140" s="280">
        <v>186.03333333333339</v>
      </c>
      <c r="I140" s="280">
        <v>188.71666666666673</v>
      </c>
      <c r="J140" s="280">
        <v>192.43333333333339</v>
      </c>
      <c r="K140" s="278">
        <v>185</v>
      </c>
      <c r="L140" s="278">
        <v>178.6</v>
      </c>
      <c r="M140" s="278">
        <v>5.1246499999999999</v>
      </c>
    </row>
    <row r="141" spans="1:13">
      <c r="A141" s="269">
        <v>131</v>
      </c>
      <c r="B141" s="278" t="s">
        <v>242</v>
      </c>
      <c r="C141" s="279">
        <v>642.4</v>
      </c>
      <c r="D141" s="280">
        <v>641.81666666666661</v>
      </c>
      <c r="E141" s="280">
        <v>636.93333333333317</v>
      </c>
      <c r="F141" s="280">
        <v>631.46666666666658</v>
      </c>
      <c r="G141" s="280">
        <v>626.58333333333314</v>
      </c>
      <c r="H141" s="280">
        <v>647.28333333333319</v>
      </c>
      <c r="I141" s="280">
        <v>652.16666666666663</v>
      </c>
      <c r="J141" s="280">
        <v>657.63333333333321</v>
      </c>
      <c r="K141" s="278">
        <v>646.70000000000005</v>
      </c>
      <c r="L141" s="278">
        <v>636.35</v>
      </c>
      <c r="M141" s="278">
        <v>2.0310299999999999</v>
      </c>
    </row>
    <row r="142" spans="1:13">
      <c r="A142" s="269">
        <v>132</v>
      </c>
      <c r="B142" s="278" t="s">
        <v>243</v>
      </c>
      <c r="C142" s="279">
        <v>63.35</v>
      </c>
      <c r="D142" s="280">
        <v>64.816666666666663</v>
      </c>
      <c r="E142" s="280">
        <v>61.23333333333332</v>
      </c>
      <c r="F142" s="280">
        <v>59.11666666666666</v>
      </c>
      <c r="G142" s="280">
        <v>55.533333333333317</v>
      </c>
      <c r="H142" s="280">
        <v>66.933333333333323</v>
      </c>
      <c r="I142" s="280">
        <v>70.516666666666666</v>
      </c>
      <c r="J142" s="280">
        <v>72.633333333333326</v>
      </c>
      <c r="K142" s="278">
        <v>68.400000000000006</v>
      </c>
      <c r="L142" s="278">
        <v>62.7</v>
      </c>
      <c r="M142" s="278">
        <v>21.556570000000001</v>
      </c>
    </row>
    <row r="143" spans="1:13">
      <c r="A143" s="269">
        <v>133</v>
      </c>
      <c r="B143" s="278" t="s">
        <v>97</v>
      </c>
      <c r="C143" s="279">
        <v>51.8</v>
      </c>
      <c r="D143" s="280">
        <v>52.783333333333331</v>
      </c>
      <c r="E143" s="280">
        <v>49.316666666666663</v>
      </c>
      <c r="F143" s="280">
        <v>46.833333333333329</v>
      </c>
      <c r="G143" s="280">
        <v>43.36666666666666</v>
      </c>
      <c r="H143" s="280">
        <v>55.266666666666666</v>
      </c>
      <c r="I143" s="280">
        <v>58.733333333333334</v>
      </c>
      <c r="J143" s="280">
        <v>61.216666666666669</v>
      </c>
      <c r="K143" s="278">
        <v>56.25</v>
      </c>
      <c r="L143" s="278">
        <v>50.3</v>
      </c>
      <c r="M143" s="278">
        <v>264.79392000000001</v>
      </c>
    </row>
    <row r="144" spans="1:13">
      <c r="A144" s="269">
        <v>134</v>
      </c>
      <c r="B144" s="278" t="s">
        <v>363</v>
      </c>
      <c r="C144" s="279">
        <v>493.45</v>
      </c>
      <c r="D144" s="280">
        <v>494.43333333333339</v>
      </c>
      <c r="E144" s="280">
        <v>488.86666666666679</v>
      </c>
      <c r="F144" s="280">
        <v>484.28333333333342</v>
      </c>
      <c r="G144" s="280">
        <v>478.71666666666681</v>
      </c>
      <c r="H144" s="280">
        <v>499.01666666666677</v>
      </c>
      <c r="I144" s="280">
        <v>504.58333333333337</v>
      </c>
      <c r="J144" s="280">
        <v>509.16666666666674</v>
      </c>
      <c r="K144" s="278">
        <v>500</v>
      </c>
      <c r="L144" s="278">
        <v>489.85</v>
      </c>
      <c r="M144" s="278">
        <v>0.14169999999999999</v>
      </c>
    </row>
    <row r="145" spans="1:13">
      <c r="A145" s="269">
        <v>135</v>
      </c>
      <c r="B145" s="278" t="s">
        <v>98</v>
      </c>
      <c r="C145" s="279">
        <v>794.3</v>
      </c>
      <c r="D145" s="280">
        <v>793.4</v>
      </c>
      <c r="E145" s="280">
        <v>779.09999999999991</v>
      </c>
      <c r="F145" s="280">
        <v>763.9</v>
      </c>
      <c r="G145" s="280">
        <v>749.59999999999991</v>
      </c>
      <c r="H145" s="280">
        <v>808.59999999999991</v>
      </c>
      <c r="I145" s="280">
        <v>822.89999999999986</v>
      </c>
      <c r="J145" s="280">
        <v>838.09999999999991</v>
      </c>
      <c r="K145" s="278">
        <v>807.7</v>
      </c>
      <c r="L145" s="278">
        <v>778.2</v>
      </c>
      <c r="M145" s="278">
        <v>58.736989999999999</v>
      </c>
    </row>
    <row r="146" spans="1:13">
      <c r="A146" s="269">
        <v>136</v>
      </c>
      <c r="B146" s="278" t="s">
        <v>364</v>
      </c>
      <c r="C146" s="279">
        <v>171.75</v>
      </c>
      <c r="D146" s="280">
        <v>171</v>
      </c>
      <c r="E146" s="280">
        <v>169.35</v>
      </c>
      <c r="F146" s="280">
        <v>166.95</v>
      </c>
      <c r="G146" s="280">
        <v>165.29999999999998</v>
      </c>
      <c r="H146" s="280">
        <v>173.4</v>
      </c>
      <c r="I146" s="280">
        <v>175.04999999999998</v>
      </c>
      <c r="J146" s="280">
        <v>177.45000000000002</v>
      </c>
      <c r="K146" s="278">
        <v>172.65</v>
      </c>
      <c r="L146" s="278">
        <v>168.6</v>
      </c>
      <c r="M146" s="278">
        <v>0.32136999999999999</v>
      </c>
    </row>
    <row r="147" spans="1:13">
      <c r="A147" s="269">
        <v>137</v>
      </c>
      <c r="B147" s="278" t="s">
        <v>99</v>
      </c>
      <c r="C147" s="279">
        <v>150.9</v>
      </c>
      <c r="D147" s="280">
        <v>150.71666666666667</v>
      </c>
      <c r="E147" s="280">
        <v>148.88333333333333</v>
      </c>
      <c r="F147" s="280">
        <v>146.86666666666665</v>
      </c>
      <c r="G147" s="280">
        <v>145.0333333333333</v>
      </c>
      <c r="H147" s="280">
        <v>152.73333333333335</v>
      </c>
      <c r="I147" s="280">
        <v>154.56666666666666</v>
      </c>
      <c r="J147" s="280">
        <v>156.58333333333337</v>
      </c>
      <c r="K147" s="278">
        <v>152.55000000000001</v>
      </c>
      <c r="L147" s="278">
        <v>148.69999999999999</v>
      </c>
      <c r="M147" s="278">
        <v>22.582930000000001</v>
      </c>
    </row>
    <row r="148" spans="1:13">
      <c r="A148" s="269">
        <v>138</v>
      </c>
      <c r="B148" s="278" t="s">
        <v>244</v>
      </c>
      <c r="C148" s="279">
        <v>7.7</v>
      </c>
      <c r="D148" s="280">
        <v>7.8833333333333329</v>
      </c>
      <c r="E148" s="280">
        <v>7.5166666666666657</v>
      </c>
      <c r="F148" s="280">
        <v>7.333333333333333</v>
      </c>
      <c r="G148" s="280">
        <v>6.9666666666666659</v>
      </c>
      <c r="H148" s="280">
        <v>8.0666666666666664</v>
      </c>
      <c r="I148" s="280">
        <v>8.4333333333333336</v>
      </c>
      <c r="J148" s="280">
        <v>8.6166666666666654</v>
      </c>
      <c r="K148" s="278">
        <v>8.25</v>
      </c>
      <c r="L148" s="278">
        <v>7.7</v>
      </c>
      <c r="M148" s="278">
        <v>70.140799999999999</v>
      </c>
    </row>
    <row r="149" spans="1:13">
      <c r="A149" s="269">
        <v>139</v>
      </c>
      <c r="B149" s="278" t="s">
        <v>365</v>
      </c>
      <c r="C149" s="279">
        <v>243.7</v>
      </c>
      <c r="D149" s="280">
        <v>242.9</v>
      </c>
      <c r="E149" s="280">
        <v>238.8</v>
      </c>
      <c r="F149" s="280">
        <v>233.9</v>
      </c>
      <c r="G149" s="280">
        <v>229.8</v>
      </c>
      <c r="H149" s="280">
        <v>247.8</v>
      </c>
      <c r="I149" s="280">
        <v>251.89999999999998</v>
      </c>
      <c r="J149" s="280">
        <v>256.8</v>
      </c>
      <c r="K149" s="278">
        <v>247</v>
      </c>
      <c r="L149" s="278">
        <v>238</v>
      </c>
      <c r="M149" s="278">
        <v>1.2685</v>
      </c>
    </row>
    <row r="150" spans="1:13">
      <c r="A150" s="269">
        <v>140</v>
      </c>
      <c r="B150" s="278" t="s">
        <v>100</v>
      </c>
      <c r="C150" s="279">
        <v>45.4</v>
      </c>
      <c r="D150" s="280">
        <v>44.449999999999996</v>
      </c>
      <c r="E150" s="280">
        <v>43.199999999999989</v>
      </c>
      <c r="F150" s="280">
        <v>40.999999999999993</v>
      </c>
      <c r="G150" s="280">
        <v>39.749999999999986</v>
      </c>
      <c r="H150" s="280">
        <v>46.649999999999991</v>
      </c>
      <c r="I150" s="280">
        <v>47.900000000000006</v>
      </c>
      <c r="J150" s="280">
        <v>50.099999999999994</v>
      </c>
      <c r="K150" s="278">
        <v>45.7</v>
      </c>
      <c r="L150" s="278">
        <v>42.25</v>
      </c>
      <c r="M150" s="278">
        <v>524.25237000000004</v>
      </c>
    </row>
    <row r="151" spans="1:13">
      <c r="A151" s="269">
        <v>141</v>
      </c>
      <c r="B151" s="278" t="s">
        <v>368</v>
      </c>
      <c r="C151" s="279">
        <v>211.6</v>
      </c>
      <c r="D151" s="280">
        <v>213.5</v>
      </c>
      <c r="E151" s="280">
        <v>208.1</v>
      </c>
      <c r="F151" s="280">
        <v>204.6</v>
      </c>
      <c r="G151" s="280">
        <v>199.2</v>
      </c>
      <c r="H151" s="280">
        <v>217</v>
      </c>
      <c r="I151" s="280">
        <v>222.39999999999998</v>
      </c>
      <c r="J151" s="280">
        <v>225.9</v>
      </c>
      <c r="K151" s="278">
        <v>218.9</v>
      </c>
      <c r="L151" s="278">
        <v>210</v>
      </c>
      <c r="M151" s="278">
        <v>1.0052300000000001</v>
      </c>
    </row>
    <row r="152" spans="1:13">
      <c r="A152" s="269">
        <v>142</v>
      </c>
      <c r="B152" s="278" t="s">
        <v>367</v>
      </c>
      <c r="C152" s="279">
        <v>1944.05</v>
      </c>
      <c r="D152" s="280">
        <v>1942.8</v>
      </c>
      <c r="E152" s="280">
        <v>1914.1499999999999</v>
      </c>
      <c r="F152" s="280">
        <v>1884.25</v>
      </c>
      <c r="G152" s="280">
        <v>1855.6</v>
      </c>
      <c r="H152" s="280">
        <v>1972.6999999999998</v>
      </c>
      <c r="I152" s="280">
        <v>2001.35</v>
      </c>
      <c r="J152" s="280">
        <v>2031.2499999999998</v>
      </c>
      <c r="K152" s="278">
        <v>1971.45</v>
      </c>
      <c r="L152" s="278">
        <v>1912.9</v>
      </c>
      <c r="M152" s="278">
        <v>0.69908000000000003</v>
      </c>
    </row>
    <row r="153" spans="1:13">
      <c r="A153" s="269">
        <v>143</v>
      </c>
      <c r="B153" s="278" t="s">
        <v>369</v>
      </c>
      <c r="C153" s="279">
        <v>389.15</v>
      </c>
      <c r="D153" s="280">
        <v>391.33333333333331</v>
      </c>
      <c r="E153" s="280">
        <v>383.16666666666663</v>
      </c>
      <c r="F153" s="280">
        <v>377.18333333333334</v>
      </c>
      <c r="G153" s="280">
        <v>369.01666666666665</v>
      </c>
      <c r="H153" s="280">
        <v>397.31666666666661</v>
      </c>
      <c r="I153" s="280">
        <v>405.48333333333323</v>
      </c>
      <c r="J153" s="280">
        <v>411.46666666666658</v>
      </c>
      <c r="K153" s="278">
        <v>399.5</v>
      </c>
      <c r="L153" s="278">
        <v>385.35</v>
      </c>
      <c r="M153" s="278">
        <v>0.68047999999999997</v>
      </c>
    </row>
    <row r="154" spans="1:13">
      <c r="A154" s="269">
        <v>144</v>
      </c>
      <c r="B154" s="278" t="s">
        <v>372</v>
      </c>
      <c r="C154" s="279">
        <v>150.75</v>
      </c>
      <c r="D154" s="280">
        <v>151.71666666666667</v>
      </c>
      <c r="E154" s="280">
        <v>148.03333333333333</v>
      </c>
      <c r="F154" s="280">
        <v>145.31666666666666</v>
      </c>
      <c r="G154" s="280">
        <v>141.63333333333333</v>
      </c>
      <c r="H154" s="280">
        <v>154.43333333333334</v>
      </c>
      <c r="I154" s="280">
        <v>158.11666666666667</v>
      </c>
      <c r="J154" s="280">
        <v>160.83333333333334</v>
      </c>
      <c r="K154" s="278">
        <v>155.4</v>
      </c>
      <c r="L154" s="278">
        <v>149</v>
      </c>
      <c r="M154" s="278">
        <v>0.18761</v>
      </c>
    </row>
    <row r="155" spans="1:13">
      <c r="A155" s="269">
        <v>145</v>
      </c>
      <c r="B155" s="278" t="s">
        <v>366</v>
      </c>
      <c r="C155" s="279">
        <v>343.65</v>
      </c>
      <c r="D155" s="280">
        <v>343.91666666666669</v>
      </c>
      <c r="E155" s="280">
        <v>339.73333333333335</v>
      </c>
      <c r="F155" s="280">
        <v>335.81666666666666</v>
      </c>
      <c r="G155" s="280">
        <v>331.63333333333333</v>
      </c>
      <c r="H155" s="280">
        <v>347.83333333333337</v>
      </c>
      <c r="I155" s="280">
        <v>352.01666666666665</v>
      </c>
      <c r="J155" s="280">
        <v>355.93333333333339</v>
      </c>
      <c r="K155" s="278">
        <v>348.1</v>
      </c>
      <c r="L155" s="278">
        <v>340</v>
      </c>
      <c r="M155" s="278">
        <v>6.8799999999999998E-3</v>
      </c>
    </row>
    <row r="156" spans="1:13">
      <c r="A156" s="269">
        <v>146</v>
      </c>
      <c r="B156" s="278" t="s">
        <v>371</v>
      </c>
      <c r="C156" s="279">
        <v>117.7</v>
      </c>
      <c r="D156" s="280">
        <v>118.05</v>
      </c>
      <c r="E156" s="280">
        <v>116.75</v>
      </c>
      <c r="F156" s="280">
        <v>115.8</v>
      </c>
      <c r="G156" s="280">
        <v>114.5</v>
      </c>
      <c r="H156" s="280">
        <v>119</v>
      </c>
      <c r="I156" s="280">
        <v>120.29999999999998</v>
      </c>
      <c r="J156" s="280">
        <v>121.25</v>
      </c>
      <c r="K156" s="278">
        <v>119.35</v>
      </c>
      <c r="L156" s="278">
        <v>117.1</v>
      </c>
      <c r="M156" s="278">
        <v>6.3053499999999998</v>
      </c>
    </row>
    <row r="157" spans="1:13">
      <c r="A157" s="269">
        <v>147</v>
      </c>
      <c r="B157" s="278" t="s">
        <v>245</v>
      </c>
      <c r="C157" s="279">
        <v>80.5</v>
      </c>
      <c r="D157" s="280">
        <v>81.366666666666674</v>
      </c>
      <c r="E157" s="280">
        <v>79.433333333333351</v>
      </c>
      <c r="F157" s="280">
        <v>78.366666666666674</v>
      </c>
      <c r="G157" s="280">
        <v>76.433333333333351</v>
      </c>
      <c r="H157" s="280">
        <v>82.433333333333351</v>
      </c>
      <c r="I157" s="280">
        <v>84.366666666666688</v>
      </c>
      <c r="J157" s="280">
        <v>85.433333333333351</v>
      </c>
      <c r="K157" s="278">
        <v>83.3</v>
      </c>
      <c r="L157" s="278">
        <v>80.3</v>
      </c>
      <c r="M157" s="278">
        <v>5.6292200000000001</v>
      </c>
    </row>
    <row r="158" spans="1:13">
      <c r="A158" s="269">
        <v>148</v>
      </c>
      <c r="B158" s="278" t="s">
        <v>370</v>
      </c>
      <c r="C158" s="279">
        <v>30.7</v>
      </c>
      <c r="D158" s="280">
        <v>30.983333333333331</v>
      </c>
      <c r="E158" s="280">
        <v>30.316666666666663</v>
      </c>
      <c r="F158" s="280">
        <v>29.933333333333334</v>
      </c>
      <c r="G158" s="280">
        <v>29.266666666666666</v>
      </c>
      <c r="H158" s="280">
        <v>31.36666666666666</v>
      </c>
      <c r="I158" s="280">
        <v>32.033333333333324</v>
      </c>
      <c r="J158" s="280">
        <v>32.416666666666657</v>
      </c>
      <c r="K158" s="278">
        <v>31.65</v>
      </c>
      <c r="L158" s="278">
        <v>30.6</v>
      </c>
      <c r="M158" s="278">
        <v>10.32442</v>
      </c>
    </row>
    <row r="159" spans="1:13">
      <c r="A159" s="269">
        <v>149</v>
      </c>
      <c r="B159" s="278" t="s">
        <v>101</v>
      </c>
      <c r="C159" s="279">
        <v>85.45</v>
      </c>
      <c r="D159" s="280">
        <v>86.59999999999998</v>
      </c>
      <c r="E159" s="280">
        <v>83.94999999999996</v>
      </c>
      <c r="F159" s="280">
        <v>82.449999999999974</v>
      </c>
      <c r="G159" s="280">
        <v>79.799999999999955</v>
      </c>
      <c r="H159" s="280">
        <v>88.099999999999966</v>
      </c>
      <c r="I159" s="280">
        <v>90.749999999999972</v>
      </c>
      <c r="J159" s="280">
        <v>92.249999999999972</v>
      </c>
      <c r="K159" s="278">
        <v>89.25</v>
      </c>
      <c r="L159" s="278">
        <v>85.1</v>
      </c>
      <c r="M159" s="278">
        <v>130.34092000000001</v>
      </c>
    </row>
    <row r="160" spans="1:13">
      <c r="A160" s="269">
        <v>150</v>
      </c>
      <c r="B160" s="278" t="s">
        <v>376</v>
      </c>
      <c r="C160" s="279">
        <v>1301.7</v>
      </c>
      <c r="D160" s="280">
        <v>1309.0666666666666</v>
      </c>
      <c r="E160" s="280">
        <v>1272.6833333333332</v>
      </c>
      <c r="F160" s="280">
        <v>1243.6666666666665</v>
      </c>
      <c r="G160" s="280">
        <v>1207.2833333333331</v>
      </c>
      <c r="H160" s="280">
        <v>1338.0833333333333</v>
      </c>
      <c r="I160" s="280">
        <v>1374.4666666666665</v>
      </c>
      <c r="J160" s="280">
        <v>1403.4833333333333</v>
      </c>
      <c r="K160" s="278">
        <v>1345.45</v>
      </c>
      <c r="L160" s="278">
        <v>1280.05</v>
      </c>
      <c r="M160" s="278">
        <v>0.47653000000000001</v>
      </c>
    </row>
    <row r="161" spans="1:13">
      <c r="A161" s="269">
        <v>151</v>
      </c>
      <c r="B161" s="278" t="s">
        <v>377</v>
      </c>
      <c r="C161" s="279">
        <v>1283.3499999999999</v>
      </c>
      <c r="D161" s="280">
        <v>1288.4833333333333</v>
      </c>
      <c r="E161" s="280">
        <v>1261.9666666666667</v>
      </c>
      <c r="F161" s="280">
        <v>1240.5833333333333</v>
      </c>
      <c r="G161" s="280">
        <v>1214.0666666666666</v>
      </c>
      <c r="H161" s="280">
        <v>1309.8666666666668</v>
      </c>
      <c r="I161" s="280">
        <v>1336.3833333333337</v>
      </c>
      <c r="J161" s="280">
        <v>1357.7666666666669</v>
      </c>
      <c r="K161" s="278">
        <v>1315</v>
      </c>
      <c r="L161" s="278">
        <v>1267.0999999999999</v>
      </c>
      <c r="M161" s="278">
        <v>3.3270000000000001E-2</v>
      </c>
    </row>
    <row r="162" spans="1:13">
      <c r="A162" s="269">
        <v>152</v>
      </c>
      <c r="B162" s="278" t="s">
        <v>378</v>
      </c>
      <c r="C162" s="279">
        <v>14.55</v>
      </c>
      <c r="D162" s="280">
        <v>14.550000000000002</v>
      </c>
      <c r="E162" s="280">
        <v>14.550000000000004</v>
      </c>
      <c r="F162" s="280">
        <v>14.550000000000002</v>
      </c>
      <c r="G162" s="280">
        <v>14.550000000000004</v>
      </c>
      <c r="H162" s="280">
        <v>14.550000000000004</v>
      </c>
      <c r="I162" s="280">
        <v>14.55</v>
      </c>
      <c r="J162" s="280">
        <v>14.550000000000004</v>
      </c>
      <c r="K162" s="278">
        <v>14.55</v>
      </c>
      <c r="L162" s="278">
        <v>14.55</v>
      </c>
      <c r="M162" s="278">
        <v>0.45367000000000002</v>
      </c>
    </row>
    <row r="163" spans="1:13">
      <c r="A163" s="269">
        <v>153</v>
      </c>
      <c r="B163" s="278" t="s">
        <v>373</v>
      </c>
      <c r="C163" s="279">
        <v>381.65</v>
      </c>
      <c r="D163" s="280">
        <v>382.83333333333331</v>
      </c>
      <c r="E163" s="280">
        <v>377.81666666666661</v>
      </c>
      <c r="F163" s="280">
        <v>373.98333333333329</v>
      </c>
      <c r="G163" s="280">
        <v>368.96666666666658</v>
      </c>
      <c r="H163" s="280">
        <v>386.66666666666663</v>
      </c>
      <c r="I163" s="280">
        <v>391.68333333333339</v>
      </c>
      <c r="J163" s="280">
        <v>395.51666666666665</v>
      </c>
      <c r="K163" s="278">
        <v>387.85</v>
      </c>
      <c r="L163" s="278">
        <v>379</v>
      </c>
      <c r="M163" s="278">
        <v>0.21684999999999999</v>
      </c>
    </row>
    <row r="164" spans="1:13">
      <c r="A164" s="269">
        <v>154</v>
      </c>
      <c r="B164" s="278" t="s">
        <v>383</v>
      </c>
      <c r="C164" s="279">
        <v>205</v>
      </c>
      <c r="D164" s="280">
        <v>206.61666666666665</v>
      </c>
      <c r="E164" s="280">
        <v>199.08333333333329</v>
      </c>
      <c r="F164" s="280">
        <v>193.16666666666663</v>
      </c>
      <c r="G164" s="280">
        <v>185.63333333333327</v>
      </c>
      <c r="H164" s="280">
        <v>212.5333333333333</v>
      </c>
      <c r="I164" s="280">
        <v>220.06666666666666</v>
      </c>
      <c r="J164" s="280">
        <v>225.98333333333332</v>
      </c>
      <c r="K164" s="278">
        <v>214.15</v>
      </c>
      <c r="L164" s="278">
        <v>200.7</v>
      </c>
      <c r="M164" s="278">
        <v>2.6677300000000002</v>
      </c>
    </row>
    <row r="165" spans="1:13">
      <c r="A165" s="269">
        <v>155</v>
      </c>
      <c r="B165" s="278" t="s">
        <v>374</v>
      </c>
      <c r="C165" s="279">
        <v>70.5</v>
      </c>
      <c r="D165" s="280">
        <v>71.5</v>
      </c>
      <c r="E165" s="280">
        <v>68</v>
      </c>
      <c r="F165" s="280">
        <v>65.5</v>
      </c>
      <c r="G165" s="280">
        <v>62</v>
      </c>
      <c r="H165" s="280">
        <v>74</v>
      </c>
      <c r="I165" s="280">
        <v>77.5</v>
      </c>
      <c r="J165" s="280">
        <v>80</v>
      </c>
      <c r="K165" s="278">
        <v>75</v>
      </c>
      <c r="L165" s="278">
        <v>69</v>
      </c>
      <c r="M165" s="278">
        <v>0.28044999999999998</v>
      </c>
    </row>
    <row r="166" spans="1:13">
      <c r="A166" s="269">
        <v>156</v>
      </c>
      <c r="B166" s="278" t="s">
        <v>375</v>
      </c>
      <c r="C166" s="279">
        <v>100.15</v>
      </c>
      <c r="D166" s="280">
        <v>100.05</v>
      </c>
      <c r="E166" s="280">
        <v>99.1</v>
      </c>
      <c r="F166" s="280">
        <v>98.05</v>
      </c>
      <c r="G166" s="280">
        <v>97.1</v>
      </c>
      <c r="H166" s="280">
        <v>101.1</v>
      </c>
      <c r="I166" s="280">
        <v>102.05000000000001</v>
      </c>
      <c r="J166" s="280">
        <v>103.1</v>
      </c>
      <c r="K166" s="278">
        <v>101</v>
      </c>
      <c r="L166" s="278">
        <v>99</v>
      </c>
      <c r="M166" s="278">
        <v>0.82440000000000002</v>
      </c>
    </row>
    <row r="167" spans="1:13">
      <c r="A167" s="269">
        <v>157</v>
      </c>
      <c r="B167" s="278" t="s">
        <v>246</v>
      </c>
      <c r="C167" s="279">
        <v>130.80000000000001</v>
      </c>
      <c r="D167" s="280">
        <v>131.65</v>
      </c>
      <c r="E167" s="280">
        <v>129.25</v>
      </c>
      <c r="F167" s="280">
        <v>127.69999999999999</v>
      </c>
      <c r="G167" s="280">
        <v>125.29999999999998</v>
      </c>
      <c r="H167" s="280">
        <v>133.20000000000002</v>
      </c>
      <c r="I167" s="280">
        <v>135.60000000000005</v>
      </c>
      <c r="J167" s="280">
        <v>137.15000000000003</v>
      </c>
      <c r="K167" s="278">
        <v>134.05000000000001</v>
      </c>
      <c r="L167" s="278">
        <v>130.1</v>
      </c>
      <c r="M167" s="278">
        <v>0.71863999999999995</v>
      </c>
    </row>
    <row r="168" spans="1:13">
      <c r="A168" s="269">
        <v>158</v>
      </c>
      <c r="B168" s="278" t="s">
        <v>379</v>
      </c>
      <c r="C168" s="279">
        <v>4794.8</v>
      </c>
      <c r="D168" s="280">
        <v>4826.45</v>
      </c>
      <c r="E168" s="280">
        <v>4757.3499999999995</v>
      </c>
      <c r="F168" s="280">
        <v>4719.8999999999996</v>
      </c>
      <c r="G168" s="280">
        <v>4650.7999999999993</v>
      </c>
      <c r="H168" s="280">
        <v>4863.8999999999996</v>
      </c>
      <c r="I168" s="280">
        <v>4933</v>
      </c>
      <c r="J168" s="280">
        <v>4970.45</v>
      </c>
      <c r="K168" s="278">
        <v>4895.55</v>
      </c>
      <c r="L168" s="278">
        <v>4789</v>
      </c>
      <c r="M168" s="278">
        <v>6.1089999999999998E-2</v>
      </c>
    </row>
    <row r="169" spans="1:13">
      <c r="A169" s="269">
        <v>159</v>
      </c>
      <c r="B169" s="278" t="s">
        <v>380</v>
      </c>
      <c r="C169" s="279">
        <v>1420.2</v>
      </c>
      <c r="D169" s="280">
        <v>1410.0999999999997</v>
      </c>
      <c r="E169" s="280">
        <v>1390.1999999999994</v>
      </c>
      <c r="F169" s="280">
        <v>1360.1999999999996</v>
      </c>
      <c r="G169" s="280">
        <v>1340.2999999999993</v>
      </c>
      <c r="H169" s="280">
        <v>1440.0999999999995</v>
      </c>
      <c r="I169" s="280">
        <v>1459.9999999999995</v>
      </c>
      <c r="J169" s="280">
        <v>1489.9999999999995</v>
      </c>
      <c r="K169" s="278">
        <v>1430</v>
      </c>
      <c r="L169" s="278">
        <v>1380.1</v>
      </c>
      <c r="M169" s="278">
        <v>0.26400000000000001</v>
      </c>
    </row>
    <row r="170" spans="1:13">
      <c r="A170" s="269">
        <v>160</v>
      </c>
      <c r="B170" s="278" t="s">
        <v>102</v>
      </c>
      <c r="C170" s="279">
        <v>346.45</v>
      </c>
      <c r="D170" s="280">
        <v>343.81666666666661</v>
      </c>
      <c r="E170" s="280">
        <v>335.73333333333323</v>
      </c>
      <c r="F170" s="280">
        <v>325.01666666666665</v>
      </c>
      <c r="G170" s="280">
        <v>316.93333333333328</v>
      </c>
      <c r="H170" s="280">
        <v>354.53333333333319</v>
      </c>
      <c r="I170" s="280">
        <v>362.61666666666656</v>
      </c>
      <c r="J170" s="280">
        <v>373.33333333333314</v>
      </c>
      <c r="K170" s="278">
        <v>351.9</v>
      </c>
      <c r="L170" s="278">
        <v>333.1</v>
      </c>
      <c r="M170" s="278">
        <v>67.874219999999994</v>
      </c>
    </row>
    <row r="171" spans="1:13">
      <c r="A171" s="269">
        <v>161</v>
      </c>
      <c r="B171" s="278" t="s">
        <v>388</v>
      </c>
      <c r="C171" s="279">
        <v>35.75</v>
      </c>
      <c r="D171" s="280">
        <v>36.050000000000004</v>
      </c>
      <c r="E171" s="280">
        <v>35.350000000000009</v>
      </c>
      <c r="F171" s="280">
        <v>34.950000000000003</v>
      </c>
      <c r="G171" s="280">
        <v>34.250000000000007</v>
      </c>
      <c r="H171" s="280">
        <v>36.45000000000001</v>
      </c>
      <c r="I171" s="280">
        <v>37.150000000000013</v>
      </c>
      <c r="J171" s="280">
        <v>37.550000000000011</v>
      </c>
      <c r="K171" s="278">
        <v>36.75</v>
      </c>
      <c r="L171" s="278">
        <v>35.65</v>
      </c>
      <c r="M171" s="278">
        <v>6.1772900000000002</v>
      </c>
    </row>
    <row r="172" spans="1:13">
      <c r="A172" s="269">
        <v>162</v>
      </c>
      <c r="B172" s="278" t="s">
        <v>104</v>
      </c>
      <c r="C172" s="279">
        <v>18.100000000000001</v>
      </c>
      <c r="D172" s="280">
        <v>18.066666666666666</v>
      </c>
      <c r="E172" s="280">
        <v>17.833333333333332</v>
      </c>
      <c r="F172" s="280">
        <v>17.566666666666666</v>
      </c>
      <c r="G172" s="280">
        <v>17.333333333333332</v>
      </c>
      <c r="H172" s="280">
        <v>18.333333333333332</v>
      </c>
      <c r="I172" s="280">
        <v>18.566666666666666</v>
      </c>
      <c r="J172" s="280">
        <v>18.833333333333332</v>
      </c>
      <c r="K172" s="278">
        <v>18.3</v>
      </c>
      <c r="L172" s="278">
        <v>17.8</v>
      </c>
      <c r="M172" s="278">
        <v>69.80247</v>
      </c>
    </row>
    <row r="173" spans="1:13">
      <c r="A173" s="269">
        <v>163</v>
      </c>
      <c r="B173" s="278" t="s">
        <v>389</v>
      </c>
      <c r="C173" s="279">
        <v>143.4</v>
      </c>
      <c r="D173" s="280">
        <v>142.48333333333335</v>
      </c>
      <c r="E173" s="280">
        <v>139.51666666666671</v>
      </c>
      <c r="F173" s="280">
        <v>135.63333333333335</v>
      </c>
      <c r="G173" s="280">
        <v>132.66666666666671</v>
      </c>
      <c r="H173" s="280">
        <v>146.3666666666667</v>
      </c>
      <c r="I173" s="280">
        <v>149.33333333333334</v>
      </c>
      <c r="J173" s="280">
        <v>153.2166666666667</v>
      </c>
      <c r="K173" s="278">
        <v>145.44999999999999</v>
      </c>
      <c r="L173" s="278">
        <v>138.6</v>
      </c>
      <c r="M173" s="278">
        <v>11.76784</v>
      </c>
    </row>
    <row r="174" spans="1:13">
      <c r="A174" s="269">
        <v>164</v>
      </c>
      <c r="B174" s="278" t="s">
        <v>381</v>
      </c>
      <c r="C174" s="279">
        <v>942.65</v>
      </c>
      <c r="D174" s="280">
        <v>939.23333333333323</v>
      </c>
      <c r="E174" s="280">
        <v>924.66666666666652</v>
      </c>
      <c r="F174" s="280">
        <v>906.68333333333328</v>
      </c>
      <c r="G174" s="280">
        <v>892.11666666666656</v>
      </c>
      <c r="H174" s="280">
        <v>957.21666666666647</v>
      </c>
      <c r="I174" s="280">
        <v>971.7833333333333</v>
      </c>
      <c r="J174" s="280">
        <v>989.76666666666642</v>
      </c>
      <c r="K174" s="278">
        <v>953.8</v>
      </c>
      <c r="L174" s="278">
        <v>921.25</v>
      </c>
      <c r="M174" s="278">
        <v>0.53347</v>
      </c>
    </row>
    <row r="175" spans="1:13">
      <c r="A175" s="269">
        <v>165</v>
      </c>
      <c r="B175" s="278" t="s">
        <v>247</v>
      </c>
      <c r="C175" s="279">
        <v>377.15</v>
      </c>
      <c r="D175" s="280">
        <v>378.81666666666666</v>
      </c>
      <c r="E175" s="280">
        <v>370.38333333333333</v>
      </c>
      <c r="F175" s="280">
        <v>363.61666666666667</v>
      </c>
      <c r="G175" s="280">
        <v>355.18333333333334</v>
      </c>
      <c r="H175" s="280">
        <v>385.58333333333331</v>
      </c>
      <c r="I175" s="280">
        <v>394.01666666666659</v>
      </c>
      <c r="J175" s="280">
        <v>400.7833333333333</v>
      </c>
      <c r="K175" s="278">
        <v>387.25</v>
      </c>
      <c r="L175" s="278">
        <v>372.05</v>
      </c>
      <c r="M175" s="278">
        <v>2.1044499999999999</v>
      </c>
    </row>
    <row r="176" spans="1:13">
      <c r="A176" s="269">
        <v>166</v>
      </c>
      <c r="B176" s="278" t="s">
        <v>105</v>
      </c>
      <c r="C176" s="279">
        <v>564.45000000000005</v>
      </c>
      <c r="D176" s="280">
        <v>550.86666666666667</v>
      </c>
      <c r="E176" s="280">
        <v>533.58333333333337</v>
      </c>
      <c r="F176" s="280">
        <v>502.7166666666667</v>
      </c>
      <c r="G176" s="280">
        <v>485.43333333333339</v>
      </c>
      <c r="H176" s="280">
        <v>581.73333333333335</v>
      </c>
      <c r="I176" s="280">
        <v>599.01666666666665</v>
      </c>
      <c r="J176" s="280">
        <v>629.88333333333333</v>
      </c>
      <c r="K176" s="278">
        <v>568.15</v>
      </c>
      <c r="L176" s="278">
        <v>520</v>
      </c>
      <c r="M176" s="278">
        <v>63.632350000000002</v>
      </c>
    </row>
    <row r="177" spans="1:13">
      <c r="A177" s="269">
        <v>167</v>
      </c>
      <c r="B177" s="278" t="s">
        <v>248</v>
      </c>
      <c r="C177" s="279">
        <v>264.64999999999998</v>
      </c>
      <c r="D177" s="280">
        <v>261.84999999999997</v>
      </c>
      <c r="E177" s="280">
        <v>256.79999999999995</v>
      </c>
      <c r="F177" s="280">
        <v>248.95</v>
      </c>
      <c r="G177" s="280">
        <v>243.89999999999998</v>
      </c>
      <c r="H177" s="280">
        <v>269.69999999999993</v>
      </c>
      <c r="I177" s="280">
        <v>274.75</v>
      </c>
      <c r="J177" s="280">
        <v>282.59999999999991</v>
      </c>
      <c r="K177" s="278">
        <v>266.89999999999998</v>
      </c>
      <c r="L177" s="278">
        <v>254</v>
      </c>
      <c r="M177" s="278">
        <v>6.59232</v>
      </c>
    </row>
    <row r="178" spans="1:13">
      <c r="A178" s="269">
        <v>168</v>
      </c>
      <c r="B178" s="278" t="s">
        <v>249</v>
      </c>
      <c r="C178" s="279">
        <v>651.1</v>
      </c>
      <c r="D178" s="280">
        <v>648.75</v>
      </c>
      <c r="E178" s="280">
        <v>637.5</v>
      </c>
      <c r="F178" s="280">
        <v>623.9</v>
      </c>
      <c r="G178" s="280">
        <v>612.65</v>
      </c>
      <c r="H178" s="280">
        <v>662.35</v>
      </c>
      <c r="I178" s="280">
        <v>673.6</v>
      </c>
      <c r="J178" s="280">
        <v>687.2</v>
      </c>
      <c r="K178" s="278">
        <v>660</v>
      </c>
      <c r="L178" s="278">
        <v>635.15</v>
      </c>
      <c r="M178" s="278">
        <v>6.6170099999999996</v>
      </c>
    </row>
    <row r="179" spans="1:13">
      <c r="A179" s="269">
        <v>169</v>
      </c>
      <c r="B179" s="278" t="s">
        <v>390</v>
      </c>
      <c r="C179" s="279">
        <v>55.75</v>
      </c>
      <c r="D179" s="280">
        <v>55.816666666666663</v>
      </c>
      <c r="E179" s="280">
        <v>54.883333333333326</v>
      </c>
      <c r="F179" s="280">
        <v>54.016666666666666</v>
      </c>
      <c r="G179" s="280">
        <v>53.083333333333329</v>
      </c>
      <c r="H179" s="280">
        <v>56.683333333333323</v>
      </c>
      <c r="I179" s="280">
        <v>57.61666666666666</v>
      </c>
      <c r="J179" s="280">
        <v>58.48333333333332</v>
      </c>
      <c r="K179" s="278">
        <v>56.75</v>
      </c>
      <c r="L179" s="278">
        <v>54.95</v>
      </c>
      <c r="M179" s="278">
        <v>1.45835</v>
      </c>
    </row>
    <row r="180" spans="1:13">
      <c r="A180" s="269">
        <v>170</v>
      </c>
      <c r="B180" s="278" t="s">
        <v>382</v>
      </c>
      <c r="C180" s="279">
        <v>156.5</v>
      </c>
      <c r="D180" s="280">
        <v>157</v>
      </c>
      <c r="E180" s="280">
        <v>154.25</v>
      </c>
      <c r="F180" s="280">
        <v>152</v>
      </c>
      <c r="G180" s="280">
        <v>149.25</v>
      </c>
      <c r="H180" s="280">
        <v>159.25</v>
      </c>
      <c r="I180" s="280">
        <v>162</v>
      </c>
      <c r="J180" s="280">
        <v>164.25</v>
      </c>
      <c r="K180" s="278">
        <v>159.75</v>
      </c>
      <c r="L180" s="278">
        <v>154.75</v>
      </c>
      <c r="M180" s="278">
        <v>9.0450300000000006</v>
      </c>
    </row>
    <row r="181" spans="1:13">
      <c r="A181" s="269">
        <v>171</v>
      </c>
      <c r="B181" s="278" t="s">
        <v>250</v>
      </c>
      <c r="C181" s="279">
        <v>184.55</v>
      </c>
      <c r="D181" s="280">
        <v>184.85</v>
      </c>
      <c r="E181" s="280">
        <v>181.7</v>
      </c>
      <c r="F181" s="280">
        <v>178.85</v>
      </c>
      <c r="G181" s="280">
        <v>175.7</v>
      </c>
      <c r="H181" s="280">
        <v>187.7</v>
      </c>
      <c r="I181" s="280">
        <v>190.85000000000002</v>
      </c>
      <c r="J181" s="280">
        <v>193.7</v>
      </c>
      <c r="K181" s="278">
        <v>188</v>
      </c>
      <c r="L181" s="278">
        <v>182</v>
      </c>
      <c r="M181" s="278">
        <v>3.0790000000000002</v>
      </c>
    </row>
    <row r="182" spans="1:13">
      <c r="A182" s="269">
        <v>172</v>
      </c>
      <c r="B182" s="278" t="s">
        <v>106</v>
      </c>
      <c r="C182" s="279">
        <v>511.4</v>
      </c>
      <c r="D182" s="280">
        <v>516.08333333333337</v>
      </c>
      <c r="E182" s="280">
        <v>503.56666666666672</v>
      </c>
      <c r="F182" s="280">
        <v>495.73333333333335</v>
      </c>
      <c r="G182" s="280">
        <v>483.2166666666667</v>
      </c>
      <c r="H182" s="280">
        <v>523.91666666666674</v>
      </c>
      <c r="I182" s="280">
        <v>536.43333333333339</v>
      </c>
      <c r="J182" s="280">
        <v>544.26666666666677</v>
      </c>
      <c r="K182" s="278">
        <v>528.6</v>
      </c>
      <c r="L182" s="278">
        <v>508.25</v>
      </c>
      <c r="M182" s="278">
        <v>19.32695</v>
      </c>
    </row>
    <row r="183" spans="1:13">
      <c r="A183" s="269">
        <v>173</v>
      </c>
      <c r="B183" s="278" t="s">
        <v>384</v>
      </c>
      <c r="C183" s="279">
        <v>76.5</v>
      </c>
      <c r="D183" s="280">
        <v>77.149999999999991</v>
      </c>
      <c r="E183" s="280">
        <v>75.34999999999998</v>
      </c>
      <c r="F183" s="280">
        <v>74.199999999999989</v>
      </c>
      <c r="G183" s="280">
        <v>72.399999999999977</v>
      </c>
      <c r="H183" s="280">
        <v>78.299999999999983</v>
      </c>
      <c r="I183" s="280">
        <v>80.099999999999994</v>
      </c>
      <c r="J183" s="280">
        <v>81.249999999999986</v>
      </c>
      <c r="K183" s="278">
        <v>78.95</v>
      </c>
      <c r="L183" s="278">
        <v>76</v>
      </c>
      <c r="M183" s="278">
        <v>0.91005999999999998</v>
      </c>
    </row>
    <row r="184" spans="1:13">
      <c r="A184" s="269">
        <v>174</v>
      </c>
      <c r="B184" s="278" t="s">
        <v>385</v>
      </c>
      <c r="C184" s="279">
        <v>483.2</v>
      </c>
      <c r="D184" s="280">
        <v>484.55</v>
      </c>
      <c r="E184" s="280">
        <v>479.65000000000003</v>
      </c>
      <c r="F184" s="280">
        <v>476.1</v>
      </c>
      <c r="G184" s="280">
        <v>471.20000000000005</v>
      </c>
      <c r="H184" s="280">
        <v>488.1</v>
      </c>
      <c r="I184" s="280">
        <v>493</v>
      </c>
      <c r="J184" s="280">
        <v>496.55</v>
      </c>
      <c r="K184" s="278">
        <v>489.45</v>
      </c>
      <c r="L184" s="278">
        <v>481</v>
      </c>
      <c r="M184" s="278">
        <v>5.2880000000000003E-2</v>
      </c>
    </row>
    <row r="185" spans="1:13">
      <c r="A185" s="269">
        <v>175</v>
      </c>
      <c r="B185" s="278" t="s">
        <v>391</v>
      </c>
      <c r="C185" s="279">
        <v>43.55</v>
      </c>
      <c r="D185" s="280">
        <v>43.016666666666659</v>
      </c>
      <c r="E185" s="280">
        <v>41.633333333333319</v>
      </c>
      <c r="F185" s="280">
        <v>39.716666666666661</v>
      </c>
      <c r="G185" s="280">
        <v>38.333333333333321</v>
      </c>
      <c r="H185" s="280">
        <v>44.933333333333316</v>
      </c>
      <c r="I185" s="280">
        <v>46.316666666666656</v>
      </c>
      <c r="J185" s="280">
        <v>48.233333333333313</v>
      </c>
      <c r="K185" s="278">
        <v>44.4</v>
      </c>
      <c r="L185" s="278">
        <v>41.1</v>
      </c>
      <c r="M185" s="278">
        <v>8.5789299999999997</v>
      </c>
    </row>
    <row r="186" spans="1:13">
      <c r="A186" s="269">
        <v>176</v>
      </c>
      <c r="B186" s="278" t="s">
        <v>251</v>
      </c>
      <c r="C186" s="279">
        <v>183.3</v>
      </c>
      <c r="D186" s="280">
        <v>185.86666666666667</v>
      </c>
      <c r="E186" s="280">
        <v>178.73333333333335</v>
      </c>
      <c r="F186" s="280">
        <v>174.16666666666669</v>
      </c>
      <c r="G186" s="280">
        <v>167.03333333333336</v>
      </c>
      <c r="H186" s="280">
        <v>190.43333333333334</v>
      </c>
      <c r="I186" s="280">
        <v>197.56666666666666</v>
      </c>
      <c r="J186" s="280">
        <v>202.13333333333333</v>
      </c>
      <c r="K186" s="278">
        <v>193</v>
      </c>
      <c r="L186" s="278">
        <v>181.3</v>
      </c>
      <c r="M186" s="278">
        <v>4.2414300000000003</v>
      </c>
    </row>
    <row r="187" spans="1:13">
      <c r="A187" s="269">
        <v>177</v>
      </c>
      <c r="B187" s="278" t="s">
        <v>386</v>
      </c>
      <c r="C187" s="279">
        <v>337.3</v>
      </c>
      <c r="D187" s="280">
        <v>339.09999999999997</v>
      </c>
      <c r="E187" s="280">
        <v>332.19999999999993</v>
      </c>
      <c r="F187" s="280">
        <v>327.09999999999997</v>
      </c>
      <c r="G187" s="280">
        <v>320.19999999999993</v>
      </c>
      <c r="H187" s="280">
        <v>344.19999999999993</v>
      </c>
      <c r="I187" s="280">
        <v>351.09999999999991</v>
      </c>
      <c r="J187" s="280">
        <v>356.19999999999993</v>
      </c>
      <c r="K187" s="278">
        <v>346</v>
      </c>
      <c r="L187" s="278">
        <v>334</v>
      </c>
      <c r="M187" s="278">
        <v>0.58430000000000004</v>
      </c>
    </row>
    <row r="188" spans="1:13">
      <c r="A188" s="269">
        <v>178</v>
      </c>
      <c r="B188" s="278" t="s">
        <v>387</v>
      </c>
      <c r="C188" s="279">
        <v>241.7</v>
      </c>
      <c r="D188" s="280">
        <v>242.65</v>
      </c>
      <c r="E188" s="280">
        <v>239.05</v>
      </c>
      <c r="F188" s="280">
        <v>236.4</v>
      </c>
      <c r="G188" s="280">
        <v>232.8</v>
      </c>
      <c r="H188" s="280">
        <v>245.3</v>
      </c>
      <c r="I188" s="280">
        <v>248.89999999999998</v>
      </c>
      <c r="J188" s="280">
        <v>251.55</v>
      </c>
      <c r="K188" s="278">
        <v>246.25</v>
      </c>
      <c r="L188" s="278">
        <v>240</v>
      </c>
      <c r="M188" s="278">
        <v>6.86958</v>
      </c>
    </row>
    <row r="189" spans="1:13">
      <c r="A189" s="269">
        <v>179</v>
      </c>
      <c r="B189" s="278" t="s">
        <v>392</v>
      </c>
      <c r="C189" s="279">
        <v>565.79999999999995</v>
      </c>
      <c r="D189" s="280">
        <v>563.6</v>
      </c>
      <c r="E189" s="280">
        <v>557.20000000000005</v>
      </c>
      <c r="F189" s="280">
        <v>548.6</v>
      </c>
      <c r="G189" s="280">
        <v>542.20000000000005</v>
      </c>
      <c r="H189" s="280">
        <v>572.20000000000005</v>
      </c>
      <c r="I189" s="280">
        <v>578.59999999999991</v>
      </c>
      <c r="J189" s="280">
        <v>587.20000000000005</v>
      </c>
      <c r="K189" s="278">
        <v>570</v>
      </c>
      <c r="L189" s="278">
        <v>555</v>
      </c>
      <c r="M189" s="278">
        <v>4.1079999999999998E-2</v>
      </c>
    </row>
    <row r="190" spans="1:13">
      <c r="A190" s="269">
        <v>180</v>
      </c>
      <c r="B190" s="278" t="s">
        <v>400</v>
      </c>
      <c r="C190" s="279">
        <v>498.1</v>
      </c>
      <c r="D190" s="280">
        <v>501.2</v>
      </c>
      <c r="E190" s="280">
        <v>492.9</v>
      </c>
      <c r="F190" s="280">
        <v>487.7</v>
      </c>
      <c r="G190" s="280">
        <v>479.4</v>
      </c>
      <c r="H190" s="280">
        <v>506.4</v>
      </c>
      <c r="I190" s="280">
        <v>514.70000000000005</v>
      </c>
      <c r="J190" s="280">
        <v>519.9</v>
      </c>
      <c r="K190" s="278">
        <v>509.5</v>
      </c>
      <c r="L190" s="278">
        <v>496</v>
      </c>
      <c r="M190" s="278">
        <v>0.32633000000000001</v>
      </c>
    </row>
    <row r="191" spans="1:13">
      <c r="A191" s="269">
        <v>181</v>
      </c>
      <c r="B191" s="278" t="s">
        <v>394</v>
      </c>
      <c r="C191" s="279">
        <v>547.45000000000005</v>
      </c>
      <c r="D191" s="280">
        <v>555.15</v>
      </c>
      <c r="E191" s="280">
        <v>532.29999999999995</v>
      </c>
      <c r="F191" s="280">
        <v>517.15</v>
      </c>
      <c r="G191" s="280">
        <v>494.29999999999995</v>
      </c>
      <c r="H191" s="280">
        <v>570.29999999999995</v>
      </c>
      <c r="I191" s="280">
        <v>593.15000000000009</v>
      </c>
      <c r="J191" s="280">
        <v>608.29999999999995</v>
      </c>
      <c r="K191" s="278">
        <v>578</v>
      </c>
      <c r="L191" s="278">
        <v>540</v>
      </c>
      <c r="M191" s="278">
        <v>2.3522799999999999</v>
      </c>
    </row>
    <row r="192" spans="1:13">
      <c r="A192" s="269">
        <v>182</v>
      </c>
      <c r="B192" s="278" t="s">
        <v>107</v>
      </c>
      <c r="C192" s="279">
        <v>500.95</v>
      </c>
      <c r="D192" s="280">
        <v>501.31666666666666</v>
      </c>
      <c r="E192" s="280">
        <v>492.63333333333333</v>
      </c>
      <c r="F192" s="280">
        <v>484.31666666666666</v>
      </c>
      <c r="G192" s="280">
        <v>475.63333333333333</v>
      </c>
      <c r="H192" s="280">
        <v>509.63333333333333</v>
      </c>
      <c r="I192" s="280">
        <v>518.31666666666661</v>
      </c>
      <c r="J192" s="280">
        <v>526.63333333333333</v>
      </c>
      <c r="K192" s="278">
        <v>510</v>
      </c>
      <c r="L192" s="278">
        <v>493</v>
      </c>
      <c r="M192" s="278">
        <v>28.8188</v>
      </c>
    </row>
    <row r="193" spans="1:13">
      <c r="A193" s="269">
        <v>183</v>
      </c>
      <c r="B193" s="278" t="s">
        <v>109</v>
      </c>
      <c r="C193" s="279">
        <v>517.45000000000005</v>
      </c>
      <c r="D193" s="280">
        <v>519.7833333333333</v>
      </c>
      <c r="E193" s="280">
        <v>512.01666666666665</v>
      </c>
      <c r="F193" s="280">
        <v>506.58333333333337</v>
      </c>
      <c r="G193" s="280">
        <v>498.81666666666672</v>
      </c>
      <c r="H193" s="280">
        <v>525.21666666666658</v>
      </c>
      <c r="I193" s="280">
        <v>532.98333333333323</v>
      </c>
      <c r="J193" s="280">
        <v>538.41666666666652</v>
      </c>
      <c r="K193" s="278">
        <v>527.54999999999995</v>
      </c>
      <c r="L193" s="278">
        <v>514.35</v>
      </c>
      <c r="M193" s="278">
        <v>37.416789999999999</v>
      </c>
    </row>
    <row r="194" spans="1:13">
      <c r="A194" s="269">
        <v>184</v>
      </c>
      <c r="B194" s="278" t="s">
        <v>110</v>
      </c>
      <c r="C194" s="279">
        <v>1632.4</v>
      </c>
      <c r="D194" s="280">
        <v>1651.1666666666667</v>
      </c>
      <c r="E194" s="280">
        <v>1609.3333333333335</v>
      </c>
      <c r="F194" s="280">
        <v>1586.2666666666667</v>
      </c>
      <c r="G194" s="280">
        <v>1544.4333333333334</v>
      </c>
      <c r="H194" s="280">
        <v>1674.2333333333336</v>
      </c>
      <c r="I194" s="280">
        <v>1716.0666666666671</v>
      </c>
      <c r="J194" s="280">
        <v>1739.1333333333337</v>
      </c>
      <c r="K194" s="278">
        <v>1693</v>
      </c>
      <c r="L194" s="278">
        <v>1628.1</v>
      </c>
      <c r="M194" s="278">
        <v>54.247700000000002</v>
      </c>
    </row>
    <row r="195" spans="1:13">
      <c r="A195" s="269">
        <v>185</v>
      </c>
      <c r="B195" s="278" t="s">
        <v>253</v>
      </c>
      <c r="C195" s="279">
        <v>2501.25</v>
      </c>
      <c r="D195" s="280">
        <v>2513.8333333333335</v>
      </c>
      <c r="E195" s="280">
        <v>2477.8666666666668</v>
      </c>
      <c r="F195" s="280">
        <v>2454.4833333333331</v>
      </c>
      <c r="G195" s="280">
        <v>2418.5166666666664</v>
      </c>
      <c r="H195" s="280">
        <v>2537.2166666666672</v>
      </c>
      <c r="I195" s="280">
        <v>2573.1833333333334</v>
      </c>
      <c r="J195" s="280">
        <v>2596.5666666666675</v>
      </c>
      <c r="K195" s="278">
        <v>2549.8000000000002</v>
      </c>
      <c r="L195" s="278">
        <v>2490.4499999999998</v>
      </c>
      <c r="M195" s="278">
        <v>1.5008300000000001</v>
      </c>
    </row>
    <row r="196" spans="1:13">
      <c r="A196" s="269">
        <v>186</v>
      </c>
      <c r="B196" s="278" t="s">
        <v>111</v>
      </c>
      <c r="C196" s="279">
        <v>893.7</v>
      </c>
      <c r="D196" s="280">
        <v>898.23333333333323</v>
      </c>
      <c r="E196" s="280">
        <v>885.46666666666647</v>
      </c>
      <c r="F196" s="280">
        <v>877.23333333333323</v>
      </c>
      <c r="G196" s="280">
        <v>864.46666666666647</v>
      </c>
      <c r="H196" s="280">
        <v>906.46666666666647</v>
      </c>
      <c r="I196" s="280">
        <v>919.23333333333312</v>
      </c>
      <c r="J196" s="280">
        <v>927.46666666666647</v>
      </c>
      <c r="K196" s="278">
        <v>911</v>
      </c>
      <c r="L196" s="278">
        <v>890</v>
      </c>
      <c r="M196" s="278">
        <v>197.77445</v>
      </c>
    </row>
    <row r="197" spans="1:13">
      <c r="A197" s="269">
        <v>187</v>
      </c>
      <c r="B197" s="278" t="s">
        <v>254</v>
      </c>
      <c r="C197" s="279">
        <v>495</v>
      </c>
      <c r="D197" s="280">
        <v>503.13333333333338</v>
      </c>
      <c r="E197" s="280">
        <v>483.26666666666677</v>
      </c>
      <c r="F197" s="280">
        <v>471.53333333333336</v>
      </c>
      <c r="G197" s="280">
        <v>451.66666666666674</v>
      </c>
      <c r="H197" s="280">
        <v>514.86666666666679</v>
      </c>
      <c r="I197" s="280">
        <v>534.73333333333346</v>
      </c>
      <c r="J197" s="280">
        <v>546.46666666666681</v>
      </c>
      <c r="K197" s="278">
        <v>523</v>
      </c>
      <c r="L197" s="278">
        <v>491.4</v>
      </c>
      <c r="M197" s="278">
        <v>41.513930000000002</v>
      </c>
    </row>
    <row r="198" spans="1:13">
      <c r="A198" s="269">
        <v>188</v>
      </c>
      <c r="B198" s="278" t="s">
        <v>252</v>
      </c>
      <c r="C198" s="279">
        <v>767.65</v>
      </c>
      <c r="D198" s="280">
        <v>765.71666666666658</v>
      </c>
      <c r="E198" s="280">
        <v>753.98333333333312</v>
      </c>
      <c r="F198" s="280">
        <v>740.31666666666649</v>
      </c>
      <c r="G198" s="280">
        <v>728.58333333333303</v>
      </c>
      <c r="H198" s="280">
        <v>779.38333333333321</v>
      </c>
      <c r="I198" s="280">
        <v>791.11666666666656</v>
      </c>
      <c r="J198" s="280">
        <v>804.7833333333333</v>
      </c>
      <c r="K198" s="278">
        <v>777.45</v>
      </c>
      <c r="L198" s="278">
        <v>752.05</v>
      </c>
      <c r="M198" s="278">
        <v>1.3667800000000001</v>
      </c>
    </row>
    <row r="199" spans="1:13">
      <c r="A199" s="269">
        <v>189</v>
      </c>
      <c r="B199" s="278" t="s">
        <v>395</v>
      </c>
      <c r="C199" s="279">
        <v>154.1</v>
      </c>
      <c r="D199" s="280">
        <v>154.54999999999998</v>
      </c>
      <c r="E199" s="280">
        <v>152.19999999999996</v>
      </c>
      <c r="F199" s="280">
        <v>150.29999999999998</v>
      </c>
      <c r="G199" s="280">
        <v>147.94999999999996</v>
      </c>
      <c r="H199" s="280">
        <v>156.44999999999996</v>
      </c>
      <c r="I199" s="280">
        <v>158.79999999999998</v>
      </c>
      <c r="J199" s="280">
        <v>160.69999999999996</v>
      </c>
      <c r="K199" s="278">
        <v>156.9</v>
      </c>
      <c r="L199" s="278">
        <v>152.65</v>
      </c>
      <c r="M199" s="278">
        <v>2.2012299999999998</v>
      </c>
    </row>
    <row r="200" spans="1:13">
      <c r="A200" s="269">
        <v>190</v>
      </c>
      <c r="B200" s="278" t="s">
        <v>396</v>
      </c>
      <c r="C200" s="279">
        <v>242.9</v>
      </c>
      <c r="D200" s="280">
        <v>247.93333333333337</v>
      </c>
      <c r="E200" s="280">
        <v>237.06666666666672</v>
      </c>
      <c r="F200" s="280">
        <v>231.23333333333335</v>
      </c>
      <c r="G200" s="280">
        <v>220.3666666666667</v>
      </c>
      <c r="H200" s="280">
        <v>253.76666666666674</v>
      </c>
      <c r="I200" s="280">
        <v>264.63333333333333</v>
      </c>
      <c r="J200" s="280">
        <v>270.46666666666675</v>
      </c>
      <c r="K200" s="278">
        <v>258.8</v>
      </c>
      <c r="L200" s="278">
        <v>242.1</v>
      </c>
      <c r="M200" s="278">
        <v>0.18253</v>
      </c>
    </row>
    <row r="201" spans="1:13">
      <c r="A201" s="269">
        <v>191</v>
      </c>
      <c r="B201" s="278" t="s">
        <v>112</v>
      </c>
      <c r="C201" s="279">
        <v>2241.35</v>
      </c>
      <c r="D201" s="280">
        <v>2205.0166666666669</v>
      </c>
      <c r="E201" s="280">
        <v>2155.0333333333338</v>
      </c>
      <c r="F201" s="280">
        <v>2068.7166666666667</v>
      </c>
      <c r="G201" s="280">
        <v>2018.7333333333336</v>
      </c>
      <c r="H201" s="280">
        <v>2291.3333333333339</v>
      </c>
      <c r="I201" s="280">
        <v>2341.3166666666666</v>
      </c>
      <c r="J201" s="280">
        <v>2427.6333333333341</v>
      </c>
      <c r="K201" s="278">
        <v>2255</v>
      </c>
      <c r="L201" s="278">
        <v>2118.6999999999998</v>
      </c>
      <c r="M201" s="278">
        <v>25.704840000000001</v>
      </c>
    </row>
    <row r="202" spans="1:13">
      <c r="A202" s="269">
        <v>192</v>
      </c>
      <c r="B202" s="278" t="s">
        <v>113</v>
      </c>
      <c r="C202" s="279">
        <v>255</v>
      </c>
      <c r="D202" s="280">
        <v>256.43333333333334</v>
      </c>
      <c r="E202" s="280">
        <v>249.86666666666667</v>
      </c>
      <c r="F202" s="280">
        <v>244.73333333333335</v>
      </c>
      <c r="G202" s="280">
        <v>238.16666666666669</v>
      </c>
      <c r="H202" s="280">
        <v>261.56666666666666</v>
      </c>
      <c r="I202" s="280">
        <v>268.13333333333338</v>
      </c>
      <c r="J202" s="280">
        <v>273.26666666666665</v>
      </c>
      <c r="K202" s="278">
        <v>263</v>
      </c>
      <c r="L202" s="278">
        <v>251.3</v>
      </c>
      <c r="M202" s="278">
        <v>16.977260000000001</v>
      </c>
    </row>
    <row r="203" spans="1:13">
      <c r="A203" s="269">
        <v>193</v>
      </c>
      <c r="B203" s="278" t="s">
        <v>397</v>
      </c>
      <c r="C203" s="279">
        <v>10.45</v>
      </c>
      <c r="D203" s="280">
        <v>10.466666666666667</v>
      </c>
      <c r="E203" s="280">
        <v>10.283333333333333</v>
      </c>
      <c r="F203" s="280">
        <v>10.116666666666667</v>
      </c>
      <c r="G203" s="280">
        <v>9.9333333333333336</v>
      </c>
      <c r="H203" s="280">
        <v>10.633333333333333</v>
      </c>
      <c r="I203" s="280">
        <v>10.816666666666666</v>
      </c>
      <c r="J203" s="280">
        <v>10.983333333333333</v>
      </c>
      <c r="K203" s="278">
        <v>10.65</v>
      </c>
      <c r="L203" s="278">
        <v>10.3</v>
      </c>
      <c r="M203" s="278">
        <v>6.7851800000000004</v>
      </c>
    </row>
    <row r="204" spans="1:13">
      <c r="A204" s="269">
        <v>194</v>
      </c>
      <c r="B204" s="278" t="s">
        <v>399</v>
      </c>
      <c r="C204" s="279">
        <v>49.8</v>
      </c>
      <c r="D204" s="280">
        <v>49.233333333333327</v>
      </c>
      <c r="E204" s="280">
        <v>48.066666666666656</v>
      </c>
      <c r="F204" s="280">
        <v>46.333333333333329</v>
      </c>
      <c r="G204" s="280">
        <v>45.166666666666657</v>
      </c>
      <c r="H204" s="280">
        <v>50.966666666666654</v>
      </c>
      <c r="I204" s="280">
        <v>52.133333333333326</v>
      </c>
      <c r="J204" s="280">
        <v>53.866666666666653</v>
      </c>
      <c r="K204" s="278">
        <v>50.4</v>
      </c>
      <c r="L204" s="278">
        <v>47.5</v>
      </c>
      <c r="M204" s="278">
        <v>3.6603699999999999</v>
      </c>
    </row>
    <row r="205" spans="1:13">
      <c r="A205" s="269">
        <v>195</v>
      </c>
      <c r="B205" s="278" t="s">
        <v>115</v>
      </c>
      <c r="C205" s="279">
        <v>117.2</v>
      </c>
      <c r="D205" s="280">
        <v>118.36666666666667</v>
      </c>
      <c r="E205" s="280">
        <v>115.83333333333334</v>
      </c>
      <c r="F205" s="280">
        <v>114.46666666666667</v>
      </c>
      <c r="G205" s="280">
        <v>111.93333333333334</v>
      </c>
      <c r="H205" s="280">
        <v>119.73333333333335</v>
      </c>
      <c r="I205" s="280">
        <v>122.26666666666668</v>
      </c>
      <c r="J205" s="280">
        <v>123.63333333333335</v>
      </c>
      <c r="K205" s="278">
        <v>120.9</v>
      </c>
      <c r="L205" s="278">
        <v>117</v>
      </c>
      <c r="M205" s="278">
        <v>127.78247</v>
      </c>
    </row>
    <row r="206" spans="1:13">
      <c r="A206" s="269">
        <v>196</v>
      </c>
      <c r="B206" s="278" t="s">
        <v>401</v>
      </c>
      <c r="C206" s="279">
        <v>25.75</v>
      </c>
      <c r="D206" s="280">
        <v>25.883333333333336</v>
      </c>
      <c r="E206" s="280">
        <v>25.116666666666674</v>
      </c>
      <c r="F206" s="280">
        <v>24.483333333333338</v>
      </c>
      <c r="G206" s="280">
        <v>23.716666666666676</v>
      </c>
      <c r="H206" s="280">
        <v>26.516666666666673</v>
      </c>
      <c r="I206" s="280">
        <v>27.283333333333331</v>
      </c>
      <c r="J206" s="280">
        <v>27.916666666666671</v>
      </c>
      <c r="K206" s="278">
        <v>26.65</v>
      </c>
      <c r="L206" s="278">
        <v>25.25</v>
      </c>
      <c r="M206" s="278">
        <v>7.8905099999999999</v>
      </c>
    </row>
    <row r="207" spans="1:13">
      <c r="A207" s="269">
        <v>197</v>
      </c>
      <c r="B207" s="278" t="s">
        <v>116</v>
      </c>
      <c r="C207" s="279">
        <v>190.25</v>
      </c>
      <c r="D207" s="280">
        <v>190.41666666666666</v>
      </c>
      <c r="E207" s="280">
        <v>188.08333333333331</v>
      </c>
      <c r="F207" s="280">
        <v>185.91666666666666</v>
      </c>
      <c r="G207" s="280">
        <v>183.58333333333331</v>
      </c>
      <c r="H207" s="280">
        <v>192.58333333333331</v>
      </c>
      <c r="I207" s="280">
        <v>194.91666666666663</v>
      </c>
      <c r="J207" s="280">
        <v>197.08333333333331</v>
      </c>
      <c r="K207" s="278">
        <v>192.75</v>
      </c>
      <c r="L207" s="278">
        <v>188.25</v>
      </c>
      <c r="M207" s="278">
        <v>35.879440000000002</v>
      </c>
    </row>
    <row r="208" spans="1:13">
      <c r="A208" s="269">
        <v>198</v>
      </c>
      <c r="B208" s="278" t="s">
        <v>117</v>
      </c>
      <c r="C208" s="279">
        <v>2006.05</v>
      </c>
      <c r="D208" s="280">
        <v>2004.4166666666667</v>
      </c>
      <c r="E208" s="280">
        <v>1982.2833333333335</v>
      </c>
      <c r="F208" s="280">
        <v>1958.5166666666669</v>
      </c>
      <c r="G208" s="280">
        <v>1936.3833333333337</v>
      </c>
      <c r="H208" s="280">
        <v>2028.1833333333334</v>
      </c>
      <c r="I208" s="280">
        <v>2050.3166666666666</v>
      </c>
      <c r="J208" s="280">
        <v>2074.083333333333</v>
      </c>
      <c r="K208" s="278">
        <v>2026.55</v>
      </c>
      <c r="L208" s="278">
        <v>1980.65</v>
      </c>
      <c r="M208" s="278">
        <v>85.100970000000004</v>
      </c>
    </row>
    <row r="209" spans="1:13">
      <c r="A209" s="269">
        <v>199</v>
      </c>
      <c r="B209" s="278" t="s">
        <v>255</v>
      </c>
      <c r="C209" s="279">
        <v>186.8</v>
      </c>
      <c r="D209" s="280">
        <v>185.88333333333333</v>
      </c>
      <c r="E209" s="280">
        <v>182.76666666666665</v>
      </c>
      <c r="F209" s="280">
        <v>178.73333333333332</v>
      </c>
      <c r="G209" s="280">
        <v>175.61666666666665</v>
      </c>
      <c r="H209" s="280">
        <v>189.91666666666666</v>
      </c>
      <c r="I209" s="280">
        <v>193.03333333333333</v>
      </c>
      <c r="J209" s="280">
        <v>197.06666666666666</v>
      </c>
      <c r="K209" s="278">
        <v>189</v>
      </c>
      <c r="L209" s="278">
        <v>181.85</v>
      </c>
      <c r="M209" s="278">
        <v>11.360480000000001</v>
      </c>
    </row>
    <row r="210" spans="1:13">
      <c r="A210" s="269">
        <v>200</v>
      </c>
      <c r="B210" s="278" t="s">
        <v>402</v>
      </c>
      <c r="C210" s="279">
        <v>27653.25</v>
      </c>
      <c r="D210" s="280">
        <v>27668.083333333332</v>
      </c>
      <c r="E210" s="280">
        <v>27385.166666666664</v>
      </c>
      <c r="F210" s="280">
        <v>27117.083333333332</v>
      </c>
      <c r="G210" s="280">
        <v>26834.166666666664</v>
      </c>
      <c r="H210" s="280">
        <v>27936.166666666664</v>
      </c>
      <c r="I210" s="280">
        <v>28219.083333333328</v>
      </c>
      <c r="J210" s="280">
        <v>28487.166666666664</v>
      </c>
      <c r="K210" s="278">
        <v>27951</v>
      </c>
      <c r="L210" s="278">
        <v>27400</v>
      </c>
      <c r="M210" s="278">
        <v>2.1069999999999998E-2</v>
      </c>
    </row>
    <row r="211" spans="1:13">
      <c r="A211" s="269">
        <v>201</v>
      </c>
      <c r="B211" s="278" t="s">
        <v>398</v>
      </c>
      <c r="C211" s="279">
        <v>47.55</v>
      </c>
      <c r="D211" s="280">
        <v>48.083333333333336</v>
      </c>
      <c r="E211" s="280">
        <v>46.466666666666669</v>
      </c>
      <c r="F211" s="280">
        <v>45.383333333333333</v>
      </c>
      <c r="G211" s="280">
        <v>43.766666666666666</v>
      </c>
      <c r="H211" s="280">
        <v>49.166666666666671</v>
      </c>
      <c r="I211" s="280">
        <v>50.783333333333331</v>
      </c>
      <c r="J211" s="280">
        <v>51.866666666666674</v>
      </c>
      <c r="K211" s="278">
        <v>49.7</v>
      </c>
      <c r="L211" s="278">
        <v>47</v>
      </c>
      <c r="M211" s="278">
        <v>7.7622900000000001</v>
      </c>
    </row>
    <row r="212" spans="1:13">
      <c r="A212" s="269">
        <v>202</v>
      </c>
      <c r="B212" s="278" t="s">
        <v>256</v>
      </c>
      <c r="C212" s="279">
        <v>23.55</v>
      </c>
      <c r="D212" s="280">
        <v>23.650000000000002</v>
      </c>
      <c r="E212" s="280">
        <v>23.000000000000004</v>
      </c>
      <c r="F212" s="280">
        <v>22.450000000000003</v>
      </c>
      <c r="G212" s="280">
        <v>21.800000000000004</v>
      </c>
      <c r="H212" s="280">
        <v>24.200000000000003</v>
      </c>
      <c r="I212" s="280">
        <v>24.85</v>
      </c>
      <c r="J212" s="280">
        <v>25.400000000000002</v>
      </c>
      <c r="K212" s="278">
        <v>24.3</v>
      </c>
      <c r="L212" s="278">
        <v>23.1</v>
      </c>
      <c r="M212" s="278">
        <v>18.275549999999999</v>
      </c>
    </row>
    <row r="213" spans="1:13">
      <c r="A213" s="269">
        <v>203</v>
      </c>
      <c r="B213" s="278" t="s">
        <v>416</v>
      </c>
      <c r="C213" s="279">
        <v>45.1</v>
      </c>
      <c r="D213" s="280">
        <v>46.25</v>
      </c>
      <c r="E213" s="280">
        <v>43.7</v>
      </c>
      <c r="F213" s="280">
        <v>42.300000000000004</v>
      </c>
      <c r="G213" s="280">
        <v>39.750000000000007</v>
      </c>
      <c r="H213" s="280">
        <v>47.65</v>
      </c>
      <c r="I213" s="280">
        <v>50.199999999999996</v>
      </c>
      <c r="J213" s="280">
        <v>51.599999999999994</v>
      </c>
      <c r="K213" s="278">
        <v>48.8</v>
      </c>
      <c r="L213" s="278">
        <v>44.85</v>
      </c>
      <c r="M213" s="278">
        <v>11.69875</v>
      </c>
    </row>
    <row r="214" spans="1:13">
      <c r="A214" s="269">
        <v>204</v>
      </c>
      <c r="B214" s="278" t="s">
        <v>118</v>
      </c>
      <c r="C214" s="279">
        <v>131.4</v>
      </c>
      <c r="D214" s="280">
        <v>135.45000000000002</v>
      </c>
      <c r="E214" s="280">
        <v>126.00000000000003</v>
      </c>
      <c r="F214" s="280">
        <v>120.60000000000002</v>
      </c>
      <c r="G214" s="280">
        <v>111.15000000000003</v>
      </c>
      <c r="H214" s="280">
        <v>140.85000000000002</v>
      </c>
      <c r="I214" s="280">
        <v>150.30000000000001</v>
      </c>
      <c r="J214" s="280">
        <v>155.70000000000002</v>
      </c>
      <c r="K214" s="278">
        <v>144.9</v>
      </c>
      <c r="L214" s="278">
        <v>130.05000000000001</v>
      </c>
      <c r="M214" s="278">
        <v>529.23719000000006</v>
      </c>
    </row>
    <row r="215" spans="1:13">
      <c r="A215" s="269">
        <v>205</v>
      </c>
      <c r="B215" s="278" t="s">
        <v>415</v>
      </c>
      <c r="C215" s="279">
        <v>37.5</v>
      </c>
      <c r="D215" s="280">
        <v>37.616666666666667</v>
      </c>
      <c r="E215" s="280">
        <v>36.483333333333334</v>
      </c>
      <c r="F215" s="280">
        <v>35.466666666666669</v>
      </c>
      <c r="G215" s="280">
        <v>34.333333333333336</v>
      </c>
      <c r="H215" s="280">
        <v>38.633333333333333</v>
      </c>
      <c r="I215" s="280">
        <v>39.766666666666673</v>
      </c>
      <c r="J215" s="280">
        <v>40.783333333333331</v>
      </c>
      <c r="K215" s="278">
        <v>38.75</v>
      </c>
      <c r="L215" s="278">
        <v>36.6</v>
      </c>
      <c r="M215" s="278">
        <v>1.6299699999999999</v>
      </c>
    </row>
    <row r="216" spans="1:13">
      <c r="A216" s="269">
        <v>206</v>
      </c>
      <c r="B216" s="278" t="s">
        <v>259</v>
      </c>
      <c r="C216" s="279">
        <v>92.1</v>
      </c>
      <c r="D216" s="280">
        <v>95.05</v>
      </c>
      <c r="E216" s="280">
        <v>89.1</v>
      </c>
      <c r="F216" s="280">
        <v>86.1</v>
      </c>
      <c r="G216" s="280">
        <v>80.149999999999991</v>
      </c>
      <c r="H216" s="280">
        <v>98.05</v>
      </c>
      <c r="I216" s="280">
        <v>104.00000000000001</v>
      </c>
      <c r="J216" s="280">
        <v>107</v>
      </c>
      <c r="K216" s="278">
        <v>101</v>
      </c>
      <c r="L216" s="278">
        <v>92.05</v>
      </c>
      <c r="M216" s="278">
        <v>5.5887099999999998</v>
      </c>
    </row>
    <row r="217" spans="1:13">
      <c r="A217" s="269">
        <v>207</v>
      </c>
      <c r="B217" s="278" t="s">
        <v>119</v>
      </c>
      <c r="C217" s="279">
        <v>327.39999999999998</v>
      </c>
      <c r="D217" s="280">
        <v>329.18333333333334</v>
      </c>
      <c r="E217" s="280">
        <v>323.86666666666667</v>
      </c>
      <c r="F217" s="280">
        <v>320.33333333333331</v>
      </c>
      <c r="G217" s="280">
        <v>315.01666666666665</v>
      </c>
      <c r="H217" s="280">
        <v>332.7166666666667</v>
      </c>
      <c r="I217" s="280">
        <v>338.03333333333342</v>
      </c>
      <c r="J217" s="280">
        <v>341.56666666666672</v>
      </c>
      <c r="K217" s="278">
        <v>334.5</v>
      </c>
      <c r="L217" s="278">
        <v>325.64999999999998</v>
      </c>
      <c r="M217" s="278">
        <v>339.99678999999998</v>
      </c>
    </row>
    <row r="218" spans="1:13">
      <c r="A218" s="269">
        <v>208</v>
      </c>
      <c r="B218" s="278" t="s">
        <v>257</v>
      </c>
      <c r="C218" s="279">
        <v>1243.5</v>
      </c>
      <c r="D218" s="280">
        <v>1265.05</v>
      </c>
      <c r="E218" s="280">
        <v>1213.4499999999998</v>
      </c>
      <c r="F218" s="280">
        <v>1183.3999999999999</v>
      </c>
      <c r="G218" s="280">
        <v>1131.7999999999997</v>
      </c>
      <c r="H218" s="280">
        <v>1295.0999999999999</v>
      </c>
      <c r="I218" s="280">
        <v>1346.6999999999998</v>
      </c>
      <c r="J218" s="280">
        <v>1376.75</v>
      </c>
      <c r="K218" s="278">
        <v>1316.65</v>
      </c>
      <c r="L218" s="278">
        <v>1235</v>
      </c>
      <c r="M218" s="278">
        <v>5.6803100000000004</v>
      </c>
    </row>
    <row r="219" spans="1:13">
      <c r="A219" s="269">
        <v>209</v>
      </c>
      <c r="B219" s="278" t="s">
        <v>120</v>
      </c>
      <c r="C219" s="279">
        <v>384.2</v>
      </c>
      <c r="D219" s="280">
        <v>389.5</v>
      </c>
      <c r="E219" s="280">
        <v>377.15</v>
      </c>
      <c r="F219" s="280">
        <v>370.09999999999997</v>
      </c>
      <c r="G219" s="280">
        <v>357.74999999999994</v>
      </c>
      <c r="H219" s="280">
        <v>396.55</v>
      </c>
      <c r="I219" s="280">
        <v>408.90000000000003</v>
      </c>
      <c r="J219" s="280">
        <v>415.95000000000005</v>
      </c>
      <c r="K219" s="278">
        <v>401.85</v>
      </c>
      <c r="L219" s="278">
        <v>382.45</v>
      </c>
      <c r="M219" s="278">
        <v>18.44584</v>
      </c>
    </row>
    <row r="220" spans="1:13">
      <c r="A220" s="269">
        <v>210</v>
      </c>
      <c r="B220" s="278" t="s">
        <v>404</v>
      </c>
      <c r="C220" s="279">
        <v>2650.75</v>
      </c>
      <c r="D220" s="280">
        <v>2618.6333333333332</v>
      </c>
      <c r="E220" s="280">
        <v>2562.1166666666663</v>
      </c>
      <c r="F220" s="280">
        <v>2473.4833333333331</v>
      </c>
      <c r="G220" s="280">
        <v>2416.9666666666662</v>
      </c>
      <c r="H220" s="280">
        <v>2707.2666666666664</v>
      </c>
      <c r="I220" s="280">
        <v>2763.7833333333328</v>
      </c>
      <c r="J220" s="280">
        <v>2852.4166666666665</v>
      </c>
      <c r="K220" s="278">
        <v>2675.15</v>
      </c>
      <c r="L220" s="278">
        <v>2530</v>
      </c>
      <c r="M220" s="278">
        <v>1.098E-2</v>
      </c>
    </row>
    <row r="221" spans="1:13">
      <c r="A221" s="269">
        <v>211</v>
      </c>
      <c r="B221" s="278" t="s">
        <v>258</v>
      </c>
      <c r="C221" s="279">
        <v>20.5</v>
      </c>
      <c r="D221" s="280">
        <v>20.533333333333335</v>
      </c>
      <c r="E221" s="280">
        <v>20.216666666666669</v>
      </c>
      <c r="F221" s="280">
        <v>19.933333333333334</v>
      </c>
      <c r="G221" s="280">
        <v>19.616666666666667</v>
      </c>
      <c r="H221" s="280">
        <v>20.81666666666667</v>
      </c>
      <c r="I221" s="280">
        <v>21.13333333333334</v>
      </c>
      <c r="J221" s="280">
        <v>21.416666666666671</v>
      </c>
      <c r="K221" s="278">
        <v>20.85</v>
      </c>
      <c r="L221" s="278">
        <v>20.25</v>
      </c>
      <c r="M221" s="278">
        <v>12.67736</v>
      </c>
    </row>
    <row r="222" spans="1:13">
      <c r="A222" s="269">
        <v>212</v>
      </c>
      <c r="B222" s="278" t="s">
        <v>121</v>
      </c>
      <c r="C222" s="279">
        <v>4.75</v>
      </c>
      <c r="D222" s="280">
        <v>4.8166666666666664</v>
      </c>
      <c r="E222" s="280">
        <v>4.6333333333333329</v>
      </c>
      <c r="F222" s="280">
        <v>4.5166666666666666</v>
      </c>
      <c r="G222" s="280">
        <v>4.333333333333333</v>
      </c>
      <c r="H222" s="280">
        <v>4.9333333333333327</v>
      </c>
      <c r="I222" s="280">
        <v>5.1166666666666663</v>
      </c>
      <c r="J222" s="280">
        <v>5.2333333333333325</v>
      </c>
      <c r="K222" s="278">
        <v>5</v>
      </c>
      <c r="L222" s="278">
        <v>4.7</v>
      </c>
      <c r="M222" s="278">
        <v>2519.0725000000002</v>
      </c>
    </row>
    <row r="223" spans="1:13">
      <c r="A223" s="269">
        <v>213</v>
      </c>
      <c r="B223" s="278" t="s">
        <v>405</v>
      </c>
      <c r="C223" s="279">
        <v>13.95</v>
      </c>
      <c r="D223" s="280">
        <v>14.1</v>
      </c>
      <c r="E223" s="280">
        <v>13.799999999999999</v>
      </c>
      <c r="F223" s="280">
        <v>13.649999999999999</v>
      </c>
      <c r="G223" s="280">
        <v>13.349999999999998</v>
      </c>
      <c r="H223" s="280">
        <v>14.25</v>
      </c>
      <c r="I223" s="280">
        <v>14.55</v>
      </c>
      <c r="J223" s="280">
        <v>14.700000000000001</v>
      </c>
      <c r="K223" s="278">
        <v>14.4</v>
      </c>
      <c r="L223" s="278">
        <v>13.95</v>
      </c>
      <c r="M223" s="278">
        <v>50.25018</v>
      </c>
    </row>
    <row r="224" spans="1:13">
      <c r="A224" s="269">
        <v>214</v>
      </c>
      <c r="B224" s="278" t="s">
        <v>122</v>
      </c>
      <c r="C224" s="279">
        <v>20.9</v>
      </c>
      <c r="D224" s="280">
        <v>21.099999999999998</v>
      </c>
      <c r="E224" s="280">
        <v>20.599999999999994</v>
      </c>
      <c r="F224" s="280">
        <v>20.299999999999997</v>
      </c>
      <c r="G224" s="280">
        <v>19.799999999999994</v>
      </c>
      <c r="H224" s="280">
        <v>21.399999999999995</v>
      </c>
      <c r="I224" s="280">
        <v>21.900000000000002</v>
      </c>
      <c r="J224" s="280">
        <v>22.199999999999996</v>
      </c>
      <c r="K224" s="278">
        <v>21.6</v>
      </c>
      <c r="L224" s="278">
        <v>20.8</v>
      </c>
      <c r="M224" s="278">
        <v>238.79114000000001</v>
      </c>
    </row>
    <row r="225" spans="1:13">
      <c r="A225" s="269">
        <v>215</v>
      </c>
      <c r="B225" s="278" t="s">
        <v>417</v>
      </c>
      <c r="C225" s="279">
        <v>155.15</v>
      </c>
      <c r="D225" s="280">
        <v>155.38333333333333</v>
      </c>
      <c r="E225" s="280">
        <v>151.76666666666665</v>
      </c>
      <c r="F225" s="280">
        <v>148.38333333333333</v>
      </c>
      <c r="G225" s="280">
        <v>144.76666666666665</v>
      </c>
      <c r="H225" s="280">
        <v>158.76666666666665</v>
      </c>
      <c r="I225" s="280">
        <v>162.38333333333333</v>
      </c>
      <c r="J225" s="280">
        <v>165.76666666666665</v>
      </c>
      <c r="K225" s="278">
        <v>159</v>
      </c>
      <c r="L225" s="278">
        <v>152</v>
      </c>
      <c r="M225" s="278">
        <v>5.4813200000000002</v>
      </c>
    </row>
    <row r="226" spans="1:13">
      <c r="A226" s="269">
        <v>216</v>
      </c>
      <c r="B226" s="278" t="s">
        <v>406</v>
      </c>
      <c r="C226" s="279">
        <v>372.35</v>
      </c>
      <c r="D226" s="280">
        <v>372.63333333333338</v>
      </c>
      <c r="E226" s="280">
        <v>367.26666666666677</v>
      </c>
      <c r="F226" s="280">
        <v>362.18333333333339</v>
      </c>
      <c r="G226" s="280">
        <v>356.81666666666678</v>
      </c>
      <c r="H226" s="280">
        <v>377.71666666666675</v>
      </c>
      <c r="I226" s="280">
        <v>383.08333333333343</v>
      </c>
      <c r="J226" s="280">
        <v>388.16666666666674</v>
      </c>
      <c r="K226" s="278">
        <v>378</v>
      </c>
      <c r="L226" s="278">
        <v>367.55</v>
      </c>
      <c r="M226" s="278">
        <v>0.11031000000000001</v>
      </c>
    </row>
    <row r="227" spans="1:13">
      <c r="A227" s="269">
        <v>217</v>
      </c>
      <c r="B227" s="278" t="s">
        <v>407</v>
      </c>
      <c r="C227" s="279">
        <v>4.2</v>
      </c>
      <c r="D227" s="280">
        <v>4.2</v>
      </c>
      <c r="E227" s="280">
        <v>4.1000000000000005</v>
      </c>
      <c r="F227" s="280">
        <v>4</v>
      </c>
      <c r="G227" s="280">
        <v>3.9000000000000004</v>
      </c>
      <c r="H227" s="280">
        <v>4.3000000000000007</v>
      </c>
      <c r="I227" s="280">
        <v>4.4000000000000004</v>
      </c>
      <c r="J227" s="280">
        <v>4.5000000000000009</v>
      </c>
      <c r="K227" s="278">
        <v>4.3</v>
      </c>
      <c r="L227" s="278">
        <v>4.0999999999999996</v>
      </c>
      <c r="M227" s="278">
        <v>17.942160000000001</v>
      </c>
    </row>
    <row r="228" spans="1:13">
      <c r="A228" s="269">
        <v>218</v>
      </c>
      <c r="B228" s="278" t="s">
        <v>123</v>
      </c>
      <c r="C228" s="279">
        <v>461.7</v>
      </c>
      <c r="D228" s="280">
        <v>467.05</v>
      </c>
      <c r="E228" s="280">
        <v>455</v>
      </c>
      <c r="F228" s="280">
        <v>448.3</v>
      </c>
      <c r="G228" s="280">
        <v>436.25</v>
      </c>
      <c r="H228" s="280">
        <v>473.75</v>
      </c>
      <c r="I228" s="280">
        <v>485.80000000000007</v>
      </c>
      <c r="J228" s="280">
        <v>492.5</v>
      </c>
      <c r="K228" s="278">
        <v>479.1</v>
      </c>
      <c r="L228" s="278">
        <v>460.35</v>
      </c>
      <c r="M228" s="278">
        <v>23.048690000000001</v>
      </c>
    </row>
    <row r="229" spans="1:13">
      <c r="A229" s="269">
        <v>219</v>
      </c>
      <c r="B229" s="278" t="s">
        <v>408</v>
      </c>
      <c r="C229" s="279">
        <v>69.650000000000006</v>
      </c>
      <c r="D229" s="280">
        <v>69.966666666666669</v>
      </c>
      <c r="E229" s="280">
        <v>68.283333333333331</v>
      </c>
      <c r="F229" s="280">
        <v>66.916666666666657</v>
      </c>
      <c r="G229" s="280">
        <v>65.23333333333332</v>
      </c>
      <c r="H229" s="280">
        <v>71.333333333333343</v>
      </c>
      <c r="I229" s="280">
        <v>73.01666666666668</v>
      </c>
      <c r="J229" s="280">
        <v>74.383333333333354</v>
      </c>
      <c r="K229" s="278">
        <v>71.650000000000006</v>
      </c>
      <c r="L229" s="278">
        <v>68.599999999999994</v>
      </c>
      <c r="M229" s="278">
        <v>1.80874</v>
      </c>
    </row>
    <row r="230" spans="1:13">
      <c r="A230" s="269">
        <v>220</v>
      </c>
      <c r="B230" s="278" t="s">
        <v>261</v>
      </c>
      <c r="C230" s="279">
        <v>65.7</v>
      </c>
      <c r="D230" s="280">
        <v>65.899999999999991</v>
      </c>
      <c r="E230" s="280">
        <v>64.999999999999986</v>
      </c>
      <c r="F230" s="280">
        <v>64.3</v>
      </c>
      <c r="G230" s="280">
        <v>63.399999999999991</v>
      </c>
      <c r="H230" s="280">
        <v>66.59999999999998</v>
      </c>
      <c r="I230" s="280">
        <v>67.499999999999986</v>
      </c>
      <c r="J230" s="280">
        <v>68.199999999999974</v>
      </c>
      <c r="K230" s="278">
        <v>66.8</v>
      </c>
      <c r="L230" s="278">
        <v>65.2</v>
      </c>
      <c r="M230" s="278">
        <v>9.4174100000000003</v>
      </c>
    </row>
    <row r="231" spans="1:13">
      <c r="A231" s="269">
        <v>221</v>
      </c>
      <c r="B231" s="278" t="s">
        <v>413</v>
      </c>
      <c r="C231" s="279">
        <v>100.95</v>
      </c>
      <c r="D231" s="280">
        <v>101.25</v>
      </c>
      <c r="E231" s="280">
        <v>99.7</v>
      </c>
      <c r="F231" s="280">
        <v>98.45</v>
      </c>
      <c r="G231" s="280">
        <v>96.9</v>
      </c>
      <c r="H231" s="280">
        <v>102.5</v>
      </c>
      <c r="I231" s="280">
        <v>104.05000000000001</v>
      </c>
      <c r="J231" s="280">
        <v>105.3</v>
      </c>
      <c r="K231" s="278">
        <v>102.8</v>
      </c>
      <c r="L231" s="278">
        <v>100</v>
      </c>
      <c r="M231" s="278">
        <v>11.00558</v>
      </c>
    </row>
    <row r="232" spans="1:13">
      <c r="A232" s="269">
        <v>222</v>
      </c>
      <c r="B232" s="278" t="s">
        <v>1617</v>
      </c>
      <c r="C232" s="279">
        <v>2211.6999999999998</v>
      </c>
      <c r="D232" s="280">
        <v>2177.5666666666666</v>
      </c>
      <c r="E232" s="280">
        <v>2135.1333333333332</v>
      </c>
      <c r="F232" s="280">
        <v>2058.5666666666666</v>
      </c>
      <c r="G232" s="280">
        <v>2016.1333333333332</v>
      </c>
      <c r="H232" s="280">
        <v>2254.1333333333332</v>
      </c>
      <c r="I232" s="280">
        <v>2296.5666666666666</v>
      </c>
      <c r="J232" s="280">
        <v>2373.1333333333332</v>
      </c>
      <c r="K232" s="278">
        <v>2220</v>
      </c>
      <c r="L232" s="278">
        <v>2101</v>
      </c>
      <c r="M232" s="278">
        <v>0.78666000000000003</v>
      </c>
    </row>
    <row r="233" spans="1:13">
      <c r="A233" s="269">
        <v>223</v>
      </c>
      <c r="B233" s="278" t="s">
        <v>260</v>
      </c>
      <c r="C233" s="279">
        <v>47.55</v>
      </c>
      <c r="D233" s="280">
        <v>47.75</v>
      </c>
      <c r="E233" s="280">
        <v>46.7</v>
      </c>
      <c r="F233" s="280">
        <v>45.85</v>
      </c>
      <c r="G233" s="280">
        <v>44.800000000000004</v>
      </c>
      <c r="H233" s="280">
        <v>48.6</v>
      </c>
      <c r="I233" s="280">
        <v>49.65</v>
      </c>
      <c r="J233" s="280">
        <v>50.5</v>
      </c>
      <c r="K233" s="278">
        <v>48.8</v>
      </c>
      <c r="L233" s="278">
        <v>46.9</v>
      </c>
      <c r="M233" s="278">
        <v>11.333920000000001</v>
      </c>
    </row>
    <row r="234" spans="1:13">
      <c r="A234" s="269">
        <v>224</v>
      </c>
      <c r="B234" s="278" t="s">
        <v>124</v>
      </c>
      <c r="C234" s="279">
        <v>971.75</v>
      </c>
      <c r="D234" s="280">
        <v>976.51666666666677</v>
      </c>
      <c r="E234" s="280">
        <v>958.03333333333353</v>
      </c>
      <c r="F234" s="280">
        <v>944.31666666666672</v>
      </c>
      <c r="G234" s="280">
        <v>925.83333333333348</v>
      </c>
      <c r="H234" s="280">
        <v>990.23333333333358</v>
      </c>
      <c r="I234" s="280">
        <v>1008.7166666666669</v>
      </c>
      <c r="J234" s="280">
        <v>1022.4333333333336</v>
      </c>
      <c r="K234" s="278">
        <v>995</v>
      </c>
      <c r="L234" s="278">
        <v>962.8</v>
      </c>
      <c r="M234" s="278">
        <v>13.69265</v>
      </c>
    </row>
    <row r="235" spans="1:13">
      <c r="A235" s="269">
        <v>225</v>
      </c>
      <c r="B235" s="278" t="s">
        <v>419</v>
      </c>
      <c r="C235" s="279">
        <v>276</v>
      </c>
      <c r="D235" s="280">
        <v>276.45</v>
      </c>
      <c r="E235" s="280">
        <v>275.14999999999998</v>
      </c>
      <c r="F235" s="280">
        <v>274.3</v>
      </c>
      <c r="G235" s="280">
        <v>273</v>
      </c>
      <c r="H235" s="280">
        <v>277.29999999999995</v>
      </c>
      <c r="I235" s="280">
        <v>278.60000000000002</v>
      </c>
      <c r="J235" s="280">
        <v>279.44999999999993</v>
      </c>
      <c r="K235" s="278">
        <v>277.75</v>
      </c>
      <c r="L235" s="278">
        <v>275.60000000000002</v>
      </c>
      <c r="M235" s="278">
        <v>0.2172</v>
      </c>
    </row>
    <row r="236" spans="1:13">
      <c r="A236" s="269">
        <v>226</v>
      </c>
      <c r="B236" s="278" t="s">
        <v>125</v>
      </c>
      <c r="C236" s="279">
        <v>428</v>
      </c>
      <c r="D236" s="280">
        <v>431.66666666666669</v>
      </c>
      <c r="E236" s="280">
        <v>421.33333333333337</v>
      </c>
      <c r="F236" s="280">
        <v>414.66666666666669</v>
      </c>
      <c r="G236" s="280">
        <v>404.33333333333337</v>
      </c>
      <c r="H236" s="280">
        <v>438.33333333333337</v>
      </c>
      <c r="I236" s="280">
        <v>448.66666666666674</v>
      </c>
      <c r="J236" s="280">
        <v>455.33333333333337</v>
      </c>
      <c r="K236" s="278">
        <v>442</v>
      </c>
      <c r="L236" s="278">
        <v>425</v>
      </c>
      <c r="M236" s="278">
        <v>165.20590999999999</v>
      </c>
    </row>
    <row r="237" spans="1:13">
      <c r="A237" s="269">
        <v>227</v>
      </c>
      <c r="B237" s="278" t="s">
        <v>420</v>
      </c>
      <c r="C237" s="279">
        <v>53.35</v>
      </c>
      <c r="D237" s="280">
        <v>53.083333333333336</v>
      </c>
      <c r="E237" s="280">
        <v>51.666666666666671</v>
      </c>
      <c r="F237" s="280">
        <v>49.983333333333334</v>
      </c>
      <c r="G237" s="280">
        <v>48.56666666666667</v>
      </c>
      <c r="H237" s="280">
        <v>54.766666666666673</v>
      </c>
      <c r="I237" s="280">
        <v>56.183333333333344</v>
      </c>
      <c r="J237" s="280">
        <v>57.866666666666674</v>
      </c>
      <c r="K237" s="278">
        <v>54.5</v>
      </c>
      <c r="L237" s="278">
        <v>51.4</v>
      </c>
      <c r="M237" s="278">
        <v>4.2280600000000002</v>
      </c>
    </row>
    <row r="238" spans="1:13">
      <c r="A238" s="269">
        <v>228</v>
      </c>
      <c r="B238" s="278" t="s">
        <v>126</v>
      </c>
      <c r="C238" s="279">
        <v>209.65</v>
      </c>
      <c r="D238" s="280">
        <v>204.31666666666669</v>
      </c>
      <c r="E238" s="280">
        <v>195.03333333333339</v>
      </c>
      <c r="F238" s="280">
        <v>180.41666666666669</v>
      </c>
      <c r="G238" s="280">
        <v>171.13333333333338</v>
      </c>
      <c r="H238" s="280">
        <v>218.93333333333339</v>
      </c>
      <c r="I238" s="280">
        <v>228.2166666666667</v>
      </c>
      <c r="J238" s="280">
        <v>242.8333333333334</v>
      </c>
      <c r="K238" s="278">
        <v>213.6</v>
      </c>
      <c r="L238" s="278">
        <v>189.7</v>
      </c>
      <c r="M238" s="278">
        <v>240.91408999999999</v>
      </c>
    </row>
    <row r="239" spans="1:13">
      <c r="A239" s="269">
        <v>229</v>
      </c>
      <c r="B239" s="278" t="s">
        <v>127</v>
      </c>
      <c r="C239" s="279">
        <v>658.15</v>
      </c>
      <c r="D239" s="280">
        <v>660.83333333333337</v>
      </c>
      <c r="E239" s="280">
        <v>649.91666666666674</v>
      </c>
      <c r="F239" s="280">
        <v>641.68333333333339</v>
      </c>
      <c r="G239" s="280">
        <v>630.76666666666677</v>
      </c>
      <c r="H239" s="280">
        <v>669.06666666666672</v>
      </c>
      <c r="I239" s="280">
        <v>679.98333333333346</v>
      </c>
      <c r="J239" s="280">
        <v>688.2166666666667</v>
      </c>
      <c r="K239" s="278">
        <v>671.75</v>
      </c>
      <c r="L239" s="278">
        <v>652.6</v>
      </c>
      <c r="M239" s="278">
        <v>168.88355999999999</v>
      </c>
    </row>
    <row r="240" spans="1:13">
      <c r="A240" s="269">
        <v>230</v>
      </c>
      <c r="B240" s="278" t="s">
        <v>421</v>
      </c>
      <c r="C240" s="279">
        <v>201.15</v>
      </c>
      <c r="D240" s="280">
        <v>202.94999999999996</v>
      </c>
      <c r="E240" s="280">
        <v>198.89999999999992</v>
      </c>
      <c r="F240" s="280">
        <v>196.64999999999995</v>
      </c>
      <c r="G240" s="280">
        <v>192.59999999999991</v>
      </c>
      <c r="H240" s="280">
        <v>205.19999999999993</v>
      </c>
      <c r="I240" s="280">
        <v>209.24999999999994</v>
      </c>
      <c r="J240" s="280">
        <v>211.49999999999994</v>
      </c>
      <c r="K240" s="278">
        <v>207</v>
      </c>
      <c r="L240" s="278">
        <v>200.7</v>
      </c>
      <c r="M240" s="278">
        <v>3.8415699999999999</v>
      </c>
    </row>
    <row r="241" spans="1:13">
      <c r="A241" s="269">
        <v>231</v>
      </c>
      <c r="B241" s="278" t="s">
        <v>422</v>
      </c>
      <c r="C241" s="279">
        <v>66.650000000000006</v>
      </c>
      <c r="D241" s="280">
        <v>67.333333333333329</v>
      </c>
      <c r="E241" s="280">
        <v>65.666666666666657</v>
      </c>
      <c r="F241" s="280">
        <v>64.683333333333323</v>
      </c>
      <c r="G241" s="280">
        <v>63.016666666666652</v>
      </c>
      <c r="H241" s="280">
        <v>68.316666666666663</v>
      </c>
      <c r="I241" s="280">
        <v>69.98333333333332</v>
      </c>
      <c r="J241" s="280">
        <v>70.966666666666669</v>
      </c>
      <c r="K241" s="278">
        <v>69</v>
      </c>
      <c r="L241" s="278">
        <v>66.349999999999994</v>
      </c>
      <c r="M241" s="278">
        <v>0.57711000000000001</v>
      </c>
    </row>
    <row r="242" spans="1:13">
      <c r="A242" s="269">
        <v>232</v>
      </c>
      <c r="B242" s="278" t="s">
        <v>418</v>
      </c>
      <c r="C242" s="279">
        <v>7.35</v>
      </c>
      <c r="D242" s="280">
        <v>7.3666666666666671</v>
      </c>
      <c r="E242" s="280">
        <v>7.2833333333333341</v>
      </c>
      <c r="F242" s="280">
        <v>7.2166666666666668</v>
      </c>
      <c r="G242" s="280">
        <v>7.1333333333333337</v>
      </c>
      <c r="H242" s="280">
        <v>7.4333333333333345</v>
      </c>
      <c r="I242" s="280">
        <v>7.5166666666666666</v>
      </c>
      <c r="J242" s="280">
        <v>7.5833333333333348</v>
      </c>
      <c r="K242" s="278">
        <v>7.45</v>
      </c>
      <c r="L242" s="278">
        <v>7.3</v>
      </c>
      <c r="M242" s="278">
        <v>4.82125</v>
      </c>
    </row>
    <row r="243" spans="1:13">
      <c r="A243" s="269">
        <v>233</v>
      </c>
      <c r="B243" s="278" t="s">
        <v>128</v>
      </c>
      <c r="C243" s="279">
        <v>75.150000000000006</v>
      </c>
      <c r="D243" s="280">
        <v>75.533333333333346</v>
      </c>
      <c r="E243" s="280">
        <v>74.616666666666688</v>
      </c>
      <c r="F243" s="280">
        <v>74.083333333333343</v>
      </c>
      <c r="G243" s="280">
        <v>73.166666666666686</v>
      </c>
      <c r="H243" s="280">
        <v>76.066666666666691</v>
      </c>
      <c r="I243" s="280">
        <v>76.983333333333348</v>
      </c>
      <c r="J243" s="280">
        <v>77.516666666666694</v>
      </c>
      <c r="K243" s="278">
        <v>76.45</v>
      </c>
      <c r="L243" s="278">
        <v>75</v>
      </c>
      <c r="M243" s="278">
        <v>90.59402</v>
      </c>
    </row>
    <row r="244" spans="1:13">
      <c r="A244" s="269">
        <v>234</v>
      </c>
      <c r="B244" s="278" t="s">
        <v>263</v>
      </c>
      <c r="C244" s="279">
        <v>1594.35</v>
      </c>
      <c r="D244" s="280">
        <v>1577.6666666666667</v>
      </c>
      <c r="E244" s="280">
        <v>1536.5333333333335</v>
      </c>
      <c r="F244" s="280">
        <v>1478.7166666666667</v>
      </c>
      <c r="G244" s="280">
        <v>1437.5833333333335</v>
      </c>
      <c r="H244" s="280">
        <v>1635.4833333333336</v>
      </c>
      <c r="I244" s="280">
        <v>1676.6166666666668</v>
      </c>
      <c r="J244" s="280">
        <v>1734.4333333333336</v>
      </c>
      <c r="K244" s="278">
        <v>1618.8</v>
      </c>
      <c r="L244" s="278">
        <v>1519.85</v>
      </c>
      <c r="M244" s="278">
        <v>4.9014199999999999</v>
      </c>
    </row>
    <row r="245" spans="1:13">
      <c r="A245" s="269">
        <v>235</v>
      </c>
      <c r="B245" s="278" t="s">
        <v>409</v>
      </c>
      <c r="C245" s="279">
        <v>63.95</v>
      </c>
      <c r="D245" s="280">
        <v>64.783333333333346</v>
      </c>
      <c r="E245" s="280">
        <v>62.666666666666686</v>
      </c>
      <c r="F245" s="280">
        <v>61.38333333333334</v>
      </c>
      <c r="G245" s="280">
        <v>59.26666666666668</v>
      </c>
      <c r="H245" s="280">
        <v>66.066666666666691</v>
      </c>
      <c r="I245" s="280">
        <v>68.183333333333337</v>
      </c>
      <c r="J245" s="280">
        <v>69.466666666666697</v>
      </c>
      <c r="K245" s="278">
        <v>66.900000000000006</v>
      </c>
      <c r="L245" s="278">
        <v>63.5</v>
      </c>
      <c r="M245" s="278">
        <v>9.7341099999999994</v>
      </c>
    </row>
    <row r="246" spans="1:13">
      <c r="A246" s="269">
        <v>236</v>
      </c>
      <c r="B246" s="278" t="s">
        <v>410</v>
      </c>
      <c r="C246" s="279">
        <v>85.9</v>
      </c>
      <c r="D246" s="280">
        <v>86.583333333333329</v>
      </c>
      <c r="E246" s="280">
        <v>84.716666666666654</v>
      </c>
      <c r="F246" s="280">
        <v>83.533333333333331</v>
      </c>
      <c r="G246" s="280">
        <v>81.666666666666657</v>
      </c>
      <c r="H246" s="280">
        <v>87.766666666666652</v>
      </c>
      <c r="I246" s="280">
        <v>89.633333333333326</v>
      </c>
      <c r="J246" s="280">
        <v>90.816666666666649</v>
      </c>
      <c r="K246" s="278">
        <v>88.45</v>
      </c>
      <c r="L246" s="278">
        <v>85.4</v>
      </c>
      <c r="M246" s="278">
        <v>3.7854199999999998</v>
      </c>
    </row>
    <row r="247" spans="1:13">
      <c r="A247" s="269">
        <v>237</v>
      </c>
      <c r="B247" s="278" t="s">
        <v>403</v>
      </c>
      <c r="C247" s="279">
        <v>362.4</v>
      </c>
      <c r="D247" s="280">
        <v>361.41666666666669</v>
      </c>
      <c r="E247" s="280">
        <v>357.98333333333335</v>
      </c>
      <c r="F247" s="280">
        <v>353.56666666666666</v>
      </c>
      <c r="G247" s="280">
        <v>350.13333333333333</v>
      </c>
      <c r="H247" s="280">
        <v>365.83333333333337</v>
      </c>
      <c r="I247" s="280">
        <v>369.26666666666665</v>
      </c>
      <c r="J247" s="280">
        <v>373.68333333333339</v>
      </c>
      <c r="K247" s="278">
        <v>364.85</v>
      </c>
      <c r="L247" s="278">
        <v>357</v>
      </c>
      <c r="M247" s="278">
        <v>1.9642900000000001</v>
      </c>
    </row>
    <row r="248" spans="1:13">
      <c r="A248" s="269">
        <v>238</v>
      </c>
      <c r="B248" s="278" t="s">
        <v>129</v>
      </c>
      <c r="C248" s="279">
        <v>163.80000000000001</v>
      </c>
      <c r="D248" s="280">
        <v>164.66666666666666</v>
      </c>
      <c r="E248" s="280">
        <v>161.08333333333331</v>
      </c>
      <c r="F248" s="280">
        <v>158.36666666666665</v>
      </c>
      <c r="G248" s="280">
        <v>154.7833333333333</v>
      </c>
      <c r="H248" s="280">
        <v>167.38333333333333</v>
      </c>
      <c r="I248" s="280">
        <v>170.96666666666664</v>
      </c>
      <c r="J248" s="280">
        <v>173.68333333333334</v>
      </c>
      <c r="K248" s="278">
        <v>168.25</v>
      </c>
      <c r="L248" s="278">
        <v>161.94999999999999</v>
      </c>
      <c r="M248" s="278">
        <v>149.49993000000001</v>
      </c>
    </row>
    <row r="249" spans="1:13">
      <c r="A249" s="269">
        <v>239</v>
      </c>
      <c r="B249" s="278" t="s">
        <v>414</v>
      </c>
      <c r="C249" s="279">
        <v>155.65</v>
      </c>
      <c r="D249" s="280">
        <v>154.18333333333331</v>
      </c>
      <c r="E249" s="280">
        <v>150.36666666666662</v>
      </c>
      <c r="F249" s="280">
        <v>145.08333333333331</v>
      </c>
      <c r="G249" s="280">
        <v>141.26666666666662</v>
      </c>
      <c r="H249" s="280">
        <v>159.46666666666661</v>
      </c>
      <c r="I249" s="280">
        <v>163.28333333333327</v>
      </c>
      <c r="J249" s="280">
        <v>168.56666666666661</v>
      </c>
      <c r="K249" s="278">
        <v>158</v>
      </c>
      <c r="L249" s="278">
        <v>148.9</v>
      </c>
      <c r="M249" s="278">
        <v>0.25362000000000001</v>
      </c>
    </row>
    <row r="250" spans="1:13">
      <c r="A250" s="269">
        <v>240</v>
      </c>
      <c r="B250" s="278" t="s">
        <v>411</v>
      </c>
      <c r="C250" s="279">
        <v>35.549999999999997</v>
      </c>
      <c r="D250" s="280">
        <v>35.716666666666661</v>
      </c>
      <c r="E250" s="280">
        <v>34.783333333333324</v>
      </c>
      <c r="F250" s="280">
        <v>34.016666666666666</v>
      </c>
      <c r="G250" s="280">
        <v>33.083333333333329</v>
      </c>
      <c r="H250" s="280">
        <v>36.48333333333332</v>
      </c>
      <c r="I250" s="280">
        <v>37.416666666666657</v>
      </c>
      <c r="J250" s="280">
        <v>38.183333333333316</v>
      </c>
      <c r="K250" s="278">
        <v>36.65</v>
      </c>
      <c r="L250" s="278">
        <v>34.950000000000003</v>
      </c>
      <c r="M250" s="278">
        <v>0.96350000000000002</v>
      </c>
    </row>
    <row r="251" spans="1:13">
      <c r="A251" s="269">
        <v>241</v>
      </c>
      <c r="B251" s="278" t="s">
        <v>412</v>
      </c>
      <c r="C251" s="279">
        <v>81.849999999999994</v>
      </c>
      <c r="D251" s="280">
        <v>82.516666666666666</v>
      </c>
      <c r="E251" s="280">
        <v>80.833333333333329</v>
      </c>
      <c r="F251" s="280">
        <v>79.816666666666663</v>
      </c>
      <c r="G251" s="280">
        <v>78.133333333333326</v>
      </c>
      <c r="H251" s="280">
        <v>83.533333333333331</v>
      </c>
      <c r="I251" s="280">
        <v>85.216666666666669</v>
      </c>
      <c r="J251" s="280">
        <v>86.233333333333334</v>
      </c>
      <c r="K251" s="278">
        <v>84.2</v>
      </c>
      <c r="L251" s="278">
        <v>81.5</v>
      </c>
      <c r="M251" s="278">
        <v>3.5280499999999999</v>
      </c>
    </row>
    <row r="252" spans="1:13">
      <c r="A252" s="269">
        <v>242</v>
      </c>
      <c r="B252" s="278" t="s">
        <v>432</v>
      </c>
      <c r="C252" s="279">
        <v>13.15</v>
      </c>
      <c r="D252" s="280">
        <v>12.933333333333332</v>
      </c>
      <c r="E252" s="280">
        <v>12.616666666666664</v>
      </c>
      <c r="F252" s="280">
        <v>12.083333333333332</v>
      </c>
      <c r="G252" s="280">
        <v>11.766666666666664</v>
      </c>
      <c r="H252" s="280">
        <v>13.466666666666663</v>
      </c>
      <c r="I252" s="280">
        <v>13.78333333333333</v>
      </c>
      <c r="J252" s="280">
        <v>14.316666666666663</v>
      </c>
      <c r="K252" s="278">
        <v>13.25</v>
      </c>
      <c r="L252" s="278">
        <v>12.4</v>
      </c>
      <c r="M252" s="278">
        <v>17.083850000000002</v>
      </c>
    </row>
    <row r="253" spans="1:13">
      <c r="A253" s="269">
        <v>243</v>
      </c>
      <c r="B253" s="278" t="s">
        <v>429</v>
      </c>
      <c r="C253" s="279">
        <v>37.700000000000003</v>
      </c>
      <c r="D253" s="280">
        <v>37.9</v>
      </c>
      <c r="E253" s="280">
        <v>37.099999999999994</v>
      </c>
      <c r="F253" s="280">
        <v>36.499999999999993</v>
      </c>
      <c r="G253" s="280">
        <v>35.699999999999989</v>
      </c>
      <c r="H253" s="280">
        <v>38.5</v>
      </c>
      <c r="I253" s="280">
        <v>39.299999999999997</v>
      </c>
      <c r="J253" s="280">
        <v>39.900000000000006</v>
      </c>
      <c r="K253" s="278">
        <v>38.700000000000003</v>
      </c>
      <c r="L253" s="278">
        <v>37.299999999999997</v>
      </c>
      <c r="M253" s="278">
        <v>0.74758999999999998</v>
      </c>
    </row>
    <row r="254" spans="1:13">
      <c r="A254" s="269">
        <v>244</v>
      </c>
      <c r="B254" s="278" t="s">
        <v>430</v>
      </c>
      <c r="C254" s="279">
        <v>68.349999999999994</v>
      </c>
      <c r="D254" s="280">
        <v>68.433333333333337</v>
      </c>
      <c r="E254" s="280">
        <v>67.416666666666671</v>
      </c>
      <c r="F254" s="280">
        <v>66.483333333333334</v>
      </c>
      <c r="G254" s="280">
        <v>65.466666666666669</v>
      </c>
      <c r="H254" s="280">
        <v>69.366666666666674</v>
      </c>
      <c r="I254" s="280">
        <v>70.383333333333326</v>
      </c>
      <c r="J254" s="280">
        <v>71.316666666666677</v>
      </c>
      <c r="K254" s="278">
        <v>69.45</v>
      </c>
      <c r="L254" s="278">
        <v>67.5</v>
      </c>
      <c r="M254" s="278">
        <v>6.95756</v>
      </c>
    </row>
    <row r="255" spans="1:13">
      <c r="A255" s="269">
        <v>245</v>
      </c>
      <c r="B255" s="278" t="s">
        <v>433</v>
      </c>
      <c r="C255" s="279">
        <v>24.25</v>
      </c>
      <c r="D255" s="280">
        <v>24.233333333333334</v>
      </c>
      <c r="E255" s="280">
        <v>24.016666666666669</v>
      </c>
      <c r="F255" s="280">
        <v>23.783333333333335</v>
      </c>
      <c r="G255" s="280">
        <v>23.56666666666667</v>
      </c>
      <c r="H255" s="280">
        <v>24.466666666666669</v>
      </c>
      <c r="I255" s="280">
        <v>24.683333333333337</v>
      </c>
      <c r="J255" s="280">
        <v>24.916666666666668</v>
      </c>
      <c r="K255" s="278">
        <v>24.45</v>
      </c>
      <c r="L255" s="278">
        <v>24</v>
      </c>
      <c r="M255" s="278">
        <v>4.2780899999999997</v>
      </c>
    </row>
    <row r="256" spans="1:13">
      <c r="A256" s="269">
        <v>246</v>
      </c>
      <c r="B256" s="278" t="s">
        <v>423</v>
      </c>
      <c r="C256" s="279">
        <v>632.15</v>
      </c>
      <c r="D256" s="280">
        <v>627.03333333333342</v>
      </c>
      <c r="E256" s="280">
        <v>616.81666666666683</v>
      </c>
      <c r="F256" s="280">
        <v>601.48333333333346</v>
      </c>
      <c r="G256" s="280">
        <v>591.26666666666688</v>
      </c>
      <c r="H256" s="280">
        <v>642.36666666666679</v>
      </c>
      <c r="I256" s="280">
        <v>652.58333333333326</v>
      </c>
      <c r="J256" s="280">
        <v>667.91666666666674</v>
      </c>
      <c r="K256" s="278">
        <v>637.25</v>
      </c>
      <c r="L256" s="278">
        <v>611.70000000000005</v>
      </c>
      <c r="M256" s="278">
        <v>2.84762</v>
      </c>
    </row>
    <row r="257" spans="1:13">
      <c r="A257" s="269">
        <v>247</v>
      </c>
      <c r="B257" s="278" t="s">
        <v>437</v>
      </c>
      <c r="C257" s="279">
        <v>2230.85</v>
      </c>
      <c r="D257" s="280">
        <v>2241.35</v>
      </c>
      <c r="E257" s="280">
        <v>2204.5</v>
      </c>
      <c r="F257" s="280">
        <v>2178.15</v>
      </c>
      <c r="G257" s="280">
        <v>2141.3000000000002</v>
      </c>
      <c r="H257" s="280">
        <v>2267.6999999999998</v>
      </c>
      <c r="I257" s="280">
        <v>2304.5499999999993</v>
      </c>
      <c r="J257" s="280">
        <v>2330.8999999999996</v>
      </c>
      <c r="K257" s="278">
        <v>2278.1999999999998</v>
      </c>
      <c r="L257" s="278">
        <v>2215</v>
      </c>
      <c r="M257" s="278">
        <v>3.8159999999999999E-2</v>
      </c>
    </row>
    <row r="258" spans="1:13">
      <c r="A258" s="269">
        <v>248</v>
      </c>
      <c r="B258" s="278" t="s">
        <v>434</v>
      </c>
      <c r="C258" s="279">
        <v>52.8</v>
      </c>
      <c r="D258" s="280">
        <v>53.433333333333337</v>
      </c>
      <c r="E258" s="280">
        <v>51.866666666666674</v>
      </c>
      <c r="F258" s="280">
        <v>50.933333333333337</v>
      </c>
      <c r="G258" s="280">
        <v>49.366666666666674</v>
      </c>
      <c r="H258" s="280">
        <v>54.366666666666674</v>
      </c>
      <c r="I258" s="280">
        <v>55.933333333333337</v>
      </c>
      <c r="J258" s="280">
        <v>56.866666666666674</v>
      </c>
      <c r="K258" s="278">
        <v>55</v>
      </c>
      <c r="L258" s="278">
        <v>52.5</v>
      </c>
      <c r="M258" s="278">
        <v>7.8922699999999999</v>
      </c>
    </row>
    <row r="259" spans="1:13">
      <c r="A259" s="269">
        <v>249</v>
      </c>
      <c r="B259" s="278" t="s">
        <v>130</v>
      </c>
      <c r="C259" s="279">
        <v>93.5</v>
      </c>
      <c r="D259" s="280">
        <v>94.600000000000009</v>
      </c>
      <c r="E259" s="280">
        <v>91.600000000000023</v>
      </c>
      <c r="F259" s="280">
        <v>89.700000000000017</v>
      </c>
      <c r="G259" s="280">
        <v>86.700000000000031</v>
      </c>
      <c r="H259" s="280">
        <v>96.500000000000014</v>
      </c>
      <c r="I259" s="280">
        <v>99.499999999999986</v>
      </c>
      <c r="J259" s="280">
        <v>101.4</v>
      </c>
      <c r="K259" s="278">
        <v>97.6</v>
      </c>
      <c r="L259" s="278">
        <v>92.7</v>
      </c>
      <c r="M259" s="278">
        <v>151.52491000000001</v>
      </c>
    </row>
    <row r="260" spans="1:13">
      <c r="A260" s="269">
        <v>250</v>
      </c>
      <c r="B260" s="278" t="s">
        <v>431</v>
      </c>
      <c r="C260" s="279">
        <v>7.3</v>
      </c>
      <c r="D260" s="280">
        <v>7.3</v>
      </c>
      <c r="E260" s="280">
        <v>7.3</v>
      </c>
      <c r="F260" s="280">
        <v>7.3</v>
      </c>
      <c r="G260" s="280">
        <v>7.3</v>
      </c>
      <c r="H260" s="280">
        <v>7.3</v>
      </c>
      <c r="I260" s="280">
        <v>7.3</v>
      </c>
      <c r="J260" s="280">
        <v>7.3</v>
      </c>
      <c r="K260" s="278">
        <v>7.3</v>
      </c>
      <c r="L260" s="278">
        <v>7.3</v>
      </c>
      <c r="M260" s="278">
        <v>5.4774399999999996</v>
      </c>
    </row>
    <row r="261" spans="1:13">
      <c r="A261" s="269">
        <v>251</v>
      </c>
      <c r="B261" s="278" t="s">
        <v>424</v>
      </c>
      <c r="C261" s="279">
        <v>1091.3499999999999</v>
      </c>
      <c r="D261" s="280">
        <v>1101.1166666666666</v>
      </c>
      <c r="E261" s="280">
        <v>1062.2333333333331</v>
      </c>
      <c r="F261" s="280">
        <v>1033.1166666666666</v>
      </c>
      <c r="G261" s="280">
        <v>994.23333333333312</v>
      </c>
      <c r="H261" s="280">
        <v>1130.2333333333331</v>
      </c>
      <c r="I261" s="280">
        <v>1169.1166666666668</v>
      </c>
      <c r="J261" s="280">
        <v>1198.2333333333331</v>
      </c>
      <c r="K261" s="278">
        <v>1140</v>
      </c>
      <c r="L261" s="278">
        <v>1072</v>
      </c>
      <c r="M261" s="278">
        <v>0.54527000000000003</v>
      </c>
    </row>
    <row r="262" spans="1:13">
      <c r="A262" s="269">
        <v>252</v>
      </c>
      <c r="B262" s="278" t="s">
        <v>425</v>
      </c>
      <c r="C262" s="279">
        <v>193.45</v>
      </c>
      <c r="D262" s="280">
        <v>195.11666666666667</v>
      </c>
      <c r="E262" s="280">
        <v>190.43333333333334</v>
      </c>
      <c r="F262" s="280">
        <v>187.41666666666666</v>
      </c>
      <c r="G262" s="280">
        <v>182.73333333333332</v>
      </c>
      <c r="H262" s="280">
        <v>198.13333333333335</v>
      </c>
      <c r="I262" s="280">
        <v>202.81666666666669</v>
      </c>
      <c r="J262" s="280">
        <v>205.83333333333337</v>
      </c>
      <c r="K262" s="278">
        <v>199.8</v>
      </c>
      <c r="L262" s="278">
        <v>192.1</v>
      </c>
      <c r="M262" s="278">
        <v>1.00305</v>
      </c>
    </row>
    <row r="263" spans="1:13">
      <c r="A263" s="269">
        <v>253</v>
      </c>
      <c r="B263" s="278" t="s">
        <v>426</v>
      </c>
      <c r="C263" s="279">
        <v>92.65</v>
      </c>
      <c r="D263" s="280">
        <v>93.266666666666666</v>
      </c>
      <c r="E263" s="280">
        <v>91.883333333333326</v>
      </c>
      <c r="F263" s="280">
        <v>91.11666666666666</v>
      </c>
      <c r="G263" s="280">
        <v>89.73333333333332</v>
      </c>
      <c r="H263" s="280">
        <v>94.033333333333331</v>
      </c>
      <c r="I263" s="280">
        <v>95.416666666666686</v>
      </c>
      <c r="J263" s="280">
        <v>96.183333333333337</v>
      </c>
      <c r="K263" s="278">
        <v>94.65</v>
      </c>
      <c r="L263" s="278">
        <v>92.5</v>
      </c>
      <c r="M263" s="278">
        <v>9.7027599999999996</v>
      </c>
    </row>
    <row r="264" spans="1:13">
      <c r="A264" s="269">
        <v>254</v>
      </c>
      <c r="B264" s="278" t="s">
        <v>427</v>
      </c>
      <c r="C264" s="279">
        <v>50.05</v>
      </c>
      <c r="D264" s="280">
        <v>50.533333333333331</v>
      </c>
      <c r="E264" s="280">
        <v>49.166666666666664</v>
      </c>
      <c r="F264" s="280">
        <v>48.283333333333331</v>
      </c>
      <c r="G264" s="280">
        <v>46.916666666666664</v>
      </c>
      <c r="H264" s="280">
        <v>51.416666666666664</v>
      </c>
      <c r="I264" s="280">
        <v>52.783333333333339</v>
      </c>
      <c r="J264" s="280">
        <v>53.666666666666664</v>
      </c>
      <c r="K264" s="278">
        <v>51.9</v>
      </c>
      <c r="L264" s="278">
        <v>49.65</v>
      </c>
      <c r="M264" s="278">
        <v>5.0610499999999998</v>
      </c>
    </row>
    <row r="265" spans="1:13">
      <c r="A265" s="269">
        <v>255</v>
      </c>
      <c r="B265" s="278" t="s">
        <v>428</v>
      </c>
      <c r="C265" s="279">
        <v>64.25</v>
      </c>
      <c r="D265" s="280">
        <v>65.333333333333329</v>
      </c>
      <c r="E265" s="280">
        <v>62.816666666666663</v>
      </c>
      <c r="F265" s="280">
        <v>61.383333333333333</v>
      </c>
      <c r="G265" s="280">
        <v>58.866666666666667</v>
      </c>
      <c r="H265" s="280">
        <v>66.766666666666652</v>
      </c>
      <c r="I265" s="280">
        <v>69.283333333333331</v>
      </c>
      <c r="J265" s="280">
        <v>70.716666666666654</v>
      </c>
      <c r="K265" s="278">
        <v>67.849999999999994</v>
      </c>
      <c r="L265" s="278">
        <v>63.9</v>
      </c>
      <c r="M265" s="278">
        <v>10.463290000000001</v>
      </c>
    </row>
    <row r="266" spans="1:13">
      <c r="A266" s="269">
        <v>256</v>
      </c>
      <c r="B266" s="278" t="s">
        <v>436</v>
      </c>
      <c r="C266" s="279">
        <v>28.8</v>
      </c>
      <c r="D266" s="280">
        <v>28.883333333333336</v>
      </c>
      <c r="E266" s="280">
        <v>28.566666666666674</v>
      </c>
      <c r="F266" s="280">
        <v>28.333333333333336</v>
      </c>
      <c r="G266" s="280">
        <v>28.016666666666673</v>
      </c>
      <c r="H266" s="280">
        <v>29.116666666666674</v>
      </c>
      <c r="I266" s="280">
        <v>29.433333333333337</v>
      </c>
      <c r="J266" s="280">
        <v>29.666666666666675</v>
      </c>
      <c r="K266" s="278">
        <v>29.2</v>
      </c>
      <c r="L266" s="278">
        <v>28.65</v>
      </c>
      <c r="M266" s="278">
        <v>0.79774</v>
      </c>
    </row>
    <row r="267" spans="1:13">
      <c r="A267" s="269">
        <v>257</v>
      </c>
      <c r="B267" s="278" t="s">
        <v>435</v>
      </c>
      <c r="C267" s="279">
        <v>42.9</v>
      </c>
      <c r="D267" s="280">
        <v>43.18333333333333</v>
      </c>
      <c r="E267" s="280">
        <v>42.316666666666663</v>
      </c>
      <c r="F267" s="280">
        <v>41.733333333333334</v>
      </c>
      <c r="G267" s="280">
        <v>40.866666666666667</v>
      </c>
      <c r="H267" s="280">
        <v>43.766666666666659</v>
      </c>
      <c r="I267" s="280">
        <v>44.633333333333319</v>
      </c>
      <c r="J267" s="280">
        <v>45.216666666666654</v>
      </c>
      <c r="K267" s="278">
        <v>44.05</v>
      </c>
      <c r="L267" s="278">
        <v>42.6</v>
      </c>
      <c r="M267" s="278">
        <v>0.30725000000000002</v>
      </c>
    </row>
    <row r="268" spans="1:13">
      <c r="A268" s="269">
        <v>258</v>
      </c>
      <c r="B268" s="278" t="s">
        <v>264</v>
      </c>
      <c r="C268" s="279">
        <v>40.15</v>
      </c>
      <c r="D268" s="280">
        <v>40.85</v>
      </c>
      <c r="E268" s="280">
        <v>39.35</v>
      </c>
      <c r="F268" s="280">
        <v>38.549999999999997</v>
      </c>
      <c r="G268" s="280">
        <v>37.049999999999997</v>
      </c>
      <c r="H268" s="280">
        <v>41.650000000000006</v>
      </c>
      <c r="I268" s="280">
        <v>43.150000000000006</v>
      </c>
      <c r="J268" s="280">
        <v>43.95000000000001</v>
      </c>
      <c r="K268" s="278">
        <v>42.35</v>
      </c>
      <c r="L268" s="278">
        <v>40.049999999999997</v>
      </c>
      <c r="M268" s="278">
        <v>11.032260000000001</v>
      </c>
    </row>
    <row r="269" spans="1:13">
      <c r="A269" s="269">
        <v>259</v>
      </c>
      <c r="B269" s="278" t="s">
        <v>131</v>
      </c>
      <c r="C269" s="279">
        <v>175.2</v>
      </c>
      <c r="D269" s="280">
        <v>176.6</v>
      </c>
      <c r="E269" s="280">
        <v>172.79999999999998</v>
      </c>
      <c r="F269" s="280">
        <v>170.39999999999998</v>
      </c>
      <c r="G269" s="280">
        <v>166.59999999999997</v>
      </c>
      <c r="H269" s="280">
        <v>179</v>
      </c>
      <c r="I269" s="280">
        <v>182.8</v>
      </c>
      <c r="J269" s="280">
        <v>185.20000000000002</v>
      </c>
      <c r="K269" s="278">
        <v>180.4</v>
      </c>
      <c r="L269" s="278">
        <v>174.2</v>
      </c>
      <c r="M269" s="278">
        <v>58.085839999999997</v>
      </c>
    </row>
    <row r="270" spans="1:13">
      <c r="A270" s="269">
        <v>260</v>
      </c>
      <c r="B270" s="278" t="s">
        <v>265</v>
      </c>
      <c r="C270" s="279">
        <v>449.95</v>
      </c>
      <c r="D270" s="280">
        <v>449.95</v>
      </c>
      <c r="E270" s="280">
        <v>449.95</v>
      </c>
      <c r="F270" s="280">
        <v>449.95</v>
      </c>
      <c r="G270" s="280">
        <v>449.95</v>
      </c>
      <c r="H270" s="280">
        <v>449.95</v>
      </c>
      <c r="I270" s="280">
        <v>449.95</v>
      </c>
      <c r="J270" s="280">
        <v>449.95</v>
      </c>
      <c r="K270" s="278">
        <v>449.95</v>
      </c>
      <c r="L270" s="278">
        <v>449.95</v>
      </c>
      <c r="M270" s="278">
        <v>2.5450400000000002</v>
      </c>
    </row>
    <row r="271" spans="1:13">
      <c r="A271" s="269">
        <v>261</v>
      </c>
      <c r="B271" s="278" t="s">
        <v>132</v>
      </c>
      <c r="C271" s="279">
        <v>1689.65</v>
      </c>
      <c r="D271" s="280">
        <v>1685.6500000000003</v>
      </c>
      <c r="E271" s="280">
        <v>1656.4000000000005</v>
      </c>
      <c r="F271" s="280">
        <v>1623.1500000000003</v>
      </c>
      <c r="G271" s="280">
        <v>1593.9000000000005</v>
      </c>
      <c r="H271" s="280">
        <v>1718.9000000000005</v>
      </c>
      <c r="I271" s="280">
        <v>1748.15</v>
      </c>
      <c r="J271" s="280">
        <v>1781.4000000000005</v>
      </c>
      <c r="K271" s="278">
        <v>1714.9</v>
      </c>
      <c r="L271" s="278">
        <v>1652.4</v>
      </c>
      <c r="M271" s="278">
        <v>13.987629999999999</v>
      </c>
    </row>
    <row r="272" spans="1:13">
      <c r="A272" s="269">
        <v>262</v>
      </c>
      <c r="B272" s="278" t="s">
        <v>133</v>
      </c>
      <c r="C272" s="279">
        <v>357.4</v>
      </c>
      <c r="D272" s="280">
        <v>354.98333333333335</v>
      </c>
      <c r="E272" s="280">
        <v>347.2166666666667</v>
      </c>
      <c r="F272" s="280">
        <v>337.03333333333336</v>
      </c>
      <c r="G272" s="280">
        <v>329.26666666666671</v>
      </c>
      <c r="H272" s="280">
        <v>365.16666666666669</v>
      </c>
      <c r="I272" s="280">
        <v>372.93333333333334</v>
      </c>
      <c r="J272" s="280">
        <v>383.11666666666667</v>
      </c>
      <c r="K272" s="278">
        <v>362.75</v>
      </c>
      <c r="L272" s="278">
        <v>344.8</v>
      </c>
      <c r="M272" s="278">
        <v>22.772580000000001</v>
      </c>
    </row>
    <row r="273" spans="1:13">
      <c r="A273" s="269">
        <v>263</v>
      </c>
      <c r="B273" s="278" t="s">
        <v>438</v>
      </c>
      <c r="C273" s="279">
        <v>102.2</v>
      </c>
      <c r="D273" s="280">
        <v>103.23333333333333</v>
      </c>
      <c r="E273" s="280">
        <v>100.76666666666667</v>
      </c>
      <c r="F273" s="280">
        <v>99.333333333333329</v>
      </c>
      <c r="G273" s="280">
        <v>96.86666666666666</v>
      </c>
      <c r="H273" s="280">
        <v>104.66666666666667</v>
      </c>
      <c r="I273" s="280">
        <v>107.13333333333334</v>
      </c>
      <c r="J273" s="280">
        <v>108.56666666666668</v>
      </c>
      <c r="K273" s="278">
        <v>105.7</v>
      </c>
      <c r="L273" s="278">
        <v>101.8</v>
      </c>
      <c r="M273" s="278">
        <v>2.6907000000000001</v>
      </c>
    </row>
    <row r="274" spans="1:13">
      <c r="A274" s="269">
        <v>264</v>
      </c>
      <c r="B274" s="278" t="s">
        <v>444</v>
      </c>
      <c r="C274" s="279">
        <v>312.05</v>
      </c>
      <c r="D274" s="280">
        <v>313.86666666666673</v>
      </c>
      <c r="E274" s="280">
        <v>306.13333333333344</v>
      </c>
      <c r="F274" s="280">
        <v>300.2166666666667</v>
      </c>
      <c r="G274" s="280">
        <v>292.48333333333341</v>
      </c>
      <c r="H274" s="280">
        <v>319.78333333333347</v>
      </c>
      <c r="I274" s="280">
        <v>327.51666666666671</v>
      </c>
      <c r="J274" s="280">
        <v>333.43333333333351</v>
      </c>
      <c r="K274" s="278">
        <v>321.60000000000002</v>
      </c>
      <c r="L274" s="278">
        <v>307.95</v>
      </c>
      <c r="M274" s="278">
        <v>6.7931100000000004</v>
      </c>
    </row>
    <row r="275" spans="1:13">
      <c r="A275" s="269">
        <v>265</v>
      </c>
      <c r="B275" s="278" t="s">
        <v>445</v>
      </c>
      <c r="C275" s="279">
        <v>199.1</v>
      </c>
      <c r="D275" s="280">
        <v>201.76666666666665</v>
      </c>
      <c r="E275" s="280">
        <v>194.5333333333333</v>
      </c>
      <c r="F275" s="280">
        <v>189.96666666666664</v>
      </c>
      <c r="G275" s="280">
        <v>182.73333333333329</v>
      </c>
      <c r="H275" s="280">
        <v>206.33333333333331</v>
      </c>
      <c r="I275" s="280">
        <v>213.56666666666666</v>
      </c>
      <c r="J275" s="280">
        <v>218.13333333333333</v>
      </c>
      <c r="K275" s="278">
        <v>209</v>
      </c>
      <c r="L275" s="278">
        <v>197.2</v>
      </c>
      <c r="M275" s="278">
        <v>4.3315099999999997</v>
      </c>
    </row>
    <row r="276" spans="1:13">
      <c r="A276" s="269">
        <v>266</v>
      </c>
      <c r="B276" s="278" t="s">
        <v>446</v>
      </c>
      <c r="C276" s="279">
        <v>360.8</v>
      </c>
      <c r="D276" s="280">
        <v>363.2833333333333</v>
      </c>
      <c r="E276" s="280">
        <v>356.01666666666659</v>
      </c>
      <c r="F276" s="280">
        <v>351.23333333333329</v>
      </c>
      <c r="G276" s="280">
        <v>343.96666666666658</v>
      </c>
      <c r="H276" s="280">
        <v>368.06666666666661</v>
      </c>
      <c r="I276" s="280">
        <v>375.33333333333326</v>
      </c>
      <c r="J276" s="280">
        <v>380.11666666666662</v>
      </c>
      <c r="K276" s="278">
        <v>370.55</v>
      </c>
      <c r="L276" s="278">
        <v>358.5</v>
      </c>
      <c r="M276" s="278">
        <v>0.78822999999999999</v>
      </c>
    </row>
    <row r="277" spans="1:13">
      <c r="A277" s="269">
        <v>267</v>
      </c>
      <c r="B277" s="278" t="s">
        <v>448</v>
      </c>
      <c r="C277" s="279">
        <v>23.45</v>
      </c>
      <c r="D277" s="280">
        <v>23.833333333333332</v>
      </c>
      <c r="E277" s="280">
        <v>22.866666666666664</v>
      </c>
      <c r="F277" s="280">
        <v>22.283333333333331</v>
      </c>
      <c r="G277" s="280">
        <v>21.316666666666663</v>
      </c>
      <c r="H277" s="280">
        <v>24.416666666666664</v>
      </c>
      <c r="I277" s="280">
        <v>25.383333333333333</v>
      </c>
      <c r="J277" s="280">
        <v>25.966666666666665</v>
      </c>
      <c r="K277" s="278">
        <v>24.8</v>
      </c>
      <c r="L277" s="278">
        <v>23.25</v>
      </c>
      <c r="M277" s="278">
        <v>15.32165</v>
      </c>
    </row>
    <row r="278" spans="1:13">
      <c r="A278" s="269">
        <v>268</v>
      </c>
      <c r="B278" s="278" t="s">
        <v>450</v>
      </c>
      <c r="C278" s="279">
        <v>194.6</v>
      </c>
      <c r="D278" s="280">
        <v>197.06666666666669</v>
      </c>
      <c r="E278" s="280">
        <v>191.53333333333339</v>
      </c>
      <c r="F278" s="280">
        <v>188.4666666666667</v>
      </c>
      <c r="G278" s="280">
        <v>182.93333333333339</v>
      </c>
      <c r="H278" s="280">
        <v>200.13333333333338</v>
      </c>
      <c r="I278" s="280">
        <v>205.66666666666669</v>
      </c>
      <c r="J278" s="280">
        <v>208.73333333333338</v>
      </c>
      <c r="K278" s="278">
        <v>202.6</v>
      </c>
      <c r="L278" s="278">
        <v>194</v>
      </c>
      <c r="M278" s="278">
        <v>1.8910100000000001</v>
      </c>
    </row>
    <row r="279" spans="1:13">
      <c r="A279" s="269">
        <v>269</v>
      </c>
      <c r="B279" s="278" t="s">
        <v>440</v>
      </c>
      <c r="C279" s="279">
        <v>280</v>
      </c>
      <c r="D279" s="280">
        <v>276.51666666666665</v>
      </c>
      <c r="E279" s="280">
        <v>273.0333333333333</v>
      </c>
      <c r="F279" s="280">
        <v>266.06666666666666</v>
      </c>
      <c r="G279" s="280">
        <v>262.58333333333331</v>
      </c>
      <c r="H279" s="280">
        <v>283.48333333333329</v>
      </c>
      <c r="I279" s="280">
        <v>286.96666666666664</v>
      </c>
      <c r="J279" s="280">
        <v>293.93333333333328</v>
      </c>
      <c r="K279" s="278">
        <v>280</v>
      </c>
      <c r="L279" s="278">
        <v>269.55</v>
      </c>
      <c r="M279" s="278">
        <v>2.26118</v>
      </c>
    </row>
    <row r="280" spans="1:13">
      <c r="A280" s="269">
        <v>270</v>
      </c>
      <c r="B280" s="278" t="s">
        <v>1781</v>
      </c>
      <c r="C280" s="279">
        <v>713.35</v>
      </c>
      <c r="D280" s="280">
        <v>702.7833333333333</v>
      </c>
      <c r="E280" s="280">
        <v>660.56666666666661</v>
      </c>
      <c r="F280" s="280">
        <v>607.7833333333333</v>
      </c>
      <c r="G280" s="280">
        <v>565.56666666666661</v>
      </c>
      <c r="H280" s="280">
        <v>755.56666666666661</v>
      </c>
      <c r="I280" s="280">
        <v>797.7833333333333</v>
      </c>
      <c r="J280" s="280">
        <v>850.56666666666661</v>
      </c>
      <c r="K280" s="278">
        <v>745</v>
      </c>
      <c r="L280" s="278">
        <v>650</v>
      </c>
      <c r="M280" s="278">
        <v>0.15056</v>
      </c>
    </row>
    <row r="281" spans="1:13">
      <c r="A281" s="269">
        <v>271</v>
      </c>
      <c r="B281" s="278" t="s">
        <v>451</v>
      </c>
      <c r="C281" s="279">
        <v>111.75</v>
      </c>
      <c r="D281" s="280">
        <v>110.91666666666667</v>
      </c>
      <c r="E281" s="280">
        <v>107.83333333333334</v>
      </c>
      <c r="F281" s="280">
        <v>103.91666666666667</v>
      </c>
      <c r="G281" s="280">
        <v>100.83333333333334</v>
      </c>
      <c r="H281" s="280">
        <v>114.83333333333334</v>
      </c>
      <c r="I281" s="280">
        <v>117.91666666666669</v>
      </c>
      <c r="J281" s="280">
        <v>121.83333333333334</v>
      </c>
      <c r="K281" s="278">
        <v>114</v>
      </c>
      <c r="L281" s="278">
        <v>107</v>
      </c>
      <c r="M281" s="278">
        <v>0.12404</v>
      </c>
    </row>
    <row r="282" spans="1:13">
      <c r="A282" s="269">
        <v>272</v>
      </c>
      <c r="B282" s="278" t="s">
        <v>441</v>
      </c>
      <c r="C282" s="279">
        <v>196.15</v>
      </c>
      <c r="D282" s="280">
        <v>197.36666666666667</v>
      </c>
      <c r="E282" s="280">
        <v>192.78333333333336</v>
      </c>
      <c r="F282" s="280">
        <v>189.41666666666669</v>
      </c>
      <c r="G282" s="280">
        <v>184.83333333333337</v>
      </c>
      <c r="H282" s="280">
        <v>200.73333333333335</v>
      </c>
      <c r="I282" s="280">
        <v>205.31666666666666</v>
      </c>
      <c r="J282" s="280">
        <v>208.68333333333334</v>
      </c>
      <c r="K282" s="278">
        <v>201.95</v>
      </c>
      <c r="L282" s="278">
        <v>194</v>
      </c>
      <c r="M282" s="278">
        <v>0.8276</v>
      </c>
    </row>
    <row r="283" spans="1:13">
      <c r="A283" s="269">
        <v>273</v>
      </c>
      <c r="B283" s="278" t="s">
        <v>452</v>
      </c>
      <c r="C283" s="279">
        <v>163.9</v>
      </c>
      <c r="D283" s="280">
        <v>161.4</v>
      </c>
      <c r="E283" s="280">
        <v>155.05000000000001</v>
      </c>
      <c r="F283" s="280">
        <v>146.20000000000002</v>
      </c>
      <c r="G283" s="280">
        <v>139.85000000000002</v>
      </c>
      <c r="H283" s="280">
        <v>170.25</v>
      </c>
      <c r="I283" s="280">
        <v>176.59999999999997</v>
      </c>
      <c r="J283" s="280">
        <v>185.45</v>
      </c>
      <c r="K283" s="278">
        <v>167.75</v>
      </c>
      <c r="L283" s="278">
        <v>152.55000000000001</v>
      </c>
      <c r="M283" s="278">
        <v>2.3001100000000001</v>
      </c>
    </row>
    <row r="284" spans="1:13">
      <c r="A284" s="269">
        <v>274</v>
      </c>
      <c r="B284" s="278" t="s">
        <v>134</v>
      </c>
      <c r="C284" s="279">
        <v>1173.0999999999999</v>
      </c>
      <c r="D284" s="280">
        <v>1184.75</v>
      </c>
      <c r="E284" s="280">
        <v>1155.5</v>
      </c>
      <c r="F284" s="280">
        <v>1137.9000000000001</v>
      </c>
      <c r="G284" s="280">
        <v>1108.6500000000001</v>
      </c>
      <c r="H284" s="280">
        <v>1202.3499999999999</v>
      </c>
      <c r="I284" s="280">
        <v>1231.5999999999999</v>
      </c>
      <c r="J284" s="280">
        <v>1249.1999999999998</v>
      </c>
      <c r="K284" s="278">
        <v>1214</v>
      </c>
      <c r="L284" s="278">
        <v>1167.1500000000001</v>
      </c>
      <c r="M284" s="278">
        <v>71.000699999999995</v>
      </c>
    </row>
    <row r="285" spans="1:13">
      <c r="A285" s="269">
        <v>275</v>
      </c>
      <c r="B285" s="278" t="s">
        <v>442</v>
      </c>
      <c r="C285" s="279">
        <v>49.65</v>
      </c>
      <c r="D285" s="280">
        <v>50</v>
      </c>
      <c r="E285" s="280">
        <v>48.1</v>
      </c>
      <c r="F285" s="280">
        <v>46.550000000000004</v>
      </c>
      <c r="G285" s="280">
        <v>44.650000000000006</v>
      </c>
      <c r="H285" s="280">
        <v>51.55</v>
      </c>
      <c r="I285" s="280">
        <v>53.45</v>
      </c>
      <c r="J285" s="280">
        <v>54.999999999999993</v>
      </c>
      <c r="K285" s="278">
        <v>51.9</v>
      </c>
      <c r="L285" s="278">
        <v>48.45</v>
      </c>
      <c r="M285" s="278">
        <v>2.3504700000000001</v>
      </c>
    </row>
    <row r="286" spans="1:13">
      <c r="A286" s="269">
        <v>276</v>
      </c>
      <c r="B286" s="278" t="s">
        <v>439</v>
      </c>
      <c r="C286" s="279">
        <v>423.2</v>
      </c>
      <c r="D286" s="280">
        <v>429.58333333333331</v>
      </c>
      <c r="E286" s="280">
        <v>414.36666666666662</v>
      </c>
      <c r="F286" s="280">
        <v>405.5333333333333</v>
      </c>
      <c r="G286" s="280">
        <v>390.31666666666661</v>
      </c>
      <c r="H286" s="280">
        <v>438.41666666666663</v>
      </c>
      <c r="I286" s="280">
        <v>453.63333333333333</v>
      </c>
      <c r="J286" s="280">
        <v>462.46666666666664</v>
      </c>
      <c r="K286" s="278">
        <v>444.8</v>
      </c>
      <c r="L286" s="278">
        <v>420.75</v>
      </c>
      <c r="M286" s="278">
        <v>3.4610000000000002E-2</v>
      </c>
    </row>
    <row r="287" spans="1:13">
      <c r="A287" s="269">
        <v>277</v>
      </c>
      <c r="B287" s="278" t="s">
        <v>443</v>
      </c>
      <c r="C287" s="279">
        <v>186.5</v>
      </c>
      <c r="D287" s="280">
        <v>187.38333333333335</v>
      </c>
      <c r="E287" s="280">
        <v>183.66666666666671</v>
      </c>
      <c r="F287" s="280">
        <v>180.83333333333337</v>
      </c>
      <c r="G287" s="280">
        <v>177.11666666666673</v>
      </c>
      <c r="H287" s="280">
        <v>190.2166666666667</v>
      </c>
      <c r="I287" s="280">
        <v>193.93333333333334</v>
      </c>
      <c r="J287" s="280">
        <v>196.76666666666668</v>
      </c>
      <c r="K287" s="278">
        <v>191.1</v>
      </c>
      <c r="L287" s="278">
        <v>184.55</v>
      </c>
      <c r="M287" s="278">
        <v>0.65471000000000001</v>
      </c>
    </row>
    <row r="288" spans="1:13">
      <c r="A288" s="269">
        <v>278</v>
      </c>
      <c r="B288" s="278" t="s">
        <v>449</v>
      </c>
      <c r="C288" s="279">
        <v>371.05</v>
      </c>
      <c r="D288" s="280">
        <v>368.41666666666669</v>
      </c>
      <c r="E288" s="280">
        <v>361.83333333333337</v>
      </c>
      <c r="F288" s="280">
        <v>352.61666666666667</v>
      </c>
      <c r="G288" s="280">
        <v>346.03333333333336</v>
      </c>
      <c r="H288" s="280">
        <v>377.63333333333338</v>
      </c>
      <c r="I288" s="280">
        <v>384.21666666666675</v>
      </c>
      <c r="J288" s="280">
        <v>393.43333333333339</v>
      </c>
      <c r="K288" s="278">
        <v>375</v>
      </c>
      <c r="L288" s="278">
        <v>359.2</v>
      </c>
      <c r="M288" s="278">
        <v>1.2459499999999999</v>
      </c>
    </row>
    <row r="289" spans="1:13">
      <c r="A289" s="269">
        <v>279</v>
      </c>
      <c r="B289" s="278" t="s">
        <v>447</v>
      </c>
      <c r="C289" s="279">
        <v>37.299999999999997</v>
      </c>
      <c r="D289" s="280">
        <v>37.216666666666669</v>
      </c>
      <c r="E289" s="280">
        <v>36.983333333333334</v>
      </c>
      <c r="F289" s="280">
        <v>36.666666666666664</v>
      </c>
      <c r="G289" s="280">
        <v>36.43333333333333</v>
      </c>
      <c r="H289" s="280">
        <v>37.533333333333339</v>
      </c>
      <c r="I289" s="280">
        <v>37.766666666666673</v>
      </c>
      <c r="J289" s="280">
        <v>38.083333333333343</v>
      </c>
      <c r="K289" s="278">
        <v>37.450000000000003</v>
      </c>
      <c r="L289" s="278">
        <v>36.9</v>
      </c>
      <c r="M289" s="278">
        <v>7.8087999999999997</v>
      </c>
    </row>
    <row r="290" spans="1:13">
      <c r="A290" s="269">
        <v>280</v>
      </c>
      <c r="B290" s="278" t="s">
        <v>135</v>
      </c>
      <c r="C290" s="279">
        <v>58.2</v>
      </c>
      <c r="D290" s="280">
        <v>59.833333333333336</v>
      </c>
      <c r="E290" s="280">
        <v>56.266666666666673</v>
      </c>
      <c r="F290" s="280">
        <v>54.333333333333336</v>
      </c>
      <c r="G290" s="280">
        <v>50.766666666666673</v>
      </c>
      <c r="H290" s="280">
        <v>61.766666666666673</v>
      </c>
      <c r="I290" s="280">
        <v>65.333333333333343</v>
      </c>
      <c r="J290" s="280">
        <v>67.26666666666668</v>
      </c>
      <c r="K290" s="278">
        <v>63.4</v>
      </c>
      <c r="L290" s="278">
        <v>57.9</v>
      </c>
      <c r="M290" s="278">
        <v>265.68970000000002</v>
      </c>
    </row>
    <row r="291" spans="1:13">
      <c r="A291" s="269">
        <v>281</v>
      </c>
      <c r="B291" s="278" t="s">
        <v>454</v>
      </c>
      <c r="C291" s="279">
        <v>13.35</v>
      </c>
      <c r="D291" s="280">
        <v>13.633333333333335</v>
      </c>
      <c r="E291" s="280">
        <v>13.016666666666669</v>
      </c>
      <c r="F291" s="280">
        <v>12.683333333333335</v>
      </c>
      <c r="G291" s="280">
        <v>12.06666666666667</v>
      </c>
      <c r="H291" s="280">
        <v>13.966666666666669</v>
      </c>
      <c r="I291" s="280">
        <v>14.583333333333332</v>
      </c>
      <c r="J291" s="280">
        <v>14.916666666666668</v>
      </c>
      <c r="K291" s="278">
        <v>14.25</v>
      </c>
      <c r="L291" s="278">
        <v>13.3</v>
      </c>
      <c r="M291" s="278">
        <v>7.5041200000000003</v>
      </c>
    </row>
    <row r="292" spans="1:13">
      <c r="A292" s="269">
        <v>282</v>
      </c>
      <c r="B292" s="278" t="s">
        <v>359</v>
      </c>
      <c r="C292" s="279">
        <v>1595.6</v>
      </c>
      <c r="D292" s="280">
        <v>1587.1499999999999</v>
      </c>
      <c r="E292" s="280">
        <v>1565.2999999999997</v>
      </c>
      <c r="F292" s="280">
        <v>1534.9999999999998</v>
      </c>
      <c r="G292" s="280">
        <v>1513.1499999999996</v>
      </c>
      <c r="H292" s="280">
        <v>1617.4499999999998</v>
      </c>
      <c r="I292" s="280">
        <v>1639.2999999999997</v>
      </c>
      <c r="J292" s="280">
        <v>1669.6</v>
      </c>
      <c r="K292" s="278">
        <v>1609</v>
      </c>
      <c r="L292" s="278">
        <v>1556.85</v>
      </c>
      <c r="M292" s="278">
        <v>1.2258500000000001</v>
      </c>
    </row>
    <row r="293" spans="1:13">
      <c r="A293" s="269">
        <v>283</v>
      </c>
      <c r="B293" s="278" t="s">
        <v>455</v>
      </c>
      <c r="C293" s="279">
        <v>439.05</v>
      </c>
      <c r="D293" s="280">
        <v>439.61666666666662</v>
      </c>
      <c r="E293" s="280">
        <v>434.23333333333323</v>
      </c>
      <c r="F293" s="280">
        <v>429.41666666666663</v>
      </c>
      <c r="G293" s="280">
        <v>424.03333333333325</v>
      </c>
      <c r="H293" s="280">
        <v>444.43333333333322</v>
      </c>
      <c r="I293" s="280">
        <v>449.81666666666655</v>
      </c>
      <c r="J293" s="280">
        <v>454.63333333333321</v>
      </c>
      <c r="K293" s="278">
        <v>445</v>
      </c>
      <c r="L293" s="278">
        <v>434.8</v>
      </c>
      <c r="M293" s="278">
        <v>9.0732800000000005</v>
      </c>
    </row>
    <row r="294" spans="1:13">
      <c r="A294" s="269">
        <v>284</v>
      </c>
      <c r="B294" s="278" t="s">
        <v>453</v>
      </c>
      <c r="C294" s="279">
        <v>2555.0500000000002</v>
      </c>
      <c r="D294" s="280">
        <v>2557.666666666667</v>
      </c>
      <c r="E294" s="280">
        <v>2535.4333333333338</v>
      </c>
      <c r="F294" s="280">
        <v>2515.8166666666671</v>
      </c>
      <c r="G294" s="280">
        <v>2493.5833333333339</v>
      </c>
      <c r="H294" s="280">
        <v>2577.2833333333338</v>
      </c>
      <c r="I294" s="280">
        <v>2599.5166666666673</v>
      </c>
      <c r="J294" s="280">
        <v>2619.1333333333337</v>
      </c>
      <c r="K294" s="278">
        <v>2579.9</v>
      </c>
      <c r="L294" s="278">
        <v>2538.0500000000002</v>
      </c>
      <c r="M294" s="278">
        <v>2.3259999999999999E-2</v>
      </c>
    </row>
    <row r="295" spans="1:13">
      <c r="A295" s="269">
        <v>285</v>
      </c>
      <c r="B295" s="278" t="s">
        <v>456</v>
      </c>
      <c r="C295" s="279">
        <v>16.75</v>
      </c>
      <c r="D295" s="280">
        <v>16.783333333333335</v>
      </c>
      <c r="E295" s="280">
        <v>16.56666666666667</v>
      </c>
      <c r="F295" s="280">
        <v>16.383333333333336</v>
      </c>
      <c r="G295" s="280">
        <v>16.166666666666671</v>
      </c>
      <c r="H295" s="280">
        <v>16.966666666666669</v>
      </c>
      <c r="I295" s="280">
        <v>17.18333333333333</v>
      </c>
      <c r="J295" s="280">
        <v>17.366666666666667</v>
      </c>
      <c r="K295" s="278">
        <v>17</v>
      </c>
      <c r="L295" s="278">
        <v>16.600000000000001</v>
      </c>
      <c r="M295" s="278">
        <v>11.267749999999999</v>
      </c>
    </row>
    <row r="296" spans="1:13">
      <c r="A296" s="269">
        <v>286</v>
      </c>
      <c r="B296" s="278" t="s">
        <v>136</v>
      </c>
      <c r="C296" s="279">
        <v>261.14999999999998</v>
      </c>
      <c r="D296" s="280">
        <v>265.13333333333333</v>
      </c>
      <c r="E296" s="280">
        <v>253.66666666666663</v>
      </c>
      <c r="F296" s="280">
        <v>246.18333333333328</v>
      </c>
      <c r="G296" s="280">
        <v>234.71666666666658</v>
      </c>
      <c r="H296" s="280">
        <v>272.61666666666667</v>
      </c>
      <c r="I296" s="280">
        <v>284.08333333333337</v>
      </c>
      <c r="J296" s="280">
        <v>291.56666666666672</v>
      </c>
      <c r="K296" s="278">
        <v>276.60000000000002</v>
      </c>
      <c r="L296" s="278">
        <v>257.64999999999998</v>
      </c>
      <c r="M296" s="278">
        <v>56.658059999999999</v>
      </c>
    </row>
    <row r="297" spans="1:13">
      <c r="A297" s="269">
        <v>287</v>
      </c>
      <c r="B297" s="278" t="s">
        <v>457</v>
      </c>
      <c r="C297" s="279">
        <v>512.15</v>
      </c>
      <c r="D297" s="280">
        <v>515.38333333333333</v>
      </c>
      <c r="E297" s="280">
        <v>506.76666666666665</v>
      </c>
      <c r="F297" s="280">
        <v>501.38333333333333</v>
      </c>
      <c r="G297" s="280">
        <v>492.76666666666665</v>
      </c>
      <c r="H297" s="280">
        <v>520.76666666666665</v>
      </c>
      <c r="I297" s="280">
        <v>529.38333333333321</v>
      </c>
      <c r="J297" s="280">
        <v>534.76666666666665</v>
      </c>
      <c r="K297" s="278">
        <v>524</v>
      </c>
      <c r="L297" s="278">
        <v>510</v>
      </c>
      <c r="M297" s="278">
        <v>0.14007</v>
      </c>
    </row>
    <row r="298" spans="1:13">
      <c r="A298" s="269">
        <v>288</v>
      </c>
      <c r="B298" s="278" t="s">
        <v>137</v>
      </c>
      <c r="C298" s="279">
        <v>871.65</v>
      </c>
      <c r="D298" s="280">
        <v>864.25</v>
      </c>
      <c r="E298" s="280">
        <v>848.9</v>
      </c>
      <c r="F298" s="280">
        <v>826.15</v>
      </c>
      <c r="G298" s="280">
        <v>810.8</v>
      </c>
      <c r="H298" s="280">
        <v>887</v>
      </c>
      <c r="I298" s="280">
        <v>902.34999999999991</v>
      </c>
      <c r="J298" s="280">
        <v>925.1</v>
      </c>
      <c r="K298" s="278">
        <v>879.6</v>
      </c>
      <c r="L298" s="278">
        <v>841.5</v>
      </c>
      <c r="M298" s="278">
        <v>67.786879999999996</v>
      </c>
    </row>
    <row r="299" spans="1:13">
      <c r="A299" s="269">
        <v>289</v>
      </c>
      <c r="B299" s="278" t="s">
        <v>267</v>
      </c>
      <c r="C299" s="279">
        <v>1648.25</v>
      </c>
      <c r="D299" s="280">
        <v>1647.8</v>
      </c>
      <c r="E299" s="280">
        <v>1628.4499999999998</v>
      </c>
      <c r="F299" s="280">
        <v>1608.6499999999999</v>
      </c>
      <c r="G299" s="280">
        <v>1589.2999999999997</v>
      </c>
      <c r="H299" s="280">
        <v>1667.6</v>
      </c>
      <c r="I299" s="280">
        <v>1686.9499999999998</v>
      </c>
      <c r="J299" s="280">
        <v>1706.75</v>
      </c>
      <c r="K299" s="278">
        <v>1667.15</v>
      </c>
      <c r="L299" s="278">
        <v>1628</v>
      </c>
      <c r="M299" s="278">
        <v>1.73342</v>
      </c>
    </row>
    <row r="300" spans="1:13">
      <c r="A300" s="269">
        <v>290</v>
      </c>
      <c r="B300" s="278" t="s">
        <v>266</v>
      </c>
      <c r="C300" s="279">
        <v>1113.95</v>
      </c>
      <c r="D300" s="280">
        <v>1109.3666666666668</v>
      </c>
      <c r="E300" s="280">
        <v>1094.8833333333337</v>
      </c>
      <c r="F300" s="280">
        <v>1075.8166666666668</v>
      </c>
      <c r="G300" s="280">
        <v>1061.3333333333337</v>
      </c>
      <c r="H300" s="280">
        <v>1128.4333333333336</v>
      </c>
      <c r="I300" s="280">
        <v>1142.9166666666667</v>
      </c>
      <c r="J300" s="280">
        <v>1161.9833333333336</v>
      </c>
      <c r="K300" s="278">
        <v>1123.8499999999999</v>
      </c>
      <c r="L300" s="278">
        <v>1090.3</v>
      </c>
      <c r="M300" s="278">
        <v>1.1796</v>
      </c>
    </row>
    <row r="301" spans="1:13">
      <c r="A301" s="269">
        <v>291</v>
      </c>
      <c r="B301" s="278" t="s">
        <v>138</v>
      </c>
      <c r="C301" s="279">
        <v>863.05</v>
      </c>
      <c r="D301" s="280">
        <v>852.71666666666658</v>
      </c>
      <c r="E301" s="280">
        <v>839.03333333333319</v>
      </c>
      <c r="F301" s="280">
        <v>815.01666666666665</v>
      </c>
      <c r="G301" s="280">
        <v>801.33333333333326</v>
      </c>
      <c r="H301" s="280">
        <v>876.73333333333312</v>
      </c>
      <c r="I301" s="280">
        <v>890.41666666666652</v>
      </c>
      <c r="J301" s="280">
        <v>914.43333333333305</v>
      </c>
      <c r="K301" s="278">
        <v>866.4</v>
      </c>
      <c r="L301" s="278">
        <v>828.7</v>
      </c>
      <c r="M301" s="278">
        <v>34.740540000000003</v>
      </c>
    </row>
    <row r="302" spans="1:13">
      <c r="A302" s="269">
        <v>292</v>
      </c>
      <c r="B302" s="278" t="s">
        <v>458</v>
      </c>
      <c r="C302" s="279">
        <v>892.65</v>
      </c>
      <c r="D302" s="280">
        <v>899.15</v>
      </c>
      <c r="E302" s="280">
        <v>878.55</v>
      </c>
      <c r="F302" s="280">
        <v>864.44999999999993</v>
      </c>
      <c r="G302" s="280">
        <v>843.84999999999991</v>
      </c>
      <c r="H302" s="280">
        <v>913.25</v>
      </c>
      <c r="I302" s="280">
        <v>933.85000000000014</v>
      </c>
      <c r="J302" s="280">
        <v>947.95</v>
      </c>
      <c r="K302" s="278">
        <v>919.75</v>
      </c>
      <c r="L302" s="278">
        <v>885.05</v>
      </c>
      <c r="M302" s="278">
        <v>0.77044999999999997</v>
      </c>
    </row>
    <row r="303" spans="1:13">
      <c r="A303" s="269">
        <v>293</v>
      </c>
      <c r="B303" s="278" t="s">
        <v>139</v>
      </c>
      <c r="C303" s="279">
        <v>400.45</v>
      </c>
      <c r="D303" s="280">
        <v>401.31666666666666</v>
      </c>
      <c r="E303" s="280">
        <v>395.13333333333333</v>
      </c>
      <c r="F303" s="280">
        <v>389.81666666666666</v>
      </c>
      <c r="G303" s="280">
        <v>383.63333333333333</v>
      </c>
      <c r="H303" s="280">
        <v>406.63333333333333</v>
      </c>
      <c r="I303" s="280">
        <v>412.81666666666661</v>
      </c>
      <c r="J303" s="280">
        <v>418.13333333333333</v>
      </c>
      <c r="K303" s="278">
        <v>407.5</v>
      </c>
      <c r="L303" s="278">
        <v>396</v>
      </c>
      <c r="M303" s="278">
        <v>47.661740000000002</v>
      </c>
    </row>
    <row r="304" spans="1:13">
      <c r="A304" s="269">
        <v>294</v>
      </c>
      <c r="B304" s="278" t="s">
        <v>140</v>
      </c>
      <c r="C304" s="279">
        <v>168.4</v>
      </c>
      <c r="D304" s="280">
        <v>172.54999999999998</v>
      </c>
      <c r="E304" s="280">
        <v>162.84999999999997</v>
      </c>
      <c r="F304" s="280">
        <v>157.29999999999998</v>
      </c>
      <c r="G304" s="280">
        <v>147.59999999999997</v>
      </c>
      <c r="H304" s="280">
        <v>178.09999999999997</v>
      </c>
      <c r="I304" s="280">
        <v>187.79999999999995</v>
      </c>
      <c r="J304" s="280">
        <v>193.34999999999997</v>
      </c>
      <c r="K304" s="278">
        <v>182.25</v>
      </c>
      <c r="L304" s="278">
        <v>167</v>
      </c>
      <c r="M304" s="278">
        <v>129.86248000000001</v>
      </c>
    </row>
    <row r="305" spans="1:13">
      <c r="A305" s="269">
        <v>295</v>
      </c>
      <c r="B305" s="278" t="s">
        <v>462</v>
      </c>
      <c r="C305" s="279">
        <v>15.3</v>
      </c>
      <c r="D305" s="280">
        <v>15.216666666666667</v>
      </c>
      <c r="E305" s="280">
        <v>15.083333333333334</v>
      </c>
      <c r="F305" s="280">
        <v>14.866666666666667</v>
      </c>
      <c r="G305" s="280">
        <v>14.733333333333334</v>
      </c>
      <c r="H305" s="280">
        <v>15.433333333333334</v>
      </c>
      <c r="I305" s="280">
        <v>15.566666666666666</v>
      </c>
      <c r="J305" s="280">
        <v>15.783333333333333</v>
      </c>
      <c r="K305" s="278">
        <v>15.35</v>
      </c>
      <c r="L305" s="278">
        <v>15</v>
      </c>
      <c r="M305" s="278">
        <v>31.22561</v>
      </c>
    </row>
    <row r="306" spans="1:13">
      <c r="A306" s="269">
        <v>296</v>
      </c>
      <c r="B306" s="278" t="s">
        <v>320</v>
      </c>
      <c r="C306" s="279">
        <v>9</v>
      </c>
      <c r="D306" s="280">
        <v>8.9666666666666668</v>
      </c>
      <c r="E306" s="280">
        <v>8.8833333333333329</v>
      </c>
      <c r="F306" s="280">
        <v>8.7666666666666657</v>
      </c>
      <c r="G306" s="280">
        <v>8.6833333333333318</v>
      </c>
      <c r="H306" s="280">
        <v>9.0833333333333339</v>
      </c>
      <c r="I306" s="280">
        <v>9.1666666666666661</v>
      </c>
      <c r="J306" s="280">
        <v>9.283333333333335</v>
      </c>
      <c r="K306" s="278">
        <v>9.0500000000000007</v>
      </c>
      <c r="L306" s="278">
        <v>8.85</v>
      </c>
      <c r="M306" s="278">
        <v>2.5582400000000001</v>
      </c>
    </row>
    <row r="307" spans="1:13">
      <c r="A307" s="269">
        <v>297</v>
      </c>
      <c r="B307" s="278" t="s">
        <v>465</v>
      </c>
      <c r="C307" s="279">
        <v>90.8</v>
      </c>
      <c r="D307" s="280">
        <v>92.866666666666674</v>
      </c>
      <c r="E307" s="280">
        <v>88.733333333333348</v>
      </c>
      <c r="F307" s="280">
        <v>86.666666666666671</v>
      </c>
      <c r="G307" s="280">
        <v>82.533333333333346</v>
      </c>
      <c r="H307" s="280">
        <v>94.933333333333351</v>
      </c>
      <c r="I307" s="280">
        <v>99.066666666666677</v>
      </c>
      <c r="J307" s="280">
        <v>101.13333333333335</v>
      </c>
      <c r="K307" s="278">
        <v>97</v>
      </c>
      <c r="L307" s="278">
        <v>90.8</v>
      </c>
      <c r="M307" s="278">
        <v>0.54161000000000004</v>
      </c>
    </row>
    <row r="308" spans="1:13">
      <c r="A308" s="269">
        <v>298</v>
      </c>
      <c r="B308" s="278" t="s">
        <v>467</v>
      </c>
      <c r="C308" s="279">
        <v>262.5</v>
      </c>
      <c r="D308" s="280">
        <v>263.18333333333334</v>
      </c>
      <c r="E308" s="280">
        <v>256.36666666666667</v>
      </c>
      <c r="F308" s="280">
        <v>250.23333333333335</v>
      </c>
      <c r="G308" s="280">
        <v>243.41666666666669</v>
      </c>
      <c r="H308" s="280">
        <v>269.31666666666666</v>
      </c>
      <c r="I308" s="280">
        <v>276.13333333333338</v>
      </c>
      <c r="J308" s="280">
        <v>282.26666666666665</v>
      </c>
      <c r="K308" s="278">
        <v>270</v>
      </c>
      <c r="L308" s="278">
        <v>257.05</v>
      </c>
      <c r="M308" s="278">
        <v>0.29681000000000002</v>
      </c>
    </row>
    <row r="309" spans="1:13">
      <c r="A309" s="269">
        <v>299</v>
      </c>
      <c r="B309" s="278" t="s">
        <v>463</v>
      </c>
      <c r="C309" s="279">
        <v>2035.95</v>
      </c>
      <c r="D309" s="280">
        <v>2040.2666666666667</v>
      </c>
      <c r="E309" s="280">
        <v>2011.7333333333331</v>
      </c>
      <c r="F309" s="280">
        <v>1987.5166666666664</v>
      </c>
      <c r="G309" s="280">
        <v>1958.9833333333329</v>
      </c>
      <c r="H309" s="280">
        <v>2064.4833333333336</v>
      </c>
      <c r="I309" s="280">
        <v>2093.0166666666664</v>
      </c>
      <c r="J309" s="280">
        <v>2117.2333333333336</v>
      </c>
      <c r="K309" s="278">
        <v>2068.8000000000002</v>
      </c>
      <c r="L309" s="278">
        <v>2016.05</v>
      </c>
      <c r="M309" s="278">
        <v>2.3980000000000001E-2</v>
      </c>
    </row>
    <row r="310" spans="1:13">
      <c r="A310" s="269">
        <v>300</v>
      </c>
      <c r="B310" s="278" t="s">
        <v>464</v>
      </c>
      <c r="C310" s="279">
        <v>199.2</v>
      </c>
      <c r="D310" s="280">
        <v>201.01666666666665</v>
      </c>
      <c r="E310" s="280">
        <v>196.0333333333333</v>
      </c>
      <c r="F310" s="280">
        <v>192.86666666666665</v>
      </c>
      <c r="G310" s="280">
        <v>187.8833333333333</v>
      </c>
      <c r="H310" s="280">
        <v>204.18333333333331</v>
      </c>
      <c r="I310" s="280">
        <v>209.16666666666666</v>
      </c>
      <c r="J310" s="280">
        <v>212.33333333333331</v>
      </c>
      <c r="K310" s="278">
        <v>206</v>
      </c>
      <c r="L310" s="278">
        <v>197.85</v>
      </c>
      <c r="M310" s="278">
        <v>0.42362</v>
      </c>
    </row>
    <row r="311" spans="1:13">
      <c r="A311" s="269">
        <v>301</v>
      </c>
      <c r="B311" s="278" t="s">
        <v>141</v>
      </c>
      <c r="C311" s="279">
        <v>123.05</v>
      </c>
      <c r="D311" s="280">
        <v>123.21666666666665</v>
      </c>
      <c r="E311" s="280">
        <v>120.7833333333333</v>
      </c>
      <c r="F311" s="280">
        <v>118.51666666666665</v>
      </c>
      <c r="G311" s="280">
        <v>116.0833333333333</v>
      </c>
      <c r="H311" s="280">
        <v>125.48333333333331</v>
      </c>
      <c r="I311" s="280">
        <v>127.91666666666667</v>
      </c>
      <c r="J311" s="280">
        <v>130.18333333333331</v>
      </c>
      <c r="K311" s="278">
        <v>125.65</v>
      </c>
      <c r="L311" s="278">
        <v>120.95</v>
      </c>
      <c r="M311" s="278">
        <v>105.24781</v>
      </c>
    </row>
    <row r="312" spans="1:13">
      <c r="A312" s="269">
        <v>302</v>
      </c>
      <c r="B312" s="278" t="s">
        <v>142</v>
      </c>
      <c r="C312" s="279">
        <v>318.25</v>
      </c>
      <c r="D312" s="280">
        <v>314.7</v>
      </c>
      <c r="E312" s="280">
        <v>308.39999999999998</v>
      </c>
      <c r="F312" s="280">
        <v>298.55</v>
      </c>
      <c r="G312" s="280">
        <v>292.25</v>
      </c>
      <c r="H312" s="280">
        <v>324.54999999999995</v>
      </c>
      <c r="I312" s="280">
        <v>330.85</v>
      </c>
      <c r="J312" s="280">
        <v>340.69999999999993</v>
      </c>
      <c r="K312" s="278">
        <v>321</v>
      </c>
      <c r="L312" s="278">
        <v>304.85000000000002</v>
      </c>
      <c r="M312" s="278">
        <v>57.507399999999997</v>
      </c>
    </row>
    <row r="313" spans="1:13">
      <c r="A313" s="269">
        <v>303</v>
      </c>
      <c r="B313" s="278" t="s">
        <v>143</v>
      </c>
      <c r="C313" s="279">
        <v>5114.05</v>
      </c>
      <c r="D313" s="280">
        <v>5037.0666666666666</v>
      </c>
      <c r="E313" s="280">
        <v>4929.1333333333332</v>
      </c>
      <c r="F313" s="280">
        <v>4744.2166666666662</v>
      </c>
      <c r="G313" s="280">
        <v>4636.2833333333328</v>
      </c>
      <c r="H313" s="280">
        <v>5221.9833333333336</v>
      </c>
      <c r="I313" s="280">
        <v>5329.9166666666661</v>
      </c>
      <c r="J313" s="280">
        <v>5514.8333333333339</v>
      </c>
      <c r="K313" s="278">
        <v>5145</v>
      </c>
      <c r="L313" s="278">
        <v>4852.1499999999996</v>
      </c>
      <c r="M313" s="278">
        <v>25.907150000000001</v>
      </c>
    </row>
    <row r="314" spans="1:13">
      <c r="A314" s="269">
        <v>304</v>
      </c>
      <c r="B314" s="278" t="s">
        <v>459</v>
      </c>
      <c r="C314" s="279">
        <v>567.20000000000005</v>
      </c>
      <c r="D314" s="280">
        <v>565.5</v>
      </c>
      <c r="E314" s="280">
        <v>556.70000000000005</v>
      </c>
      <c r="F314" s="280">
        <v>546.20000000000005</v>
      </c>
      <c r="G314" s="280">
        <v>537.40000000000009</v>
      </c>
      <c r="H314" s="280">
        <v>576</v>
      </c>
      <c r="I314" s="280">
        <v>584.79999999999995</v>
      </c>
      <c r="J314" s="280">
        <v>595.29999999999995</v>
      </c>
      <c r="K314" s="278">
        <v>574.29999999999995</v>
      </c>
      <c r="L314" s="278">
        <v>555</v>
      </c>
      <c r="M314" s="278">
        <v>3.8440000000000002E-2</v>
      </c>
    </row>
    <row r="315" spans="1:13">
      <c r="A315" s="269">
        <v>305</v>
      </c>
      <c r="B315" s="278" t="s">
        <v>144</v>
      </c>
      <c r="C315" s="279">
        <v>539.79999999999995</v>
      </c>
      <c r="D315" s="280">
        <v>533.6</v>
      </c>
      <c r="E315" s="280">
        <v>506.20000000000005</v>
      </c>
      <c r="F315" s="280">
        <v>472.6</v>
      </c>
      <c r="G315" s="280">
        <v>445.20000000000005</v>
      </c>
      <c r="H315" s="280">
        <v>567.20000000000005</v>
      </c>
      <c r="I315" s="280">
        <v>594.59999999999991</v>
      </c>
      <c r="J315" s="280">
        <v>628.20000000000005</v>
      </c>
      <c r="K315" s="278">
        <v>561</v>
      </c>
      <c r="L315" s="278">
        <v>500</v>
      </c>
      <c r="M315" s="278">
        <v>151.34744000000001</v>
      </c>
    </row>
    <row r="316" spans="1:13">
      <c r="A316" s="269">
        <v>306</v>
      </c>
      <c r="B316" s="278" t="s">
        <v>473</v>
      </c>
      <c r="C316" s="279">
        <v>1111.5</v>
      </c>
      <c r="D316" s="280">
        <v>1113.7333333333333</v>
      </c>
      <c r="E316" s="280">
        <v>1102.4666666666667</v>
      </c>
      <c r="F316" s="280">
        <v>1093.4333333333334</v>
      </c>
      <c r="G316" s="280">
        <v>1082.1666666666667</v>
      </c>
      <c r="H316" s="280">
        <v>1122.7666666666667</v>
      </c>
      <c r="I316" s="280">
        <v>1134.0333333333335</v>
      </c>
      <c r="J316" s="280">
        <v>1143.0666666666666</v>
      </c>
      <c r="K316" s="278">
        <v>1125</v>
      </c>
      <c r="L316" s="278">
        <v>1104.7</v>
      </c>
      <c r="M316" s="278">
        <v>1.4656199999999999</v>
      </c>
    </row>
    <row r="317" spans="1:13">
      <c r="A317" s="269">
        <v>307</v>
      </c>
      <c r="B317" s="278" t="s">
        <v>469</v>
      </c>
      <c r="C317" s="279">
        <v>1266.05</v>
      </c>
      <c r="D317" s="280">
        <v>1266.05</v>
      </c>
      <c r="E317" s="280">
        <v>1245.0999999999999</v>
      </c>
      <c r="F317" s="280">
        <v>1224.1499999999999</v>
      </c>
      <c r="G317" s="280">
        <v>1203.1999999999998</v>
      </c>
      <c r="H317" s="280">
        <v>1287</v>
      </c>
      <c r="I317" s="280">
        <v>1307.9500000000003</v>
      </c>
      <c r="J317" s="280">
        <v>1328.9</v>
      </c>
      <c r="K317" s="278">
        <v>1287</v>
      </c>
      <c r="L317" s="278">
        <v>1245.0999999999999</v>
      </c>
      <c r="M317" s="278">
        <v>2.2342200000000001</v>
      </c>
    </row>
    <row r="318" spans="1:13">
      <c r="A318" s="269">
        <v>308</v>
      </c>
      <c r="B318" s="278" t="s">
        <v>145</v>
      </c>
      <c r="C318" s="279">
        <v>448.65</v>
      </c>
      <c r="D318" s="280">
        <v>449.7166666666667</v>
      </c>
      <c r="E318" s="280">
        <v>442.43333333333339</v>
      </c>
      <c r="F318" s="280">
        <v>436.2166666666667</v>
      </c>
      <c r="G318" s="280">
        <v>428.93333333333339</v>
      </c>
      <c r="H318" s="280">
        <v>455.93333333333339</v>
      </c>
      <c r="I318" s="280">
        <v>463.2166666666667</v>
      </c>
      <c r="J318" s="280">
        <v>469.43333333333339</v>
      </c>
      <c r="K318" s="278">
        <v>457</v>
      </c>
      <c r="L318" s="278">
        <v>443.5</v>
      </c>
      <c r="M318" s="278">
        <v>6.4589100000000004</v>
      </c>
    </row>
    <row r="319" spans="1:13">
      <c r="A319" s="269">
        <v>309</v>
      </c>
      <c r="B319" s="278" t="s">
        <v>146</v>
      </c>
      <c r="C319" s="279">
        <v>902</v>
      </c>
      <c r="D319" s="280">
        <v>911</v>
      </c>
      <c r="E319" s="280">
        <v>882.3</v>
      </c>
      <c r="F319" s="280">
        <v>862.59999999999991</v>
      </c>
      <c r="G319" s="280">
        <v>833.89999999999986</v>
      </c>
      <c r="H319" s="280">
        <v>930.7</v>
      </c>
      <c r="I319" s="280">
        <v>959.40000000000009</v>
      </c>
      <c r="J319" s="280">
        <v>979.10000000000014</v>
      </c>
      <c r="K319" s="278">
        <v>939.7</v>
      </c>
      <c r="L319" s="278">
        <v>891.3</v>
      </c>
      <c r="M319" s="278">
        <v>4.1246600000000004</v>
      </c>
    </row>
    <row r="320" spans="1:13">
      <c r="A320" s="269">
        <v>310</v>
      </c>
      <c r="B320" s="278" t="s">
        <v>466</v>
      </c>
      <c r="C320" s="279">
        <v>164.65</v>
      </c>
      <c r="D320" s="280">
        <v>166.21666666666667</v>
      </c>
      <c r="E320" s="280">
        <v>160.43333333333334</v>
      </c>
      <c r="F320" s="280">
        <v>156.21666666666667</v>
      </c>
      <c r="G320" s="280">
        <v>150.43333333333334</v>
      </c>
      <c r="H320" s="280">
        <v>170.43333333333334</v>
      </c>
      <c r="I320" s="280">
        <v>176.2166666666667</v>
      </c>
      <c r="J320" s="280">
        <v>180.43333333333334</v>
      </c>
      <c r="K320" s="278">
        <v>172</v>
      </c>
      <c r="L320" s="278">
        <v>162</v>
      </c>
      <c r="M320" s="278">
        <v>1.4272499999999999</v>
      </c>
    </row>
    <row r="321" spans="1:13">
      <c r="A321" s="269">
        <v>311</v>
      </c>
      <c r="B321" s="278" t="s">
        <v>1977</v>
      </c>
      <c r="C321" s="279">
        <v>202.3</v>
      </c>
      <c r="D321" s="280">
        <v>203.76666666666665</v>
      </c>
      <c r="E321" s="280">
        <v>199.83333333333331</v>
      </c>
      <c r="F321" s="280">
        <v>197.36666666666667</v>
      </c>
      <c r="G321" s="280">
        <v>193.43333333333334</v>
      </c>
      <c r="H321" s="280">
        <v>206.23333333333329</v>
      </c>
      <c r="I321" s="280">
        <v>210.16666666666663</v>
      </c>
      <c r="J321" s="280">
        <v>212.63333333333327</v>
      </c>
      <c r="K321" s="278">
        <v>207.7</v>
      </c>
      <c r="L321" s="278">
        <v>201.3</v>
      </c>
      <c r="M321" s="278">
        <v>2.4318599999999999</v>
      </c>
    </row>
    <row r="322" spans="1:13">
      <c r="A322" s="269">
        <v>312</v>
      </c>
      <c r="B322" s="278" t="s">
        <v>470</v>
      </c>
      <c r="C322" s="279">
        <v>59.45</v>
      </c>
      <c r="D322" s="280">
        <v>60.433333333333337</v>
      </c>
      <c r="E322" s="280">
        <v>57.666666666666671</v>
      </c>
      <c r="F322" s="280">
        <v>55.883333333333333</v>
      </c>
      <c r="G322" s="280">
        <v>53.116666666666667</v>
      </c>
      <c r="H322" s="280">
        <v>62.216666666666676</v>
      </c>
      <c r="I322" s="280">
        <v>64.983333333333348</v>
      </c>
      <c r="J322" s="280">
        <v>66.76666666666668</v>
      </c>
      <c r="K322" s="278">
        <v>63.2</v>
      </c>
      <c r="L322" s="278">
        <v>58.65</v>
      </c>
      <c r="M322" s="278">
        <v>4.2816799999999997</v>
      </c>
    </row>
    <row r="323" spans="1:13">
      <c r="A323" s="269">
        <v>313</v>
      </c>
      <c r="B323" s="278" t="s">
        <v>471</v>
      </c>
      <c r="C323" s="279">
        <v>277.89999999999998</v>
      </c>
      <c r="D323" s="280">
        <v>272.59999999999997</v>
      </c>
      <c r="E323" s="280">
        <v>263.29999999999995</v>
      </c>
      <c r="F323" s="280">
        <v>248.7</v>
      </c>
      <c r="G323" s="280">
        <v>239.39999999999998</v>
      </c>
      <c r="H323" s="280">
        <v>287.19999999999993</v>
      </c>
      <c r="I323" s="280">
        <v>296.5</v>
      </c>
      <c r="J323" s="280">
        <v>311.09999999999991</v>
      </c>
      <c r="K323" s="278">
        <v>281.89999999999998</v>
      </c>
      <c r="L323" s="278">
        <v>258</v>
      </c>
      <c r="M323" s="278">
        <v>6.3388200000000001</v>
      </c>
    </row>
    <row r="324" spans="1:13">
      <c r="A324" s="269">
        <v>314</v>
      </c>
      <c r="B324" s="278" t="s">
        <v>147</v>
      </c>
      <c r="C324" s="279">
        <v>835.85</v>
      </c>
      <c r="D324" s="280">
        <v>848.68333333333339</v>
      </c>
      <c r="E324" s="280">
        <v>818.51666666666677</v>
      </c>
      <c r="F324" s="280">
        <v>801.18333333333339</v>
      </c>
      <c r="G324" s="280">
        <v>771.01666666666677</v>
      </c>
      <c r="H324" s="280">
        <v>866.01666666666677</v>
      </c>
      <c r="I324" s="280">
        <v>896.18333333333328</v>
      </c>
      <c r="J324" s="280">
        <v>913.51666666666677</v>
      </c>
      <c r="K324" s="278">
        <v>878.85</v>
      </c>
      <c r="L324" s="278">
        <v>831.35</v>
      </c>
      <c r="M324" s="278">
        <v>12.96888</v>
      </c>
    </row>
    <row r="325" spans="1:13">
      <c r="A325" s="269">
        <v>315</v>
      </c>
      <c r="B325" s="278" t="s">
        <v>460</v>
      </c>
      <c r="C325" s="279">
        <v>14.2</v>
      </c>
      <c r="D325" s="280">
        <v>14.283333333333333</v>
      </c>
      <c r="E325" s="280">
        <v>13.916666666666666</v>
      </c>
      <c r="F325" s="280">
        <v>13.633333333333333</v>
      </c>
      <c r="G325" s="280">
        <v>13.266666666666666</v>
      </c>
      <c r="H325" s="280">
        <v>14.566666666666666</v>
      </c>
      <c r="I325" s="280">
        <v>14.933333333333334</v>
      </c>
      <c r="J325" s="280">
        <v>15.216666666666667</v>
      </c>
      <c r="K325" s="278">
        <v>14.65</v>
      </c>
      <c r="L325" s="278">
        <v>14</v>
      </c>
      <c r="M325" s="278">
        <v>6.7825199999999999</v>
      </c>
    </row>
    <row r="326" spans="1:13">
      <c r="A326" s="269">
        <v>316</v>
      </c>
      <c r="B326" s="278" t="s">
        <v>461</v>
      </c>
      <c r="C326" s="279">
        <v>122.7</v>
      </c>
      <c r="D326" s="280">
        <v>123.83333333333333</v>
      </c>
      <c r="E326" s="280">
        <v>120.66666666666666</v>
      </c>
      <c r="F326" s="280">
        <v>118.63333333333333</v>
      </c>
      <c r="G326" s="280">
        <v>115.46666666666665</v>
      </c>
      <c r="H326" s="280">
        <v>125.86666666666666</v>
      </c>
      <c r="I326" s="280">
        <v>129.0333333333333</v>
      </c>
      <c r="J326" s="280">
        <v>131.06666666666666</v>
      </c>
      <c r="K326" s="278">
        <v>127</v>
      </c>
      <c r="L326" s="278">
        <v>121.8</v>
      </c>
      <c r="M326" s="278">
        <v>2.5017100000000001</v>
      </c>
    </row>
    <row r="327" spans="1:13">
      <c r="A327" s="269">
        <v>317</v>
      </c>
      <c r="B327" s="278" t="s">
        <v>148</v>
      </c>
      <c r="C327" s="279">
        <v>79.95</v>
      </c>
      <c r="D327" s="280">
        <v>81.100000000000009</v>
      </c>
      <c r="E327" s="280">
        <v>78.050000000000011</v>
      </c>
      <c r="F327" s="280">
        <v>76.150000000000006</v>
      </c>
      <c r="G327" s="280">
        <v>73.100000000000009</v>
      </c>
      <c r="H327" s="280">
        <v>83.000000000000014</v>
      </c>
      <c r="I327" s="280">
        <v>86.05</v>
      </c>
      <c r="J327" s="280">
        <v>87.950000000000017</v>
      </c>
      <c r="K327" s="278">
        <v>84.15</v>
      </c>
      <c r="L327" s="278">
        <v>79.2</v>
      </c>
      <c r="M327" s="278">
        <v>141.33319</v>
      </c>
    </row>
    <row r="328" spans="1:13">
      <c r="A328" s="269">
        <v>318</v>
      </c>
      <c r="B328" s="278" t="s">
        <v>472</v>
      </c>
      <c r="C328" s="279">
        <v>507.95</v>
      </c>
      <c r="D328" s="280">
        <v>506.7166666666667</v>
      </c>
      <c r="E328" s="280">
        <v>496.43333333333339</v>
      </c>
      <c r="F328" s="280">
        <v>484.91666666666669</v>
      </c>
      <c r="G328" s="280">
        <v>474.63333333333338</v>
      </c>
      <c r="H328" s="280">
        <v>518.23333333333335</v>
      </c>
      <c r="I328" s="280">
        <v>528.51666666666665</v>
      </c>
      <c r="J328" s="280">
        <v>540.03333333333342</v>
      </c>
      <c r="K328" s="278">
        <v>517</v>
      </c>
      <c r="L328" s="278">
        <v>495.2</v>
      </c>
      <c r="M328" s="278">
        <v>0.59035000000000004</v>
      </c>
    </row>
    <row r="329" spans="1:13">
      <c r="A329" s="269">
        <v>319</v>
      </c>
      <c r="B329" s="278" t="s">
        <v>269</v>
      </c>
      <c r="C329" s="279">
        <v>803.4</v>
      </c>
      <c r="D329" s="280">
        <v>809.4666666666667</v>
      </c>
      <c r="E329" s="280">
        <v>784.03333333333342</v>
      </c>
      <c r="F329" s="280">
        <v>764.66666666666674</v>
      </c>
      <c r="G329" s="280">
        <v>739.23333333333346</v>
      </c>
      <c r="H329" s="280">
        <v>828.83333333333337</v>
      </c>
      <c r="I329" s="280">
        <v>854.26666666666677</v>
      </c>
      <c r="J329" s="280">
        <v>873.63333333333333</v>
      </c>
      <c r="K329" s="278">
        <v>834.9</v>
      </c>
      <c r="L329" s="278">
        <v>790.1</v>
      </c>
      <c r="M329" s="278">
        <v>4.1228400000000001</v>
      </c>
    </row>
    <row r="330" spans="1:13">
      <c r="A330" s="269">
        <v>320</v>
      </c>
      <c r="B330" s="278" t="s">
        <v>149</v>
      </c>
      <c r="C330" s="279">
        <v>58132.6</v>
      </c>
      <c r="D330" s="280">
        <v>58394.333333333336</v>
      </c>
      <c r="E330" s="280">
        <v>57663.666666666672</v>
      </c>
      <c r="F330" s="280">
        <v>57194.733333333337</v>
      </c>
      <c r="G330" s="280">
        <v>56464.066666666673</v>
      </c>
      <c r="H330" s="280">
        <v>58863.26666666667</v>
      </c>
      <c r="I330" s="280">
        <v>59593.933333333342</v>
      </c>
      <c r="J330" s="280">
        <v>60062.866666666669</v>
      </c>
      <c r="K330" s="278">
        <v>59125</v>
      </c>
      <c r="L330" s="278">
        <v>57925.4</v>
      </c>
      <c r="M330" s="278">
        <v>6.5860000000000002E-2</v>
      </c>
    </row>
    <row r="331" spans="1:13">
      <c r="A331" s="269">
        <v>321</v>
      </c>
      <c r="B331" s="278" t="s">
        <v>268</v>
      </c>
      <c r="C331" s="279">
        <v>28.35</v>
      </c>
      <c r="D331" s="280">
        <v>28.233333333333334</v>
      </c>
      <c r="E331" s="280">
        <v>27.666666666666668</v>
      </c>
      <c r="F331" s="280">
        <v>26.983333333333334</v>
      </c>
      <c r="G331" s="280">
        <v>26.416666666666668</v>
      </c>
      <c r="H331" s="280">
        <v>28.916666666666668</v>
      </c>
      <c r="I331" s="280">
        <v>29.483333333333331</v>
      </c>
      <c r="J331" s="280">
        <v>30.166666666666668</v>
      </c>
      <c r="K331" s="278">
        <v>28.8</v>
      </c>
      <c r="L331" s="278">
        <v>27.55</v>
      </c>
      <c r="M331" s="278">
        <v>3.4075600000000001</v>
      </c>
    </row>
    <row r="332" spans="1:13">
      <c r="A332" s="269">
        <v>322</v>
      </c>
      <c r="B332" s="278" t="s">
        <v>150</v>
      </c>
      <c r="C332" s="279">
        <v>818.45</v>
      </c>
      <c r="D332" s="280">
        <v>817.58333333333337</v>
      </c>
      <c r="E332" s="280">
        <v>803.2166666666667</v>
      </c>
      <c r="F332" s="280">
        <v>787.98333333333335</v>
      </c>
      <c r="G332" s="280">
        <v>773.61666666666667</v>
      </c>
      <c r="H332" s="280">
        <v>832.81666666666672</v>
      </c>
      <c r="I332" s="280">
        <v>847.18333333333328</v>
      </c>
      <c r="J332" s="280">
        <v>862.41666666666674</v>
      </c>
      <c r="K332" s="278">
        <v>831.95</v>
      </c>
      <c r="L332" s="278">
        <v>802.35</v>
      </c>
      <c r="M332" s="278">
        <v>11.80843</v>
      </c>
    </row>
    <row r="333" spans="1:13">
      <c r="A333" s="269">
        <v>323</v>
      </c>
      <c r="B333" s="278" t="s">
        <v>3163</v>
      </c>
      <c r="C333" s="279">
        <v>244.1</v>
      </c>
      <c r="D333" s="280">
        <v>242.91666666666666</v>
      </c>
      <c r="E333" s="280">
        <v>239.98333333333332</v>
      </c>
      <c r="F333" s="280">
        <v>235.86666666666667</v>
      </c>
      <c r="G333" s="280">
        <v>232.93333333333334</v>
      </c>
      <c r="H333" s="280">
        <v>247.0333333333333</v>
      </c>
      <c r="I333" s="280">
        <v>249.96666666666664</v>
      </c>
      <c r="J333" s="280">
        <v>254.08333333333329</v>
      </c>
      <c r="K333" s="278">
        <v>245.85</v>
      </c>
      <c r="L333" s="278">
        <v>238.8</v>
      </c>
      <c r="M333" s="278">
        <v>8.3842700000000008</v>
      </c>
    </row>
    <row r="334" spans="1:13">
      <c r="A334" s="269">
        <v>324</v>
      </c>
      <c r="B334" s="278" t="s">
        <v>270</v>
      </c>
      <c r="C334" s="279">
        <v>597.45000000000005</v>
      </c>
      <c r="D334" s="280">
        <v>600.55000000000007</v>
      </c>
      <c r="E334" s="280">
        <v>592.00000000000011</v>
      </c>
      <c r="F334" s="280">
        <v>586.55000000000007</v>
      </c>
      <c r="G334" s="280">
        <v>578.00000000000011</v>
      </c>
      <c r="H334" s="280">
        <v>606.00000000000011</v>
      </c>
      <c r="I334" s="280">
        <v>614.55000000000007</v>
      </c>
      <c r="J334" s="280">
        <v>620.00000000000011</v>
      </c>
      <c r="K334" s="278">
        <v>609.1</v>
      </c>
      <c r="L334" s="278">
        <v>595.1</v>
      </c>
      <c r="M334" s="278">
        <v>1.0461499999999999</v>
      </c>
    </row>
    <row r="335" spans="1:13">
      <c r="A335" s="269">
        <v>325</v>
      </c>
      <c r="B335" s="278" t="s">
        <v>151</v>
      </c>
      <c r="C335" s="279">
        <v>28.55</v>
      </c>
      <c r="D335" s="280">
        <v>28.483333333333334</v>
      </c>
      <c r="E335" s="280">
        <v>27.766666666666669</v>
      </c>
      <c r="F335" s="280">
        <v>26.983333333333334</v>
      </c>
      <c r="G335" s="280">
        <v>26.266666666666669</v>
      </c>
      <c r="H335" s="280">
        <v>29.266666666666669</v>
      </c>
      <c r="I335" s="280">
        <v>29.983333333333338</v>
      </c>
      <c r="J335" s="280">
        <v>30.766666666666669</v>
      </c>
      <c r="K335" s="278">
        <v>29.2</v>
      </c>
      <c r="L335" s="278">
        <v>27.7</v>
      </c>
      <c r="M335" s="278">
        <v>112.96460999999999</v>
      </c>
    </row>
    <row r="336" spans="1:13">
      <c r="A336" s="269">
        <v>326</v>
      </c>
      <c r="B336" s="278" t="s">
        <v>262</v>
      </c>
      <c r="C336" s="279">
        <v>2695.8</v>
      </c>
      <c r="D336" s="280">
        <v>2661.8166666666671</v>
      </c>
      <c r="E336" s="280">
        <v>2611.1333333333341</v>
      </c>
      <c r="F336" s="280">
        <v>2526.4666666666672</v>
      </c>
      <c r="G336" s="280">
        <v>2475.7833333333342</v>
      </c>
      <c r="H336" s="280">
        <v>2746.483333333334</v>
      </c>
      <c r="I336" s="280">
        <v>2797.1666666666674</v>
      </c>
      <c r="J336" s="280">
        <v>2881.8333333333339</v>
      </c>
      <c r="K336" s="278">
        <v>2712.5</v>
      </c>
      <c r="L336" s="278">
        <v>2577.15</v>
      </c>
      <c r="M336" s="278">
        <v>3.1420699999999999</v>
      </c>
    </row>
    <row r="337" spans="1:13">
      <c r="A337" s="269">
        <v>327</v>
      </c>
      <c r="B337" s="278" t="s">
        <v>479</v>
      </c>
      <c r="C337" s="279">
        <v>1436.75</v>
      </c>
      <c r="D337" s="280">
        <v>1433.2666666666667</v>
      </c>
      <c r="E337" s="280">
        <v>1418.5333333333333</v>
      </c>
      <c r="F337" s="280">
        <v>1400.3166666666666</v>
      </c>
      <c r="G337" s="280">
        <v>1385.5833333333333</v>
      </c>
      <c r="H337" s="280">
        <v>1451.4833333333333</v>
      </c>
      <c r="I337" s="280">
        <v>1466.2166666666665</v>
      </c>
      <c r="J337" s="280">
        <v>1484.4333333333334</v>
      </c>
      <c r="K337" s="278">
        <v>1448</v>
      </c>
      <c r="L337" s="278">
        <v>1415.05</v>
      </c>
      <c r="M337" s="278">
        <v>0.75812999999999997</v>
      </c>
    </row>
    <row r="338" spans="1:13">
      <c r="A338" s="269">
        <v>328</v>
      </c>
      <c r="B338" s="278" t="s">
        <v>152</v>
      </c>
      <c r="C338" s="279">
        <v>18.649999999999999</v>
      </c>
      <c r="D338" s="280">
        <v>18.25</v>
      </c>
      <c r="E338" s="280">
        <v>17.850000000000001</v>
      </c>
      <c r="F338" s="280">
        <v>17.05</v>
      </c>
      <c r="G338" s="280">
        <v>16.650000000000002</v>
      </c>
      <c r="H338" s="280">
        <v>19.05</v>
      </c>
      <c r="I338" s="280">
        <v>19.45</v>
      </c>
      <c r="J338" s="280">
        <v>20.25</v>
      </c>
      <c r="K338" s="278">
        <v>18.649999999999999</v>
      </c>
      <c r="L338" s="278">
        <v>17.45</v>
      </c>
      <c r="M338" s="278">
        <v>255.85196999999999</v>
      </c>
    </row>
    <row r="339" spans="1:13">
      <c r="A339" s="269">
        <v>329</v>
      </c>
      <c r="B339" s="278" t="s">
        <v>478</v>
      </c>
      <c r="C339" s="279">
        <v>34.75</v>
      </c>
      <c r="D339" s="280">
        <v>35.199999999999996</v>
      </c>
      <c r="E339" s="280">
        <v>34.199999999999989</v>
      </c>
      <c r="F339" s="280">
        <v>33.649999999999991</v>
      </c>
      <c r="G339" s="280">
        <v>32.649999999999984</v>
      </c>
      <c r="H339" s="280">
        <v>35.749999999999993</v>
      </c>
      <c r="I339" s="280">
        <v>36.750000000000007</v>
      </c>
      <c r="J339" s="280">
        <v>37.299999999999997</v>
      </c>
      <c r="K339" s="278">
        <v>36.200000000000003</v>
      </c>
      <c r="L339" s="278">
        <v>34.65</v>
      </c>
      <c r="M339" s="278">
        <v>1.6876599999999999</v>
      </c>
    </row>
    <row r="340" spans="1:13">
      <c r="A340" s="269">
        <v>330</v>
      </c>
      <c r="B340" s="278" t="s">
        <v>153</v>
      </c>
      <c r="C340" s="279">
        <v>24.2</v>
      </c>
      <c r="D340" s="280">
        <v>24.116666666666664</v>
      </c>
      <c r="E340" s="280">
        <v>23.333333333333329</v>
      </c>
      <c r="F340" s="280">
        <v>22.466666666666665</v>
      </c>
      <c r="G340" s="280">
        <v>21.68333333333333</v>
      </c>
      <c r="H340" s="280">
        <v>24.983333333333327</v>
      </c>
      <c r="I340" s="280">
        <v>25.766666666666666</v>
      </c>
      <c r="J340" s="280">
        <v>26.633333333333326</v>
      </c>
      <c r="K340" s="278">
        <v>24.9</v>
      </c>
      <c r="L340" s="278">
        <v>23.25</v>
      </c>
      <c r="M340" s="278">
        <v>217.53111999999999</v>
      </c>
    </row>
    <row r="341" spans="1:13">
      <c r="A341" s="269">
        <v>331</v>
      </c>
      <c r="B341" s="278" t="s">
        <v>474</v>
      </c>
      <c r="C341" s="279">
        <v>422</v>
      </c>
      <c r="D341" s="280">
        <v>424.68333333333339</v>
      </c>
      <c r="E341" s="280">
        <v>416.4166666666668</v>
      </c>
      <c r="F341" s="280">
        <v>410.83333333333343</v>
      </c>
      <c r="G341" s="280">
        <v>402.56666666666683</v>
      </c>
      <c r="H341" s="280">
        <v>430.26666666666677</v>
      </c>
      <c r="I341" s="280">
        <v>438.53333333333342</v>
      </c>
      <c r="J341" s="280">
        <v>444.11666666666673</v>
      </c>
      <c r="K341" s="278">
        <v>432.95</v>
      </c>
      <c r="L341" s="278">
        <v>419.1</v>
      </c>
      <c r="M341" s="278">
        <v>0.28365000000000001</v>
      </c>
    </row>
    <row r="342" spans="1:13">
      <c r="A342" s="269">
        <v>332</v>
      </c>
      <c r="B342" s="278" t="s">
        <v>154</v>
      </c>
      <c r="C342" s="279">
        <v>16242.5</v>
      </c>
      <c r="D342" s="280">
        <v>16431.166666666668</v>
      </c>
      <c r="E342" s="280">
        <v>16012.333333333336</v>
      </c>
      <c r="F342" s="280">
        <v>15782.166666666668</v>
      </c>
      <c r="G342" s="280">
        <v>15363.333333333336</v>
      </c>
      <c r="H342" s="280">
        <v>16661.333333333336</v>
      </c>
      <c r="I342" s="280">
        <v>17080.166666666672</v>
      </c>
      <c r="J342" s="280">
        <v>17310.333333333336</v>
      </c>
      <c r="K342" s="278">
        <v>16850</v>
      </c>
      <c r="L342" s="278">
        <v>16201</v>
      </c>
      <c r="M342" s="278">
        <v>4.1027199999999997</v>
      </c>
    </row>
    <row r="343" spans="1:13">
      <c r="A343" s="269">
        <v>333</v>
      </c>
      <c r="B343" s="278" t="s">
        <v>3183</v>
      </c>
      <c r="C343" s="279">
        <v>25.05</v>
      </c>
      <c r="D343" s="280">
        <v>25.316666666666666</v>
      </c>
      <c r="E343" s="280">
        <v>24.333333333333332</v>
      </c>
      <c r="F343" s="280">
        <v>23.616666666666667</v>
      </c>
      <c r="G343" s="280">
        <v>22.633333333333333</v>
      </c>
      <c r="H343" s="280">
        <v>26.033333333333331</v>
      </c>
      <c r="I343" s="280">
        <v>27.016666666666666</v>
      </c>
      <c r="J343" s="280">
        <v>27.733333333333331</v>
      </c>
      <c r="K343" s="278">
        <v>26.3</v>
      </c>
      <c r="L343" s="278">
        <v>24.6</v>
      </c>
      <c r="M343" s="278">
        <v>11.45424</v>
      </c>
    </row>
    <row r="344" spans="1:13">
      <c r="A344" s="269">
        <v>334</v>
      </c>
      <c r="B344" s="278" t="s">
        <v>477</v>
      </c>
      <c r="C344" s="279">
        <v>27.2</v>
      </c>
      <c r="D344" s="280">
        <v>26.533333333333331</v>
      </c>
      <c r="E344" s="280">
        <v>25.466666666666661</v>
      </c>
      <c r="F344" s="280">
        <v>23.733333333333331</v>
      </c>
      <c r="G344" s="280">
        <v>22.666666666666661</v>
      </c>
      <c r="H344" s="280">
        <v>28.266666666666662</v>
      </c>
      <c r="I344" s="280">
        <v>29.333333333333332</v>
      </c>
      <c r="J344" s="280">
        <v>31.066666666666663</v>
      </c>
      <c r="K344" s="278">
        <v>27.6</v>
      </c>
      <c r="L344" s="278">
        <v>24.8</v>
      </c>
      <c r="M344" s="278">
        <v>37.977960000000003</v>
      </c>
    </row>
    <row r="345" spans="1:13">
      <c r="A345" s="269">
        <v>335</v>
      </c>
      <c r="B345" s="278" t="s">
        <v>476</v>
      </c>
      <c r="C345" s="279">
        <v>262.8</v>
      </c>
      <c r="D345" s="280">
        <v>263.41666666666669</v>
      </c>
      <c r="E345" s="280">
        <v>258.38333333333338</v>
      </c>
      <c r="F345" s="280">
        <v>253.9666666666667</v>
      </c>
      <c r="G345" s="280">
        <v>248.93333333333339</v>
      </c>
      <c r="H345" s="280">
        <v>267.83333333333337</v>
      </c>
      <c r="I345" s="280">
        <v>272.86666666666667</v>
      </c>
      <c r="J345" s="280">
        <v>277.28333333333336</v>
      </c>
      <c r="K345" s="278">
        <v>268.45</v>
      </c>
      <c r="L345" s="278">
        <v>259</v>
      </c>
      <c r="M345" s="278">
        <v>0.94179999999999997</v>
      </c>
    </row>
    <row r="346" spans="1:13">
      <c r="A346" s="269">
        <v>336</v>
      </c>
      <c r="B346" s="278" t="s">
        <v>271</v>
      </c>
      <c r="C346" s="279">
        <v>20</v>
      </c>
      <c r="D346" s="280">
        <v>20.100000000000001</v>
      </c>
      <c r="E346" s="280">
        <v>19.750000000000004</v>
      </c>
      <c r="F346" s="280">
        <v>19.500000000000004</v>
      </c>
      <c r="G346" s="280">
        <v>19.150000000000006</v>
      </c>
      <c r="H346" s="280">
        <v>20.350000000000001</v>
      </c>
      <c r="I346" s="280">
        <v>20.699999999999996</v>
      </c>
      <c r="J346" s="280">
        <v>20.95</v>
      </c>
      <c r="K346" s="278">
        <v>20.45</v>
      </c>
      <c r="L346" s="278">
        <v>19.850000000000001</v>
      </c>
      <c r="M346" s="278">
        <v>38.972439999999999</v>
      </c>
    </row>
    <row r="347" spans="1:13">
      <c r="A347" s="269">
        <v>337</v>
      </c>
      <c r="B347" s="278" t="s">
        <v>284</v>
      </c>
      <c r="C347" s="279">
        <v>116.7</v>
      </c>
      <c r="D347" s="280">
        <v>117.8</v>
      </c>
      <c r="E347" s="280">
        <v>114.6</v>
      </c>
      <c r="F347" s="280">
        <v>112.5</v>
      </c>
      <c r="G347" s="280">
        <v>109.3</v>
      </c>
      <c r="H347" s="280">
        <v>119.89999999999999</v>
      </c>
      <c r="I347" s="280">
        <v>123.10000000000001</v>
      </c>
      <c r="J347" s="280">
        <v>125.19999999999999</v>
      </c>
      <c r="K347" s="278">
        <v>121</v>
      </c>
      <c r="L347" s="278">
        <v>115.7</v>
      </c>
      <c r="M347" s="278">
        <v>1.50288</v>
      </c>
    </row>
    <row r="348" spans="1:13">
      <c r="A348" s="269">
        <v>338</v>
      </c>
      <c r="B348" s="278" t="s">
        <v>155</v>
      </c>
      <c r="C348" s="279">
        <v>1345.4</v>
      </c>
      <c r="D348" s="280">
        <v>1358.8333333333335</v>
      </c>
      <c r="E348" s="280">
        <v>1312.7166666666669</v>
      </c>
      <c r="F348" s="280">
        <v>1280.0333333333335</v>
      </c>
      <c r="G348" s="280">
        <v>1233.916666666667</v>
      </c>
      <c r="H348" s="280">
        <v>1391.5166666666669</v>
      </c>
      <c r="I348" s="280">
        <v>1437.6333333333337</v>
      </c>
      <c r="J348" s="280">
        <v>1470.3166666666668</v>
      </c>
      <c r="K348" s="278">
        <v>1404.95</v>
      </c>
      <c r="L348" s="278">
        <v>1326.15</v>
      </c>
      <c r="M348" s="278">
        <v>4.3590900000000001</v>
      </c>
    </row>
    <row r="349" spans="1:13">
      <c r="A349" s="269">
        <v>339</v>
      </c>
      <c r="B349" s="278" t="s">
        <v>480</v>
      </c>
      <c r="C349" s="279">
        <v>989</v>
      </c>
      <c r="D349" s="280">
        <v>996.11666666666667</v>
      </c>
      <c r="E349" s="280">
        <v>974.18333333333339</v>
      </c>
      <c r="F349" s="280">
        <v>959.36666666666667</v>
      </c>
      <c r="G349" s="280">
        <v>937.43333333333339</v>
      </c>
      <c r="H349" s="280">
        <v>1010.9333333333334</v>
      </c>
      <c r="I349" s="280">
        <v>1032.8666666666666</v>
      </c>
      <c r="J349" s="280">
        <v>1047.6833333333334</v>
      </c>
      <c r="K349" s="278">
        <v>1018.05</v>
      </c>
      <c r="L349" s="278">
        <v>981.3</v>
      </c>
      <c r="M349" s="278">
        <v>0.13125000000000001</v>
      </c>
    </row>
    <row r="350" spans="1:13">
      <c r="A350" s="269">
        <v>340</v>
      </c>
      <c r="B350" s="278" t="s">
        <v>475</v>
      </c>
      <c r="C350" s="279">
        <v>42.85</v>
      </c>
      <c r="D350" s="280">
        <v>42.983333333333327</v>
      </c>
      <c r="E350" s="280">
        <v>42.316666666666656</v>
      </c>
      <c r="F350" s="280">
        <v>41.783333333333331</v>
      </c>
      <c r="G350" s="280">
        <v>41.11666666666666</v>
      </c>
      <c r="H350" s="280">
        <v>43.516666666666652</v>
      </c>
      <c r="I350" s="280">
        <v>44.183333333333323</v>
      </c>
      <c r="J350" s="280">
        <v>44.716666666666647</v>
      </c>
      <c r="K350" s="278">
        <v>43.65</v>
      </c>
      <c r="L350" s="278">
        <v>42.45</v>
      </c>
      <c r="M350" s="278">
        <v>7.9609800000000002</v>
      </c>
    </row>
    <row r="351" spans="1:13">
      <c r="A351" s="269">
        <v>341</v>
      </c>
      <c r="B351" s="278" t="s">
        <v>156</v>
      </c>
      <c r="C351" s="279">
        <v>72.3</v>
      </c>
      <c r="D351" s="280">
        <v>72.983333333333334</v>
      </c>
      <c r="E351" s="280">
        <v>71.066666666666663</v>
      </c>
      <c r="F351" s="280">
        <v>69.833333333333329</v>
      </c>
      <c r="G351" s="280">
        <v>67.916666666666657</v>
      </c>
      <c r="H351" s="280">
        <v>74.216666666666669</v>
      </c>
      <c r="I351" s="280">
        <v>76.133333333333326</v>
      </c>
      <c r="J351" s="280">
        <v>77.366666666666674</v>
      </c>
      <c r="K351" s="278">
        <v>74.900000000000006</v>
      </c>
      <c r="L351" s="278">
        <v>71.75</v>
      </c>
      <c r="M351" s="278">
        <v>38.433309999999999</v>
      </c>
    </row>
    <row r="352" spans="1:13">
      <c r="A352" s="269">
        <v>342</v>
      </c>
      <c r="B352" s="278" t="s">
        <v>157</v>
      </c>
      <c r="C352" s="279">
        <v>89.35</v>
      </c>
      <c r="D352" s="280">
        <v>90.116666666666674</v>
      </c>
      <c r="E352" s="280">
        <v>86.733333333333348</v>
      </c>
      <c r="F352" s="280">
        <v>84.116666666666674</v>
      </c>
      <c r="G352" s="280">
        <v>80.733333333333348</v>
      </c>
      <c r="H352" s="280">
        <v>92.733333333333348</v>
      </c>
      <c r="I352" s="280">
        <v>96.116666666666674</v>
      </c>
      <c r="J352" s="280">
        <v>98.733333333333348</v>
      </c>
      <c r="K352" s="278">
        <v>93.5</v>
      </c>
      <c r="L352" s="278">
        <v>87.5</v>
      </c>
      <c r="M352" s="278">
        <v>391.17003999999997</v>
      </c>
    </row>
    <row r="353" spans="1:13">
      <c r="A353" s="269">
        <v>343</v>
      </c>
      <c r="B353" s="278" t="s">
        <v>272</v>
      </c>
      <c r="C353" s="279">
        <v>336.9</v>
      </c>
      <c r="D353" s="280">
        <v>338.31666666666666</v>
      </c>
      <c r="E353" s="280">
        <v>329.63333333333333</v>
      </c>
      <c r="F353" s="280">
        <v>322.36666666666667</v>
      </c>
      <c r="G353" s="280">
        <v>313.68333333333334</v>
      </c>
      <c r="H353" s="280">
        <v>345.58333333333331</v>
      </c>
      <c r="I353" s="280">
        <v>354.26666666666659</v>
      </c>
      <c r="J353" s="280">
        <v>361.5333333333333</v>
      </c>
      <c r="K353" s="278">
        <v>347</v>
      </c>
      <c r="L353" s="278">
        <v>331.05</v>
      </c>
      <c r="M353" s="278">
        <v>1.3041199999999999</v>
      </c>
    </row>
    <row r="354" spans="1:13">
      <c r="A354" s="269">
        <v>344</v>
      </c>
      <c r="B354" s="278" t="s">
        <v>273</v>
      </c>
      <c r="C354" s="279">
        <v>2526.3000000000002</v>
      </c>
      <c r="D354" s="280">
        <v>2534.1</v>
      </c>
      <c r="E354" s="280">
        <v>2503.1999999999998</v>
      </c>
      <c r="F354" s="280">
        <v>2480.1</v>
      </c>
      <c r="G354" s="280">
        <v>2449.1999999999998</v>
      </c>
      <c r="H354" s="280">
        <v>2557.1999999999998</v>
      </c>
      <c r="I354" s="280">
        <v>2588.1000000000004</v>
      </c>
      <c r="J354" s="280">
        <v>2611.1999999999998</v>
      </c>
      <c r="K354" s="278">
        <v>2565</v>
      </c>
      <c r="L354" s="278">
        <v>2511</v>
      </c>
      <c r="M354" s="278">
        <v>0.82740000000000002</v>
      </c>
    </row>
    <row r="355" spans="1:13">
      <c r="A355" s="269">
        <v>345</v>
      </c>
      <c r="B355" s="278" t="s">
        <v>158</v>
      </c>
      <c r="C355" s="279">
        <v>84</v>
      </c>
      <c r="D355" s="280">
        <v>84.466666666666669</v>
      </c>
      <c r="E355" s="280">
        <v>83.033333333333331</v>
      </c>
      <c r="F355" s="280">
        <v>82.066666666666663</v>
      </c>
      <c r="G355" s="280">
        <v>80.633333333333326</v>
      </c>
      <c r="H355" s="280">
        <v>85.433333333333337</v>
      </c>
      <c r="I355" s="280">
        <v>86.866666666666674</v>
      </c>
      <c r="J355" s="280">
        <v>87.833333333333343</v>
      </c>
      <c r="K355" s="278">
        <v>85.9</v>
      </c>
      <c r="L355" s="278">
        <v>83.5</v>
      </c>
      <c r="M355" s="278">
        <v>8.4417899999999992</v>
      </c>
    </row>
    <row r="356" spans="1:13">
      <c r="A356" s="269">
        <v>346</v>
      </c>
      <c r="B356" s="278" t="s">
        <v>481</v>
      </c>
      <c r="C356" s="279">
        <v>166.75</v>
      </c>
      <c r="D356" s="280">
        <v>167.08333333333334</v>
      </c>
      <c r="E356" s="280">
        <v>166.16666666666669</v>
      </c>
      <c r="F356" s="280">
        <v>165.58333333333334</v>
      </c>
      <c r="G356" s="280">
        <v>164.66666666666669</v>
      </c>
      <c r="H356" s="280">
        <v>167.66666666666669</v>
      </c>
      <c r="I356" s="280">
        <v>168.58333333333337</v>
      </c>
      <c r="J356" s="280">
        <v>169.16666666666669</v>
      </c>
      <c r="K356" s="278">
        <v>168</v>
      </c>
      <c r="L356" s="278">
        <v>166.5</v>
      </c>
      <c r="M356" s="278">
        <v>2.11856</v>
      </c>
    </row>
    <row r="357" spans="1:13">
      <c r="A357" s="269">
        <v>347</v>
      </c>
      <c r="B357" s="278" t="s">
        <v>159</v>
      </c>
      <c r="C357" s="279">
        <v>76.150000000000006</v>
      </c>
      <c r="D357" s="280">
        <v>76.233333333333334</v>
      </c>
      <c r="E357" s="280">
        <v>75.116666666666674</v>
      </c>
      <c r="F357" s="280">
        <v>74.083333333333343</v>
      </c>
      <c r="G357" s="280">
        <v>72.966666666666683</v>
      </c>
      <c r="H357" s="280">
        <v>77.266666666666666</v>
      </c>
      <c r="I357" s="280">
        <v>78.383333333333312</v>
      </c>
      <c r="J357" s="280">
        <v>79.416666666666657</v>
      </c>
      <c r="K357" s="278">
        <v>77.349999999999994</v>
      </c>
      <c r="L357" s="278">
        <v>75.2</v>
      </c>
      <c r="M357" s="278">
        <v>133.46163000000001</v>
      </c>
    </row>
    <row r="358" spans="1:13">
      <c r="A358" s="269">
        <v>348</v>
      </c>
      <c r="B358" s="278" t="s">
        <v>482</v>
      </c>
      <c r="C358" s="279">
        <v>39.35</v>
      </c>
      <c r="D358" s="280">
        <v>39.283333333333331</v>
      </c>
      <c r="E358" s="280">
        <v>38.316666666666663</v>
      </c>
      <c r="F358" s="280">
        <v>37.283333333333331</v>
      </c>
      <c r="G358" s="280">
        <v>36.316666666666663</v>
      </c>
      <c r="H358" s="280">
        <v>40.316666666666663</v>
      </c>
      <c r="I358" s="280">
        <v>41.283333333333331</v>
      </c>
      <c r="J358" s="280">
        <v>42.316666666666663</v>
      </c>
      <c r="K358" s="278">
        <v>40.25</v>
      </c>
      <c r="L358" s="278">
        <v>38.25</v>
      </c>
      <c r="M358" s="278">
        <v>4.5313699999999999</v>
      </c>
    </row>
    <row r="359" spans="1:13">
      <c r="A359" s="269">
        <v>349</v>
      </c>
      <c r="B359" s="278" t="s">
        <v>483</v>
      </c>
      <c r="C359" s="279">
        <v>169.35</v>
      </c>
      <c r="D359" s="280">
        <v>170.51666666666665</v>
      </c>
      <c r="E359" s="280">
        <v>167.08333333333331</v>
      </c>
      <c r="F359" s="280">
        <v>164.81666666666666</v>
      </c>
      <c r="G359" s="280">
        <v>161.38333333333333</v>
      </c>
      <c r="H359" s="280">
        <v>172.7833333333333</v>
      </c>
      <c r="I359" s="280">
        <v>176.21666666666664</v>
      </c>
      <c r="J359" s="280">
        <v>178.48333333333329</v>
      </c>
      <c r="K359" s="278">
        <v>173.95</v>
      </c>
      <c r="L359" s="278">
        <v>168.25</v>
      </c>
      <c r="M359" s="278">
        <v>1.2322299999999999</v>
      </c>
    </row>
    <row r="360" spans="1:13">
      <c r="A360" s="269">
        <v>350</v>
      </c>
      <c r="B360" s="278" t="s">
        <v>484</v>
      </c>
      <c r="C360" s="279">
        <v>136.25</v>
      </c>
      <c r="D360" s="280">
        <v>135.6</v>
      </c>
      <c r="E360" s="280">
        <v>133.29999999999998</v>
      </c>
      <c r="F360" s="280">
        <v>130.35</v>
      </c>
      <c r="G360" s="280">
        <v>128.04999999999998</v>
      </c>
      <c r="H360" s="280">
        <v>138.54999999999998</v>
      </c>
      <c r="I360" s="280">
        <v>140.85</v>
      </c>
      <c r="J360" s="280">
        <v>143.79999999999998</v>
      </c>
      <c r="K360" s="278">
        <v>137.9</v>
      </c>
      <c r="L360" s="278">
        <v>132.65</v>
      </c>
      <c r="M360" s="278">
        <v>6.6919999999999993E-2</v>
      </c>
    </row>
    <row r="361" spans="1:13">
      <c r="A361" s="269">
        <v>351</v>
      </c>
      <c r="B361" s="278" t="s">
        <v>160</v>
      </c>
      <c r="C361" s="279">
        <v>17612.900000000001</v>
      </c>
      <c r="D361" s="280">
        <v>17504.3</v>
      </c>
      <c r="E361" s="280">
        <v>17358.599999999999</v>
      </c>
      <c r="F361" s="280">
        <v>17104.3</v>
      </c>
      <c r="G361" s="280">
        <v>16958.599999999999</v>
      </c>
      <c r="H361" s="280">
        <v>17758.599999999999</v>
      </c>
      <c r="I361" s="280">
        <v>17904.300000000003</v>
      </c>
      <c r="J361" s="280">
        <v>18158.599999999999</v>
      </c>
      <c r="K361" s="278">
        <v>17650</v>
      </c>
      <c r="L361" s="278">
        <v>17250</v>
      </c>
      <c r="M361" s="278">
        <v>0.20716999999999999</v>
      </c>
    </row>
    <row r="362" spans="1:13">
      <c r="A362" s="269">
        <v>352</v>
      </c>
      <c r="B362" s="278" t="s">
        <v>488</v>
      </c>
      <c r="C362" s="279">
        <v>89.95</v>
      </c>
      <c r="D362" s="280">
        <v>88.566666666666663</v>
      </c>
      <c r="E362" s="280">
        <v>86.633333333333326</v>
      </c>
      <c r="F362" s="280">
        <v>83.316666666666663</v>
      </c>
      <c r="G362" s="280">
        <v>81.383333333333326</v>
      </c>
      <c r="H362" s="280">
        <v>91.883333333333326</v>
      </c>
      <c r="I362" s="280">
        <v>93.816666666666663</v>
      </c>
      <c r="J362" s="280">
        <v>97.133333333333326</v>
      </c>
      <c r="K362" s="278">
        <v>90.5</v>
      </c>
      <c r="L362" s="278">
        <v>85.25</v>
      </c>
      <c r="M362" s="278">
        <v>4.6394399999999996</v>
      </c>
    </row>
    <row r="363" spans="1:13">
      <c r="A363" s="269">
        <v>353</v>
      </c>
      <c r="B363" s="278" t="s">
        <v>485</v>
      </c>
      <c r="C363" s="279">
        <v>11.1</v>
      </c>
      <c r="D363" s="280">
        <v>11.066666666666665</v>
      </c>
      <c r="E363" s="280">
        <v>10.93333333333333</v>
      </c>
      <c r="F363" s="280">
        <v>10.766666666666666</v>
      </c>
      <c r="G363" s="280">
        <v>10.633333333333331</v>
      </c>
      <c r="H363" s="280">
        <v>11.233333333333329</v>
      </c>
      <c r="I363" s="280">
        <v>11.366666666666665</v>
      </c>
      <c r="J363" s="280">
        <v>11.533333333333328</v>
      </c>
      <c r="K363" s="278">
        <v>11.2</v>
      </c>
      <c r="L363" s="278">
        <v>10.9</v>
      </c>
      <c r="M363" s="278">
        <v>7.2243599999999999</v>
      </c>
    </row>
    <row r="364" spans="1:13">
      <c r="A364" s="269">
        <v>354</v>
      </c>
      <c r="B364" s="278" t="s">
        <v>161</v>
      </c>
      <c r="C364" s="279">
        <v>874.4</v>
      </c>
      <c r="D364" s="280">
        <v>883.25</v>
      </c>
      <c r="E364" s="280">
        <v>857.65</v>
      </c>
      <c r="F364" s="280">
        <v>840.9</v>
      </c>
      <c r="G364" s="280">
        <v>815.3</v>
      </c>
      <c r="H364" s="280">
        <v>900</v>
      </c>
      <c r="I364" s="280">
        <v>925.59999999999991</v>
      </c>
      <c r="J364" s="280">
        <v>942.35</v>
      </c>
      <c r="K364" s="278">
        <v>908.85</v>
      </c>
      <c r="L364" s="278">
        <v>866.5</v>
      </c>
      <c r="M364" s="278">
        <v>17.965900000000001</v>
      </c>
    </row>
    <row r="365" spans="1:13">
      <c r="A365" s="269">
        <v>355</v>
      </c>
      <c r="B365" s="278" t="s">
        <v>489</v>
      </c>
      <c r="C365" s="279">
        <v>524.75</v>
      </c>
      <c r="D365" s="280">
        <v>527.15</v>
      </c>
      <c r="E365" s="280">
        <v>512.59999999999991</v>
      </c>
      <c r="F365" s="280">
        <v>500.44999999999993</v>
      </c>
      <c r="G365" s="280">
        <v>485.89999999999986</v>
      </c>
      <c r="H365" s="280">
        <v>539.29999999999995</v>
      </c>
      <c r="I365" s="280">
        <v>553.84999999999991</v>
      </c>
      <c r="J365" s="280">
        <v>566</v>
      </c>
      <c r="K365" s="278">
        <v>541.70000000000005</v>
      </c>
      <c r="L365" s="278">
        <v>515</v>
      </c>
      <c r="M365" s="278">
        <v>0.70479000000000003</v>
      </c>
    </row>
    <row r="366" spans="1:13">
      <c r="A366" s="269">
        <v>356</v>
      </c>
      <c r="B366" s="278" t="s">
        <v>162</v>
      </c>
      <c r="C366" s="279">
        <v>231.45</v>
      </c>
      <c r="D366" s="280">
        <v>233.04999999999998</v>
      </c>
      <c r="E366" s="280">
        <v>228.14999999999998</v>
      </c>
      <c r="F366" s="280">
        <v>224.85</v>
      </c>
      <c r="G366" s="280">
        <v>219.95</v>
      </c>
      <c r="H366" s="280">
        <v>236.34999999999997</v>
      </c>
      <c r="I366" s="280">
        <v>241.25</v>
      </c>
      <c r="J366" s="280">
        <v>244.54999999999995</v>
      </c>
      <c r="K366" s="278">
        <v>237.95</v>
      </c>
      <c r="L366" s="278">
        <v>229.75</v>
      </c>
      <c r="M366" s="278">
        <v>15.114710000000001</v>
      </c>
    </row>
    <row r="367" spans="1:13">
      <c r="A367" s="269">
        <v>357</v>
      </c>
      <c r="B367" s="278" t="s">
        <v>163</v>
      </c>
      <c r="C367" s="279">
        <v>85.8</v>
      </c>
      <c r="D367" s="280">
        <v>87.933333333333337</v>
      </c>
      <c r="E367" s="280">
        <v>83.166666666666671</v>
      </c>
      <c r="F367" s="280">
        <v>80.533333333333331</v>
      </c>
      <c r="G367" s="280">
        <v>75.766666666666666</v>
      </c>
      <c r="H367" s="280">
        <v>90.566666666666677</v>
      </c>
      <c r="I367" s="280">
        <v>95.333333333333329</v>
      </c>
      <c r="J367" s="280">
        <v>97.966666666666683</v>
      </c>
      <c r="K367" s="278">
        <v>92.7</v>
      </c>
      <c r="L367" s="278">
        <v>85.3</v>
      </c>
      <c r="M367" s="278">
        <v>134.80090999999999</v>
      </c>
    </row>
    <row r="368" spans="1:13">
      <c r="A368" s="269">
        <v>358</v>
      </c>
      <c r="B368" s="278" t="s">
        <v>276</v>
      </c>
      <c r="C368" s="279">
        <v>4413.45</v>
      </c>
      <c r="D368" s="280">
        <v>4419.9333333333334</v>
      </c>
      <c r="E368" s="280">
        <v>4323.0166666666664</v>
      </c>
      <c r="F368" s="280">
        <v>4232.583333333333</v>
      </c>
      <c r="G368" s="280">
        <v>4135.6666666666661</v>
      </c>
      <c r="H368" s="280">
        <v>4510.3666666666668</v>
      </c>
      <c r="I368" s="280">
        <v>4607.2833333333328</v>
      </c>
      <c r="J368" s="280">
        <v>4697.7166666666672</v>
      </c>
      <c r="K368" s="278">
        <v>4516.8500000000004</v>
      </c>
      <c r="L368" s="278">
        <v>4329.5</v>
      </c>
      <c r="M368" s="278">
        <v>0.66666000000000003</v>
      </c>
    </row>
    <row r="369" spans="1:13">
      <c r="A369" s="269">
        <v>359</v>
      </c>
      <c r="B369" s="278" t="s">
        <v>278</v>
      </c>
      <c r="C369" s="279">
        <v>10123.6</v>
      </c>
      <c r="D369" s="280">
        <v>10126.216666666667</v>
      </c>
      <c r="E369" s="280">
        <v>10037.383333333335</v>
      </c>
      <c r="F369" s="280">
        <v>9951.1666666666679</v>
      </c>
      <c r="G369" s="280">
        <v>9862.3333333333358</v>
      </c>
      <c r="H369" s="280">
        <v>10212.433333333334</v>
      </c>
      <c r="I369" s="280">
        <v>10301.266666666666</v>
      </c>
      <c r="J369" s="280">
        <v>10387.483333333334</v>
      </c>
      <c r="K369" s="278">
        <v>10215.049999999999</v>
      </c>
      <c r="L369" s="278">
        <v>10040</v>
      </c>
      <c r="M369" s="278">
        <v>2.7349999999999999E-2</v>
      </c>
    </row>
    <row r="370" spans="1:13">
      <c r="A370" s="269">
        <v>360</v>
      </c>
      <c r="B370" s="278" t="s">
        <v>495</v>
      </c>
      <c r="C370" s="279">
        <v>4023.05</v>
      </c>
      <c r="D370" s="280">
        <v>4023.1833333333329</v>
      </c>
      <c r="E370" s="280">
        <v>3981.4166666666661</v>
      </c>
      <c r="F370" s="280">
        <v>3939.7833333333333</v>
      </c>
      <c r="G370" s="280">
        <v>3898.0166666666664</v>
      </c>
      <c r="H370" s="280">
        <v>4064.8166666666657</v>
      </c>
      <c r="I370" s="280">
        <v>4106.583333333333</v>
      </c>
      <c r="J370" s="280">
        <v>4148.2166666666653</v>
      </c>
      <c r="K370" s="278">
        <v>4064.95</v>
      </c>
      <c r="L370" s="278">
        <v>3981.55</v>
      </c>
      <c r="M370" s="278">
        <v>5.364E-2</v>
      </c>
    </row>
    <row r="371" spans="1:13">
      <c r="A371" s="269">
        <v>361</v>
      </c>
      <c r="B371" s="278" t="s">
        <v>490</v>
      </c>
      <c r="C371" s="279">
        <v>75.5</v>
      </c>
      <c r="D371" s="280">
        <v>76.433333333333323</v>
      </c>
      <c r="E371" s="280">
        <v>74.166666666666643</v>
      </c>
      <c r="F371" s="280">
        <v>72.833333333333314</v>
      </c>
      <c r="G371" s="280">
        <v>70.566666666666634</v>
      </c>
      <c r="H371" s="280">
        <v>77.766666666666652</v>
      </c>
      <c r="I371" s="280">
        <v>80.033333333333331</v>
      </c>
      <c r="J371" s="280">
        <v>81.36666666666666</v>
      </c>
      <c r="K371" s="278">
        <v>78.7</v>
      </c>
      <c r="L371" s="278">
        <v>75.099999999999994</v>
      </c>
      <c r="M371" s="278">
        <v>1.52156</v>
      </c>
    </row>
    <row r="372" spans="1:13">
      <c r="A372" s="269">
        <v>362</v>
      </c>
      <c r="B372" s="278" t="s">
        <v>491</v>
      </c>
      <c r="C372" s="279">
        <v>519.6</v>
      </c>
      <c r="D372" s="280">
        <v>522.88333333333333</v>
      </c>
      <c r="E372" s="280">
        <v>509.76666666666665</v>
      </c>
      <c r="F372" s="280">
        <v>499.93333333333328</v>
      </c>
      <c r="G372" s="280">
        <v>486.81666666666661</v>
      </c>
      <c r="H372" s="280">
        <v>532.7166666666667</v>
      </c>
      <c r="I372" s="280">
        <v>545.83333333333326</v>
      </c>
      <c r="J372" s="280">
        <v>555.66666666666674</v>
      </c>
      <c r="K372" s="278">
        <v>536</v>
      </c>
      <c r="L372" s="278">
        <v>513.04999999999995</v>
      </c>
      <c r="M372" s="278">
        <v>0.61765000000000003</v>
      </c>
    </row>
    <row r="373" spans="1:13">
      <c r="A373" s="269">
        <v>363</v>
      </c>
      <c r="B373" s="278" t="s">
        <v>164</v>
      </c>
      <c r="C373" s="279">
        <v>1360.95</v>
      </c>
      <c r="D373" s="280">
        <v>1359.7833333333333</v>
      </c>
      <c r="E373" s="280">
        <v>1342.5666666666666</v>
      </c>
      <c r="F373" s="280">
        <v>1324.1833333333334</v>
      </c>
      <c r="G373" s="280">
        <v>1306.9666666666667</v>
      </c>
      <c r="H373" s="280">
        <v>1378.1666666666665</v>
      </c>
      <c r="I373" s="280">
        <v>1395.3833333333332</v>
      </c>
      <c r="J373" s="280">
        <v>1413.7666666666664</v>
      </c>
      <c r="K373" s="278">
        <v>1377</v>
      </c>
      <c r="L373" s="278">
        <v>1341.4</v>
      </c>
      <c r="M373" s="278">
        <v>6.6539400000000004</v>
      </c>
    </row>
    <row r="374" spans="1:13">
      <c r="A374" s="269">
        <v>364</v>
      </c>
      <c r="B374" s="278" t="s">
        <v>274</v>
      </c>
      <c r="C374" s="279">
        <v>1531.1</v>
      </c>
      <c r="D374" s="280">
        <v>1521.95</v>
      </c>
      <c r="E374" s="280">
        <v>1493.9</v>
      </c>
      <c r="F374" s="280">
        <v>1456.7</v>
      </c>
      <c r="G374" s="280">
        <v>1428.65</v>
      </c>
      <c r="H374" s="280">
        <v>1559.15</v>
      </c>
      <c r="I374" s="280">
        <v>1587.1999999999998</v>
      </c>
      <c r="J374" s="280">
        <v>1624.4</v>
      </c>
      <c r="K374" s="278">
        <v>1550</v>
      </c>
      <c r="L374" s="278">
        <v>1484.75</v>
      </c>
      <c r="M374" s="278">
        <v>0.90491999999999995</v>
      </c>
    </row>
    <row r="375" spans="1:13">
      <c r="A375" s="269">
        <v>365</v>
      </c>
      <c r="B375" s="278" t="s">
        <v>165</v>
      </c>
      <c r="C375" s="279">
        <v>29.3</v>
      </c>
      <c r="D375" s="280">
        <v>29.650000000000002</v>
      </c>
      <c r="E375" s="280">
        <v>28.750000000000004</v>
      </c>
      <c r="F375" s="280">
        <v>28.200000000000003</v>
      </c>
      <c r="G375" s="280">
        <v>27.300000000000004</v>
      </c>
      <c r="H375" s="280">
        <v>30.200000000000003</v>
      </c>
      <c r="I375" s="280">
        <v>31.1</v>
      </c>
      <c r="J375" s="280">
        <v>31.650000000000002</v>
      </c>
      <c r="K375" s="278">
        <v>30.55</v>
      </c>
      <c r="L375" s="278">
        <v>29.1</v>
      </c>
      <c r="M375" s="278">
        <v>226.69990000000001</v>
      </c>
    </row>
    <row r="376" spans="1:13">
      <c r="A376" s="269">
        <v>366</v>
      </c>
      <c r="B376" s="278" t="s">
        <v>275</v>
      </c>
      <c r="C376" s="279">
        <v>181.95</v>
      </c>
      <c r="D376" s="280">
        <v>180.98333333333335</v>
      </c>
      <c r="E376" s="280">
        <v>178.9666666666667</v>
      </c>
      <c r="F376" s="280">
        <v>175.98333333333335</v>
      </c>
      <c r="G376" s="280">
        <v>173.9666666666667</v>
      </c>
      <c r="H376" s="280">
        <v>183.9666666666667</v>
      </c>
      <c r="I376" s="280">
        <v>185.98333333333335</v>
      </c>
      <c r="J376" s="280">
        <v>188.9666666666667</v>
      </c>
      <c r="K376" s="278">
        <v>183</v>
      </c>
      <c r="L376" s="278">
        <v>178</v>
      </c>
      <c r="M376" s="278">
        <v>3.52169</v>
      </c>
    </row>
    <row r="377" spans="1:13">
      <c r="A377" s="269">
        <v>367</v>
      </c>
      <c r="B377" s="278" t="s">
        <v>486</v>
      </c>
      <c r="C377" s="279">
        <v>112.95</v>
      </c>
      <c r="D377" s="280">
        <v>113.10000000000001</v>
      </c>
      <c r="E377" s="280">
        <v>110.85000000000002</v>
      </c>
      <c r="F377" s="280">
        <v>108.75000000000001</v>
      </c>
      <c r="G377" s="280">
        <v>106.50000000000003</v>
      </c>
      <c r="H377" s="280">
        <v>115.20000000000002</v>
      </c>
      <c r="I377" s="280">
        <v>117.44999999999999</v>
      </c>
      <c r="J377" s="280">
        <v>119.55000000000001</v>
      </c>
      <c r="K377" s="278">
        <v>115.35</v>
      </c>
      <c r="L377" s="278">
        <v>111</v>
      </c>
      <c r="M377" s="278">
        <v>2.3134199999999998</v>
      </c>
    </row>
    <row r="378" spans="1:13">
      <c r="A378" s="269">
        <v>368</v>
      </c>
      <c r="B378" s="278" t="s">
        <v>492</v>
      </c>
      <c r="C378" s="279">
        <v>709.65</v>
      </c>
      <c r="D378" s="280">
        <v>709.65</v>
      </c>
      <c r="E378" s="280">
        <v>688.3</v>
      </c>
      <c r="F378" s="280">
        <v>666.94999999999993</v>
      </c>
      <c r="G378" s="280">
        <v>645.59999999999991</v>
      </c>
      <c r="H378" s="280">
        <v>731</v>
      </c>
      <c r="I378" s="280">
        <v>752.35000000000014</v>
      </c>
      <c r="J378" s="280">
        <v>773.7</v>
      </c>
      <c r="K378" s="278">
        <v>731</v>
      </c>
      <c r="L378" s="278">
        <v>688.3</v>
      </c>
      <c r="M378" s="278">
        <v>2.6319400000000002</v>
      </c>
    </row>
    <row r="379" spans="1:13">
      <c r="A379" s="269">
        <v>369</v>
      </c>
      <c r="B379" s="278" t="s">
        <v>166</v>
      </c>
      <c r="C379" s="279">
        <v>160.80000000000001</v>
      </c>
      <c r="D379" s="280">
        <v>161.6</v>
      </c>
      <c r="E379" s="280">
        <v>159.19999999999999</v>
      </c>
      <c r="F379" s="280">
        <v>157.6</v>
      </c>
      <c r="G379" s="280">
        <v>155.19999999999999</v>
      </c>
      <c r="H379" s="280">
        <v>163.19999999999999</v>
      </c>
      <c r="I379" s="280">
        <v>165.60000000000002</v>
      </c>
      <c r="J379" s="280">
        <v>167.2</v>
      </c>
      <c r="K379" s="278">
        <v>164</v>
      </c>
      <c r="L379" s="278">
        <v>160</v>
      </c>
      <c r="M379" s="278">
        <v>148.80667</v>
      </c>
    </row>
    <row r="380" spans="1:13">
      <c r="A380" s="269">
        <v>370</v>
      </c>
      <c r="B380" s="278" t="s">
        <v>493</v>
      </c>
      <c r="C380" s="279">
        <v>56.8</v>
      </c>
      <c r="D380" s="280">
        <v>56.866666666666667</v>
      </c>
      <c r="E380" s="280">
        <v>55.533333333333331</v>
      </c>
      <c r="F380" s="280">
        <v>54.266666666666666</v>
      </c>
      <c r="G380" s="280">
        <v>52.93333333333333</v>
      </c>
      <c r="H380" s="280">
        <v>58.133333333333333</v>
      </c>
      <c r="I380" s="280">
        <v>59.466666666666661</v>
      </c>
      <c r="J380" s="280">
        <v>60.733333333333334</v>
      </c>
      <c r="K380" s="278">
        <v>58.2</v>
      </c>
      <c r="L380" s="278">
        <v>55.6</v>
      </c>
      <c r="M380" s="278">
        <v>9.5301299999999998</v>
      </c>
    </row>
    <row r="381" spans="1:13">
      <c r="A381" s="269">
        <v>371</v>
      </c>
      <c r="B381" s="278" t="s">
        <v>277</v>
      </c>
      <c r="C381" s="279">
        <v>157</v>
      </c>
      <c r="D381" s="280">
        <v>156.61666666666667</v>
      </c>
      <c r="E381" s="280">
        <v>154.63333333333335</v>
      </c>
      <c r="F381" s="280">
        <v>152.26666666666668</v>
      </c>
      <c r="G381" s="280">
        <v>150.28333333333336</v>
      </c>
      <c r="H381" s="280">
        <v>158.98333333333335</v>
      </c>
      <c r="I381" s="280">
        <v>160.9666666666667</v>
      </c>
      <c r="J381" s="280">
        <v>163.33333333333334</v>
      </c>
      <c r="K381" s="278">
        <v>158.6</v>
      </c>
      <c r="L381" s="278">
        <v>154.25</v>
      </c>
      <c r="M381" s="278">
        <v>4.44876</v>
      </c>
    </row>
    <row r="382" spans="1:13">
      <c r="A382" s="269">
        <v>372</v>
      </c>
      <c r="B382" s="278" t="s">
        <v>494</v>
      </c>
      <c r="C382" s="279">
        <v>33.9</v>
      </c>
      <c r="D382" s="280">
        <v>34.099999999999994</v>
      </c>
      <c r="E382" s="280">
        <v>33.399999999999991</v>
      </c>
      <c r="F382" s="280">
        <v>32.9</v>
      </c>
      <c r="G382" s="280">
        <v>32.199999999999996</v>
      </c>
      <c r="H382" s="280">
        <v>34.599999999999987</v>
      </c>
      <c r="I382" s="280">
        <v>35.29999999999999</v>
      </c>
      <c r="J382" s="280">
        <v>35.799999999999983</v>
      </c>
      <c r="K382" s="278">
        <v>34.799999999999997</v>
      </c>
      <c r="L382" s="278">
        <v>33.6</v>
      </c>
      <c r="M382" s="278">
        <v>1.1507499999999999</v>
      </c>
    </row>
    <row r="383" spans="1:13">
      <c r="A383" s="269">
        <v>373</v>
      </c>
      <c r="B383" s="278" t="s">
        <v>487</v>
      </c>
      <c r="C383" s="279">
        <v>38.200000000000003</v>
      </c>
      <c r="D383" s="280">
        <v>38.533333333333331</v>
      </c>
      <c r="E383" s="280">
        <v>37.666666666666664</v>
      </c>
      <c r="F383" s="280">
        <v>37.133333333333333</v>
      </c>
      <c r="G383" s="280">
        <v>36.266666666666666</v>
      </c>
      <c r="H383" s="280">
        <v>39.066666666666663</v>
      </c>
      <c r="I383" s="280">
        <v>39.933333333333337</v>
      </c>
      <c r="J383" s="280">
        <v>40.466666666666661</v>
      </c>
      <c r="K383" s="278">
        <v>39.4</v>
      </c>
      <c r="L383" s="278">
        <v>38</v>
      </c>
      <c r="M383" s="278">
        <v>5.9207000000000001</v>
      </c>
    </row>
    <row r="384" spans="1:13">
      <c r="A384" s="269">
        <v>374</v>
      </c>
      <c r="B384" s="278" t="s">
        <v>167</v>
      </c>
      <c r="C384" s="279">
        <v>887.6</v>
      </c>
      <c r="D384" s="280">
        <v>895.5333333333333</v>
      </c>
      <c r="E384" s="280">
        <v>877.06666666666661</v>
      </c>
      <c r="F384" s="280">
        <v>866.5333333333333</v>
      </c>
      <c r="G384" s="280">
        <v>848.06666666666661</v>
      </c>
      <c r="H384" s="280">
        <v>906.06666666666661</v>
      </c>
      <c r="I384" s="280">
        <v>924.5333333333333</v>
      </c>
      <c r="J384" s="280">
        <v>935.06666666666661</v>
      </c>
      <c r="K384" s="278">
        <v>914</v>
      </c>
      <c r="L384" s="278">
        <v>885</v>
      </c>
      <c r="M384" s="278">
        <v>10.257389999999999</v>
      </c>
    </row>
    <row r="385" spans="1:13">
      <c r="A385" s="269">
        <v>375</v>
      </c>
      <c r="B385" s="278" t="s">
        <v>279</v>
      </c>
      <c r="C385" s="279">
        <v>174.1</v>
      </c>
      <c r="D385" s="280">
        <v>176.48333333333335</v>
      </c>
      <c r="E385" s="280">
        <v>167.9666666666667</v>
      </c>
      <c r="F385" s="280">
        <v>161.83333333333334</v>
      </c>
      <c r="G385" s="280">
        <v>153.31666666666669</v>
      </c>
      <c r="H385" s="280">
        <v>182.6166666666667</v>
      </c>
      <c r="I385" s="280">
        <v>191.13333333333335</v>
      </c>
      <c r="J385" s="280">
        <v>197.26666666666671</v>
      </c>
      <c r="K385" s="278">
        <v>185</v>
      </c>
      <c r="L385" s="278">
        <v>170.35</v>
      </c>
      <c r="M385" s="278">
        <v>3.1352799999999998</v>
      </c>
    </row>
    <row r="386" spans="1:13">
      <c r="A386" s="269">
        <v>376</v>
      </c>
      <c r="B386" s="278" t="s">
        <v>497</v>
      </c>
      <c r="C386" s="279">
        <v>313.14999999999998</v>
      </c>
      <c r="D386" s="280">
        <v>310.88333333333333</v>
      </c>
      <c r="E386" s="280">
        <v>302.86666666666667</v>
      </c>
      <c r="F386" s="280">
        <v>292.58333333333337</v>
      </c>
      <c r="G386" s="280">
        <v>284.56666666666672</v>
      </c>
      <c r="H386" s="280">
        <v>321.16666666666663</v>
      </c>
      <c r="I386" s="280">
        <v>329.18333333333328</v>
      </c>
      <c r="J386" s="280">
        <v>339.46666666666658</v>
      </c>
      <c r="K386" s="278">
        <v>318.89999999999998</v>
      </c>
      <c r="L386" s="278">
        <v>300.60000000000002</v>
      </c>
      <c r="M386" s="278">
        <v>20.088930000000001</v>
      </c>
    </row>
    <row r="387" spans="1:13">
      <c r="A387" s="269">
        <v>377</v>
      </c>
      <c r="B387" s="278" t="s">
        <v>499</v>
      </c>
      <c r="C387" s="279">
        <v>69.650000000000006</v>
      </c>
      <c r="D387" s="280">
        <v>70.233333333333334</v>
      </c>
      <c r="E387" s="280">
        <v>68.516666666666666</v>
      </c>
      <c r="F387" s="280">
        <v>67.383333333333326</v>
      </c>
      <c r="G387" s="280">
        <v>65.666666666666657</v>
      </c>
      <c r="H387" s="280">
        <v>71.366666666666674</v>
      </c>
      <c r="I387" s="280">
        <v>73.083333333333343</v>
      </c>
      <c r="J387" s="280">
        <v>74.216666666666683</v>
      </c>
      <c r="K387" s="278">
        <v>71.95</v>
      </c>
      <c r="L387" s="278">
        <v>69.099999999999994</v>
      </c>
      <c r="M387" s="278">
        <v>6.2469299999999999</v>
      </c>
    </row>
    <row r="388" spans="1:13">
      <c r="A388" s="269">
        <v>378</v>
      </c>
      <c r="B388" s="278" t="s">
        <v>280</v>
      </c>
      <c r="C388" s="279">
        <v>521.54999999999995</v>
      </c>
      <c r="D388" s="280">
        <v>525.98333333333323</v>
      </c>
      <c r="E388" s="280">
        <v>516.06666666666649</v>
      </c>
      <c r="F388" s="280">
        <v>510.58333333333326</v>
      </c>
      <c r="G388" s="280">
        <v>500.66666666666652</v>
      </c>
      <c r="H388" s="280">
        <v>531.46666666666647</v>
      </c>
      <c r="I388" s="280">
        <v>541.38333333333321</v>
      </c>
      <c r="J388" s="280">
        <v>546.86666666666645</v>
      </c>
      <c r="K388" s="278">
        <v>535.9</v>
      </c>
      <c r="L388" s="278">
        <v>520.5</v>
      </c>
      <c r="M388" s="278">
        <v>0.70516000000000001</v>
      </c>
    </row>
    <row r="389" spans="1:13">
      <c r="A389" s="269">
        <v>379</v>
      </c>
      <c r="B389" s="278" t="s">
        <v>500</v>
      </c>
      <c r="C389" s="279">
        <v>217.8</v>
      </c>
      <c r="D389" s="280">
        <v>216.98333333333335</v>
      </c>
      <c r="E389" s="280">
        <v>214.9666666666667</v>
      </c>
      <c r="F389" s="280">
        <v>212.13333333333335</v>
      </c>
      <c r="G389" s="280">
        <v>210.1166666666667</v>
      </c>
      <c r="H389" s="280">
        <v>219.81666666666669</v>
      </c>
      <c r="I389" s="280">
        <v>221.83333333333334</v>
      </c>
      <c r="J389" s="280">
        <v>224.66666666666669</v>
      </c>
      <c r="K389" s="278">
        <v>219</v>
      </c>
      <c r="L389" s="278">
        <v>214.15</v>
      </c>
      <c r="M389" s="278">
        <v>3.7445200000000001</v>
      </c>
    </row>
    <row r="390" spans="1:13">
      <c r="A390" s="269">
        <v>380</v>
      </c>
      <c r="B390" s="278" t="s">
        <v>168</v>
      </c>
      <c r="C390" s="279">
        <v>549</v>
      </c>
      <c r="D390" s="280">
        <v>553</v>
      </c>
      <c r="E390" s="280">
        <v>539</v>
      </c>
      <c r="F390" s="280">
        <v>529</v>
      </c>
      <c r="G390" s="280">
        <v>515</v>
      </c>
      <c r="H390" s="280">
        <v>563</v>
      </c>
      <c r="I390" s="280">
        <v>577</v>
      </c>
      <c r="J390" s="280">
        <v>587</v>
      </c>
      <c r="K390" s="278">
        <v>567</v>
      </c>
      <c r="L390" s="278">
        <v>543</v>
      </c>
      <c r="M390" s="278">
        <v>13.85467</v>
      </c>
    </row>
    <row r="391" spans="1:13">
      <c r="A391" s="269">
        <v>381</v>
      </c>
      <c r="B391" s="278" t="s">
        <v>502</v>
      </c>
      <c r="C391" s="279">
        <v>885.6</v>
      </c>
      <c r="D391" s="280">
        <v>883.01666666666677</v>
      </c>
      <c r="E391" s="280">
        <v>876.03333333333353</v>
      </c>
      <c r="F391" s="280">
        <v>866.46666666666681</v>
      </c>
      <c r="G391" s="280">
        <v>859.48333333333358</v>
      </c>
      <c r="H391" s="280">
        <v>892.58333333333348</v>
      </c>
      <c r="I391" s="280">
        <v>899.56666666666683</v>
      </c>
      <c r="J391" s="280">
        <v>909.13333333333344</v>
      </c>
      <c r="K391" s="278">
        <v>890</v>
      </c>
      <c r="L391" s="278">
        <v>873.45</v>
      </c>
      <c r="M391" s="278">
        <v>7.2620000000000004E-2</v>
      </c>
    </row>
    <row r="392" spans="1:13">
      <c r="A392" s="269">
        <v>382</v>
      </c>
      <c r="B392" s="278" t="s">
        <v>503</v>
      </c>
      <c r="C392" s="279">
        <v>222.75</v>
      </c>
      <c r="D392" s="280">
        <v>222.98333333333335</v>
      </c>
      <c r="E392" s="280">
        <v>220.9666666666667</v>
      </c>
      <c r="F392" s="280">
        <v>219.18333333333334</v>
      </c>
      <c r="G392" s="280">
        <v>217.16666666666669</v>
      </c>
      <c r="H392" s="280">
        <v>224.76666666666671</v>
      </c>
      <c r="I392" s="280">
        <v>226.78333333333336</v>
      </c>
      <c r="J392" s="280">
        <v>228.56666666666672</v>
      </c>
      <c r="K392" s="278">
        <v>225</v>
      </c>
      <c r="L392" s="278">
        <v>221.2</v>
      </c>
      <c r="M392" s="278">
        <v>1.7261</v>
      </c>
    </row>
    <row r="393" spans="1:13">
      <c r="A393" s="269">
        <v>383</v>
      </c>
      <c r="B393" s="278" t="s">
        <v>169</v>
      </c>
      <c r="C393" s="279">
        <v>124.25</v>
      </c>
      <c r="D393" s="280">
        <v>122.25</v>
      </c>
      <c r="E393" s="280">
        <v>118.5</v>
      </c>
      <c r="F393" s="280">
        <v>112.75</v>
      </c>
      <c r="G393" s="280">
        <v>109</v>
      </c>
      <c r="H393" s="280">
        <v>128</v>
      </c>
      <c r="I393" s="280">
        <v>131.75</v>
      </c>
      <c r="J393" s="280">
        <v>137.5</v>
      </c>
      <c r="K393" s="278">
        <v>126</v>
      </c>
      <c r="L393" s="278">
        <v>116.5</v>
      </c>
      <c r="M393" s="278">
        <v>413.04698999999999</v>
      </c>
    </row>
    <row r="394" spans="1:13">
      <c r="A394" s="269">
        <v>384</v>
      </c>
      <c r="B394" s="278" t="s">
        <v>501</v>
      </c>
      <c r="C394" s="279">
        <v>42.9</v>
      </c>
      <c r="D394" s="280">
        <v>41.616666666666667</v>
      </c>
      <c r="E394" s="280">
        <v>39.833333333333336</v>
      </c>
      <c r="F394" s="280">
        <v>36.766666666666666</v>
      </c>
      <c r="G394" s="280">
        <v>34.983333333333334</v>
      </c>
      <c r="H394" s="280">
        <v>44.683333333333337</v>
      </c>
      <c r="I394" s="280">
        <v>46.466666666666669</v>
      </c>
      <c r="J394" s="280">
        <v>49.533333333333339</v>
      </c>
      <c r="K394" s="278">
        <v>43.4</v>
      </c>
      <c r="L394" s="278">
        <v>38.549999999999997</v>
      </c>
      <c r="M394" s="278">
        <v>99.129859999999994</v>
      </c>
    </row>
    <row r="395" spans="1:13">
      <c r="A395" s="269">
        <v>385</v>
      </c>
      <c r="B395" s="278" t="s">
        <v>170</v>
      </c>
      <c r="C395" s="279">
        <v>99.85</v>
      </c>
      <c r="D395" s="280">
        <v>100.89999999999999</v>
      </c>
      <c r="E395" s="280">
        <v>96.999999999999986</v>
      </c>
      <c r="F395" s="280">
        <v>94.149999999999991</v>
      </c>
      <c r="G395" s="280">
        <v>90.249999999999986</v>
      </c>
      <c r="H395" s="280">
        <v>103.74999999999999</v>
      </c>
      <c r="I395" s="280">
        <v>107.64999999999999</v>
      </c>
      <c r="J395" s="280">
        <v>110.49999999999999</v>
      </c>
      <c r="K395" s="278">
        <v>104.8</v>
      </c>
      <c r="L395" s="278">
        <v>98.05</v>
      </c>
      <c r="M395" s="278">
        <v>281.65688</v>
      </c>
    </row>
    <row r="396" spans="1:13">
      <c r="A396" s="269">
        <v>386</v>
      </c>
      <c r="B396" s="278" t="s">
        <v>504</v>
      </c>
      <c r="C396" s="279">
        <v>84</v>
      </c>
      <c r="D396" s="280">
        <v>84.966666666666669</v>
      </c>
      <c r="E396" s="280">
        <v>82.283333333333331</v>
      </c>
      <c r="F396" s="280">
        <v>80.566666666666663</v>
      </c>
      <c r="G396" s="280">
        <v>77.883333333333326</v>
      </c>
      <c r="H396" s="280">
        <v>86.683333333333337</v>
      </c>
      <c r="I396" s="280">
        <v>89.366666666666674</v>
      </c>
      <c r="J396" s="280">
        <v>91.083333333333343</v>
      </c>
      <c r="K396" s="278">
        <v>87.65</v>
      </c>
      <c r="L396" s="278">
        <v>83.25</v>
      </c>
      <c r="M396" s="278">
        <v>5.6970799999999997</v>
      </c>
    </row>
    <row r="397" spans="1:13">
      <c r="A397" s="269">
        <v>387</v>
      </c>
      <c r="B397" s="278" t="s">
        <v>505</v>
      </c>
      <c r="C397" s="279">
        <v>607.85</v>
      </c>
      <c r="D397" s="280">
        <v>608.2833333333333</v>
      </c>
      <c r="E397" s="280">
        <v>602.81666666666661</v>
      </c>
      <c r="F397" s="280">
        <v>597.7833333333333</v>
      </c>
      <c r="G397" s="280">
        <v>592.31666666666661</v>
      </c>
      <c r="H397" s="280">
        <v>613.31666666666661</v>
      </c>
      <c r="I397" s="280">
        <v>618.7833333333333</v>
      </c>
      <c r="J397" s="280">
        <v>623.81666666666661</v>
      </c>
      <c r="K397" s="278">
        <v>613.75</v>
      </c>
      <c r="L397" s="278">
        <v>603.25</v>
      </c>
      <c r="M397" s="278">
        <v>1.03373</v>
      </c>
    </row>
    <row r="398" spans="1:13">
      <c r="A398" s="269">
        <v>388</v>
      </c>
      <c r="B398" s="278" t="s">
        <v>506</v>
      </c>
      <c r="C398" s="279">
        <v>7.1</v>
      </c>
      <c r="D398" s="280">
        <v>7.0999999999999988</v>
      </c>
      <c r="E398" s="280">
        <v>7.0999999999999979</v>
      </c>
      <c r="F398" s="280">
        <v>7.0999999999999988</v>
      </c>
      <c r="G398" s="280">
        <v>7.0999999999999979</v>
      </c>
      <c r="H398" s="280">
        <v>7.0999999999999979</v>
      </c>
      <c r="I398" s="280">
        <v>7.1</v>
      </c>
      <c r="J398" s="280">
        <v>7.0999999999999979</v>
      </c>
      <c r="K398" s="278">
        <v>7.1</v>
      </c>
      <c r="L398" s="278">
        <v>7.1</v>
      </c>
      <c r="M398" s="278">
        <v>6.3449900000000001</v>
      </c>
    </row>
    <row r="399" spans="1:13">
      <c r="A399" s="269">
        <v>389</v>
      </c>
      <c r="B399" s="278" t="s">
        <v>171</v>
      </c>
      <c r="C399" s="279">
        <v>1435.95</v>
      </c>
      <c r="D399" s="280">
        <v>1454.2333333333333</v>
      </c>
      <c r="E399" s="280">
        <v>1411.7666666666667</v>
      </c>
      <c r="F399" s="280">
        <v>1387.5833333333333</v>
      </c>
      <c r="G399" s="280">
        <v>1345.1166666666666</v>
      </c>
      <c r="H399" s="280">
        <v>1478.4166666666667</v>
      </c>
      <c r="I399" s="280">
        <v>1520.8833333333334</v>
      </c>
      <c r="J399" s="280">
        <v>1545.0666666666668</v>
      </c>
      <c r="K399" s="278">
        <v>1496.7</v>
      </c>
      <c r="L399" s="278">
        <v>1430.05</v>
      </c>
      <c r="M399" s="278">
        <v>227.36714000000001</v>
      </c>
    </row>
    <row r="400" spans="1:13">
      <c r="A400" s="269">
        <v>390</v>
      </c>
      <c r="B400" s="278" t="s">
        <v>507</v>
      </c>
      <c r="C400" s="279">
        <v>17.850000000000001</v>
      </c>
      <c r="D400" s="280">
        <v>17.733333333333334</v>
      </c>
      <c r="E400" s="280">
        <v>17.416666666666668</v>
      </c>
      <c r="F400" s="280">
        <v>16.983333333333334</v>
      </c>
      <c r="G400" s="280">
        <v>16.666666666666668</v>
      </c>
      <c r="H400" s="280">
        <v>18.166666666666668</v>
      </c>
      <c r="I400" s="280">
        <v>18.483333333333331</v>
      </c>
      <c r="J400" s="280">
        <v>18.916666666666668</v>
      </c>
      <c r="K400" s="278">
        <v>18.05</v>
      </c>
      <c r="L400" s="278">
        <v>17.3</v>
      </c>
      <c r="M400" s="278">
        <v>15.56343</v>
      </c>
    </row>
    <row r="401" spans="1:13">
      <c r="A401" s="269">
        <v>391</v>
      </c>
      <c r="B401" s="278" t="s">
        <v>520</v>
      </c>
      <c r="C401" s="279">
        <v>4.8</v>
      </c>
      <c r="D401" s="280">
        <v>4.75</v>
      </c>
      <c r="E401" s="280">
        <v>4.7</v>
      </c>
      <c r="F401" s="280">
        <v>4.6000000000000005</v>
      </c>
      <c r="G401" s="280">
        <v>4.5500000000000007</v>
      </c>
      <c r="H401" s="280">
        <v>4.8499999999999996</v>
      </c>
      <c r="I401" s="280">
        <v>4.9000000000000004</v>
      </c>
      <c r="J401" s="280">
        <v>4.9999999999999991</v>
      </c>
      <c r="K401" s="278">
        <v>4.8</v>
      </c>
      <c r="L401" s="278">
        <v>4.6500000000000004</v>
      </c>
      <c r="M401" s="278">
        <v>3.5264000000000002</v>
      </c>
    </row>
    <row r="402" spans="1:13">
      <c r="A402" s="269">
        <v>392</v>
      </c>
      <c r="B402" s="278" t="s">
        <v>509</v>
      </c>
      <c r="C402" s="279">
        <v>115.45</v>
      </c>
      <c r="D402" s="280">
        <v>117.31666666666666</v>
      </c>
      <c r="E402" s="280">
        <v>112.83333333333333</v>
      </c>
      <c r="F402" s="280">
        <v>110.21666666666667</v>
      </c>
      <c r="G402" s="280">
        <v>105.73333333333333</v>
      </c>
      <c r="H402" s="280">
        <v>119.93333333333332</v>
      </c>
      <c r="I402" s="280">
        <v>124.41666666666667</v>
      </c>
      <c r="J402" s="280">
        <v>127.03333333333332</v>
      </c>
      <c r="K402" s="278">
        <v>121.8</v>
      </c>
      <c r="L402" s="278">
        <v>114.7</v>
      </c>
      <c r="M402" s="278">
        <v>1.2407300000000001</v>
      </c>
    </row>
    <row r="403" spans="1:13">
      <c r="A403" s="269">
        <v>393</v>
      </c>
      <c r="B403" s="278" t="s">
        <v>2317</v>
      </c>
      <c r="C403" s="279">
        <v>81</v>
      </c>
      <c r="D403" s="280">
        <v>81.066666666666663</v>
      </c>
      <c r="E403" s="280">
        <v>80.433333333333323</v>
      </c>
      <c r="F403" s="280">
        <v>79.86666666666666</v>
      </c>
      <c r="G403" s="280">
        <v>79.23333333333332</v>
      </c>
      <c r="H403" s="280">
        <v>81.633333333333326</v>
      </c>
      <c r="I403" s="280">
        <v>82.266666666666652</v>
      </c>
      <c r="J403" s="280">
        <v>82.833333333333329</v>
      </c>
      <c r="K403" s="278">
        <v>81.7</v>
      </c>
      <c r="L403" s="278">
        <v>80.5</v>
      </c>
      <c r="M403" s="278">
        <v>1.03115</v>
      </c>
    </row>
    <row r="404" spans="1:13">
      <c r="A404" s="269">
        <v>394</v>
      </c>
      <c r="B404" s="278" t="s">
        <v>496</v>
      </c>
      <c r="C404" s="279">
        <v>232.85</v>
      </c>
      <c r="D404" s="280">
        <v>233.86666666666667</v>
      </c>
      <c r="E404" s="280">
        <v>228.98333333333335</v>
      </c>
      <c r="F404" s="280">
        <v>225.11666666666667</v>
      </c>
      <c r="G404" s="280">
        <v>220.23333333333335</v>
      </c>
      <c r="H404" s="280">
        <v>237.73333333333335</v>
      </c>
      <c r="I404" s="280">
        <v>242.61666666666667</v>
      </c>
      <c r="J404" s="280">
        <v>246.48333333333335</v>
      </c>
      <c r="K404" s="278">
        <v>238.75</v>
      </c>
      <c r="L404" s="278">
        <v>230</v>
      </c>
      <c r="M404" s="278">
        <v>2.2341600000000001</v>
      </c>
    </row>
    <row r="405" spans="1:13">
      <c r="A405" s="269">
        <v>395</v>
      </c>
      <c r="B405" s="278" t="s">
        <v>508</v>
      </c>
      <c r="C405" s="279">
        <v>1.75</v>
      </c>
      <c r="D405" s="280">
        <v>1.7333333333333334</v>
      </c>
      <c r="E405" s="280">
        <v>1.7166666666666668</v>
      </c>
      <c r="F405" s="280">
        <v>1.6833333333333333</v>
      </c>
      <c r="G405" s="280">
        <v>1.6666666666666667</v>
      </c>
      <c r="H405" s="280">
        <v>1.7666666666666668</v>
      </c>
      <c r="I405" s="280">
        <v>1.7833333333333334</v>
      </c>
      <c r="J405" s="280">
        <v>1.8166666666666669</v>
      </c>
      <c r="K405" s="278">
        <v>1.75</v>
      </c>
      <c r="L405" s="278">
        <v>1.7</v>
      </c>
      <c r="M405" s="278">
        <v>41.219439999999999</v>
      </c>
    </row>
    <row r="406" spans="1:13">
      <c r="A406" s="269">
        <v>396</v>
      </c>
      <c r="B406" s="278" t="s">
        <v>498</v>
      </c>
      <c r="C406" s="279">
        <v>18</v>
      </c>
      <c r="D406" s="280">
        <v>18.366666666666667</v>
      </c>
      <c r="E406" s="280">
        <v>17.633333333333333</v>
      </c>
      <c r="F406" s="280">
        <v>17.266666666666666</v>
      </c>
      <c r="G406" s="280">
        <v>16.533333333333331</v>
      </c>
      <c r="H406" s="280">
        <v>18.733333333333334</v>
      </c>
      <c r="I406" s="280">
        <v>19.466666666666669</v>
      </c>
      <c r="J406" s="280">
        <v>19.833333333333336</v>
      </c>
      <c r="K406" s="278">
        <v>19.100000000000001</v>
      </c>
      <c r="L406" s="278">
        <v>18</v>
      </c>
      <c r="M406" s="278">
        <v>79.243759999999995</v>
      </c>
    </row>
    <row r="407" spans="1:13">
      <c r="A407" s="269">
        <v>397</v>
      </c>
      <c r="B407" s="278" t="s">
        <v>513</v>
      </c>
      <c r="C407" s="279">
        <v>53.7</v>
      </c>
      <c r="D407" s="280">
        <v>53.70000000000001</v>
      </c>
      <c r="E407" s="280">
        <v>53.700000000000017</v>
      </c>
      <c r="F407" s="280">
        <v>53.70000000000001</v>
      </c>
      <c r="G407" s="280">
        <v>53.700000000000017</v>
      </c>
      <c r="H407" s="280">
        <v>53.700000000000017</v>
      </c>
      <c r="I407" s="280">
        <v>53.7</v>
      </c>
      <c r="J407" s="280">
        <v>53.700000000000017</v>
      </c>
      <c r="K407" s="278">
        <v>53.7</v>
      </c>
      <c r="L407" s="278">
        <v>53.7</v>
      </c>
      <c r="M407" s="278">
        <v>0.15492</v>
      </c>
    </row>
    <row r="408" spans="1:13">
      <c r="A408" s="269">
        <v>398</v>
      </c>
      <c r="B408" s="278" t="s">
        <v>172</v>
      </c>
      <c r="C408" s="279">
        <v>28.15</v>
      </c>
      <c r="D408" s="280">
        <v>28.183333333333334</v>
      </c>
      <c r="E408" s="280">
        <v>27.766666666666666</v>
      </c>
      <c r="F408" s="280">
        <v>27.383333333333333</v>
      </c>
      <c r="G408" s="280">
        <v>26.966666666666665</v>
      </c>
      <c r="H408" s="280">
        <v>28.566666666666666</v>
      </c>
      <c r="I408" s="280">
        <v>28.983333333333331</v>
      </c>
      <c r="J408" s="280">
        <v>29.366666666666667</v>
      </c>
      <c r="K408" s="278">
        <v>28.6</v>
      </c>
      <c r="L408" s="278">
        <v>27.8</v>
      </c>
      <c r="M408" s="278">
        <v>97.147750000000002</v>
      </c>
    </row>
    <row r="409" spans="1:13">
      <c r="A409" s="269">
        <v>399</v>
      </c>
      <c r="B409" s="278" t="s">
        <v>514</v>
      </c>
      <c r="C409" s="279">
        <v>7821.6</v>
      </c>
      <c r="D409" s="280">
        <v>7890.5333333333328</v>
      </c>
      <c r="E409" s="280">
        <v>7731.0666666666657</v>
      </c>
      <c r="F409" s="280">
        <v>7640.5333333333328</v>
      </c>
      <c r="G409" s="280">
        <v>7481.0666666666657</v>
      </c>
      <c r="H409" s="280">
        <v>7981.0666666666657</v>
      </c>
      <c r="I409" s="280">
        <v>8140.5333333333328</v>
      </c>
      <c r="J409" s="280">
        <v>8231.0666666666657</v>
      </c>
      <c r="K409" s="278">
        <v>8050</v>
      </c>
      <c r="L409" s="278">
        <v>7800</v>
      </c>
      <c r="M409" s="278">
        <v>0.32239000000000001</v>
      </c>
    </row>
    <row r="410" spans="1:13">
      <c r="A410" s="269">
        <v>400</v>
      </c>
      <c r="B410" s="278" t="s">
        <v>281</v>
      </c>
      <c r="C410" s="279">
        <v>746.75</v>
      </c>
      <c r="D410" s="280">
        <v>752.7833333333333</v>
      </c>
      <c r="E410" s="280">
        <v>735.06666666666661</v>
      </c>
      <c r="F410" s="280">
        <v>723.38333333333333</v>
      </c>
      <c r="G410" s="280">
        <v>705.66666666666663</v>
      </c>
      <c r="H410" s="280">
        <v>764.46666666666658</v>
      </c>
      <c r="I410" s="280">
        <v>782.18333333333328</v>
      </c>
      <c r="J410" s="280">
        <v>793.86666666666656</v>
      </c>
      <c r="K410" s="278">
        <v>770.5</v>
      </c>
      <c r="L410" s="278">
        <v>741.1</v>
      </c>
      <c r="M410" s="278">
        <v>9.8739699999999999</v>
      </c>
    </row>
    <row r="411" spans="1:13">
      <c r="A411" s="269">
        <v>401</v>
      </c>
      <c r="B411" s="278" t="s">
        <v>173</v>
      </c>
      <c r="C411" s="279">
        <v>167.95</v>
      </c>
      <c r="D411" s="280">
        <v>169.06666666666666</v>
      </c>
      <c r="E411" s="280">
        <v>166.38333333333333</v>
      </c>
      <c r="F411" s="280">
        <v>164.81666666666666</v>
      </c>
      <c r="G411" s="280">
        <v>162.13333333333333</v>
      </c>
      <c r="H411" s="280">
        <v>170.63333333333333</v>
      </c>
      <c r="I411" s="280">
        <v>173.31666666666666</v>
      </c>
      <c r="J411" s="280">
        <v>174.88333333333333</v>
      </c>
      <c r="K411" s="278">
        <v>171.75</v>
      </c>
      <c r="L411" s="278">
        <v>167.5</v>
      </c>
      <c r="M411" s="278">
        <v>481.37099000000001</v>
      </c>
    </row>
    <row r="412" spans="1:13">
      <c r="A412" s="269">
        <v>402</v>
      </c>
      <c r="B412" s="278" t="s">
        <v>515</v>
      </c>
      <c r="C412" s="279">
        <v>3300.55</v>
      </c>
      <c r="D412" s="280">
        <v>3292.6833333333329</v>
      </c>
      <c r="E412" s="280">
        <v>3270.3666666666659</v>
      </c>
      <c r="F412" s="280">
        <v>3240.1833333333329</v>
      </c>
      <c r="G412" s="280">
        <v>3217.8666666666659</v>
      </c>
      <c r="H412" s="280">
        <v>3322.8666666666659</v>
      </c>
      <c r="I412" s="280">
        <v>3345.1833333333325</v>
      </c>
      <c r="J412" s="280">
        <v>3375.3666666666659</v>
      </c>
      <c r="K412" s="278">
        <v>3315</v>
      </c>
      <c r="L412" s="278">
        <v>3262.5</v>
      </c>
      <c r="M412" s="278">
        <v>7.8689999999999996E-2</v>
      </c>
    </row>
    <row r="413" spans="1:13">
      <c r="A413" s="269">
        <v>403</v>
      </c>
      <c r="B413" s="278" t="s">
        <v>517</v>
      </c>
      <c r="C413" s="279">
        <v>1371.95</v>
      </c>
      <c r="D413" s="280">
        <v>1370.95</v>
      </c>
      <c r="E413" s="280">
        <v>1351</v>
      </c>
      <c r="F413" s="280">
        <v>1330.05</v>
      </c>
      <c r="G413" s="280">
        <v>1310.0999999999999</v>
      </c>
      <c r="H413" s="280">
        <v>1391.9</v>
      </c>
      <c r="I413" s="280">
        <v>1411.8500000000004</v>
      </c>
      <c r="J413" s="280">
        <v>1432.8000000000002</v>
      </c>
      <c r="K413" s="278">
        <v>1390.9</v>
      </c>
      <c r="L413" s="278">
        <v>1350</v>
      </c>
      <c r="M413" s="278">
        <v>1.1780000000000001E-2</v>
      </c>
    </row>
    <row r="414" spans="1:13">
      <c r="A414" s="269">
        <v>404</v>
      </c>
      <c r="B414" s="278" t="s">
        <v>518</v>
      </c>
      <c r="C414" s="279">
        <v>361.1</v>
      </c>
      <c r="D414" s="280">
        <v>362.43333333333334</v>
      </c>
      <c r="E414" s="280">
        <v>354.9666666666667</v>
      </c>
      <c r="F414" s="280">
        <v>348.83333333333337</v>
      </c>
      <c r="G414" s="280">
        <v>341.36666666666673</v>
      </c>
      <c r="H414" s="280">
        <v>368.56666666666666</v>
      </c>
      <c r="I414" s="280">
        <v>376.03333333333325</v>
      </c>
      <c r="J414" s="280">
        <v>382.16666666666663</v>
      </c>
      <c r="K414" s="278">
        <v>369.9</v>
      </c>
      <c r="L414" s="278">
        <v>356.3</v>
      </c>
      <c r="M414" s="278">
        <v>0.13403999999999999</v>
      </c>
    </row>
    <row r="415" spans="1:13">
      <c r="A415" s="269">
        <v>405</v>
      </c>
      <c r="B415" s="278" t="s">
        <v>510</v>
      </c>
      <c r="C415" s="279">
        <v>51.9</v>
      </c>
      <c r="D415" s="280">
        <v>51.9</v>
      </c>
      <c r="E415" s="280">
        <v>50</v>
      </c>
      <c r="F415" s="280">
        <v>48.1</v>
      </c>
      <c r="G415" s="280">
        <v>46.2</v>
      </c>
      <c r="H415" s="280">
        <v>53.8</v>
      </c>
      <c r="I415" s="280">
        <v>55.699999999999989</v>
      </c>
      <c r="J415" s="280">
        <v>57.599999999999994</v>
      </c>
      <c r="K415" s="278">
        <v>53.8</v>
      </c>
      <c r="L415" s="278">
        <v>50</v>
      </c>
      <c r="M415" s="278">
        <v>8.8029100000000007</v>
      </c>
    </row>
    <row r="416" spans="1:13">
      <c r="A416" s="269">
        <v>406</v>
      </c>
      <c r="B416" s="278" t="s">
        <v>519</v>
      </c>
      <c r="C416" s="279">
        <v>159.5</v>
      </c>
      <c r="D416" s="280">
        <v>160.46666666666667</v>
      </c>
      <c r="E416" s="280">
        <v>158.03333333333333</v>
      </c>
      <c r="F416" s="280">
        <v>156.56666666666666</v>
      </c>
      <c r="G416" s="280">
        <v>154.13333333333333</v>
      </c>
      <c r="H416" s="280">
        <v>161.93333333333334</v>
      </c>
      <c r="I416" s="280">
        <v>164.36666666666667</v>
      </c>
      <c r="J416" s="280">
        <v>165.83333333333334</v>
      </c>
      <c r="K416" s="278">
        <v>162.9</v>
      </c>
      <c r="L416" s="278">
        <v>159</v>
      </c>
      <c r="M416" s="278">
        <v>0.37767000000000001</v>
      </c>
    </row>
    <row r="417" spans="1:13">
      <c r="A417" s="269">
        <v>407</v>
      </c>
      <c r="B417" s="278" t="s">
        <v>174</v>
      </c>
      <c r="C417" s="279">
        <v>19310.8</v>
      </c>
      <c r="D417" s="280">
        <v>19468.249999999996</v>
      </c>
      <c r="E417" s="280">
        <v>19007.649999999994</v>
      </c>
      <c r="F417" s="280">
        <v>18704.499999999996</v>
      </c>
      <c r="G417" s="280">
        <v>18243.899999999994</v>
      </c>
      <c r="H417" s="280">
        <v>19771.399999999994</v>
      </c>
      <c r="I417" s="280">
        <v>20231.999999999993</v>
      </c>
      <c r="J417" s="280">
        <v>20535.149999999994</v>
      </c>
      <c r="K417" s="278">
        <v>19928.849999999999</v>
      </c>
      <c r="L417" s="278">
        <v>19165.099999999999</v>
      </c>
      <c r="M417" s="278">
        <v>0.76778999999999997</v>
      </c>
    </row>
    <row r="418" spans="1:13">
      <c r="A418" s="269">
        <v>408</v>
      </c>
      <c r="B418" s="278" t="s">
        <v>521</v>
      </c>
      <c r="C418" s="279">
        <v>701.4</v>
      </c>
      <c r="D418" s="280">
        <v>707.18333333333339</v>
      </c>
      <c r="E418" s="280">
        <v>687.26666666666677</v>
      </c>
      <c r="F418" s="280">
        <v>673.13333333333333</v>
      </c>
      <c r="G418" s="280">
        <v>653.2166666666667</v>
      </c>
      <c r="H418" s="280">
        <v>721.31666666666683</v>
      </c>
      <c r="I418" s="280">
        <v>741.23333333333335</v>
      </c>
      <c r="J418" s="280">
        <v>755.3666666666669</v>
      </c>
      <c r="K418" s="278">
        <v>727.1</v>
      </c>
      <c r="L418" s="278">
        <v>693.05</v>
      </c>
      <c r="M418" s="278">
        <v>8.7480000000000002E-2</v>
      </c>
    </row>
    <row r="419" spans="1:13">
      <c r="A419" s="269">
        <v>409</v>
      </c>
      <c r="B419" s="278" t="s">
        <v>175</v>
      </c>
      <c r="C419" s="279">
        <v>1049.1500000000001</v>
      </c>
      <c r="D419" s="280">
        <v>1040.1499999999999</v>
      </c>
      <c r="E419" s="280">
        <v>1000.2999999999997</v>
      </c>
      <c r="F419" s="280">
        <v>951.44999999999982</v>
      </c>
      <c r="G419" s="280">
        <v>911.59999999999968</v>
      </c>
      <c r="H419" s="280">
        <v>1088.9999999999998</v>
      </c>
      <c r="I419" s="280">
        <v>1128.8499999999997</v>
      </c>
      <c r="J419" s="280">
        <v>1177.6999999999998</v>
      </c>
      <c r="K419" s="278">
        <v>1080</v>
      </c>
      <c r="L419" s="278">
        <v>991.3</v>
      </c>
      <c r="M419" s="278">
        <v>17.02543</v>
      </c>
    </row>
    <row r="420" spans="1:13">
      <c r="A420" s="269">
        <v>410</v>
      </c>
      <c r="B420" s="278" t="s">
        <v>516</v>
      </c>
      <c r="C420" s="279">
        <v>377.15</v>
      </c>
      <c r="D420" s="280">
        <v>375.5333333333333</v>
      </c>
      <c r="E420" s="280">
        <v>370.06666666666661</v>
      </c>
      <c r="F420" s="280">
        <v>362.98333333333329</v>
      </c>
      <c r="G420" s="280">
        <v>357.51666666666659</v>
      </c>
      <c r="H420" s="280">
        <v>382.61666666666662</v>
      </c>
      <c r="I420" s="280">
        <v>388.08333333333331</v>
      </c>
      <c r="J420" s="280">
        <v>395.16666666666663</v>
      </c>
      <c r="K420" s="278">
        <v>381</v>
      </c>
      <c r="L420" s="278">
        <v>368.45</v>
      </c>
      <c r="M420" s="278">
        <v>0.25579000000000002</v>
      </c>
    </row>
    <row r="421" spans="1:13">
      <c r="A421" s="269">
        <v>411</v>
      </c>
      <c r="B421" s="278" t="s">
        <v>511</v>
      </c>
      <c r="C421" s="279">
        <v>21.15</v>
      </c>
      <c r="D421" s="280">
        <v>21.2</v>
      </c>
      <c r="E421" s="280">
        <v>21</v>
      </c>
      <c r="F421" s="280">
        <v>20.85</v>
      </c>
      <c r="G421" s="280">
        <v>20.650000000000002</v>
      </c>
      <c r="H421" s="280">
        <v>21.349999999999998</v>
      </c>
      <c r="I421" s="280">
        <v>21.549999999999994</v>
      </c>
      <c r="J421" s="280">
        <v>21.699999999999996</v>
      </c>
      <c r="K421" s="278">
        <v>21.4</v>
      </c>
      <c r="L421" s="278">
        <v>21.05</v>
      </c>
      <c r="M421" s="278">
        <v>7.5088800000000004</v>
      </c>
    </row>
    <row r="422" spans="1:13">
      <c r="A422" s="269">
        <v>412</v>
      </c>
      <c r="B422" s="278" t="s">
        <v>512</v>
      </c>
      <c r="C422" s="279">
        <v>1446</v>
      </c>
      <c r="D422" s="280">
        <v>1446.6333333333332</v>
      </c>
      <c r="E422" s="280">
        <v>1439.3666666666663</v>
      </c>
      <c r="F422" s="280">
        <v>1432.7333333333331</v>
      </c>
      <c r="G422" s="280">
        <v>1425.4666666666662</v>
      </c>
      <c r="H422" s="280">
        <v>1453.2666666666664</v>
      </c>
      <c r="I422" s="280">
        <v>1460.5333333333333</v>
      </c>
      <c r="J422" s="280">
        <v>1467.1666666666665</v>
      </c>
      <c r="K422" s="278">
        <v>1453.9</v>
      </c>
      <c r="L422" s="278">
        <v>1440</v>
      </c>
      <c r="M422" s="278">
        <v>6.9959999999999994E-2</v>
      </c>
    </row>
    <row r="423" spans="1:13">
      <c r="A423" s="269">
        <v>413</v>
      </c>
      <c r="B423" s="278" t="s">
        <v>522</v>
      </c>
      <c r="C423" s="279">
        <v>213.35</v>
      </c>
      <c r="D423" s="280">
        <v>209.85</v>
      </c>
      <c r="E423" s="280">
        <v>204.04999999999998</v>
      </c>
      <c r="F423" s="280">
        <v>194.75</v>
      </c>
      <c r="G423" s="280">
        <v>188.95</v>
      </c>
      <c r="H423" s="280">
        <v>219.14999999999998</v>
      </c>
      <c r="I423" s="280">
        <v>224.95</v>
      </c>
      <c r="J423" s="280">
        <v>234.24999999999997</v>
      </c>
      <c r="K423" s="278">
        <v>215.65</v>
      </c>
      <c r="L423" s="278">
        <v>200.55</v>
      </c>
      <c r="M423" s="278">
        <v>9.1787500000000009</v>
      </c>
    </row>
    <row r="424" spans="1:13">
      <c r="A424" s="269">
        <v>414</v>
      </c>
      <c r="B424" s="278" t="s">
        <v>523</v>
      </c>
      <c r="C424" s="279">
        <v>884.2</v>
      </c>
      <c r="D424" s="280">
        <v>886.08333333333337</v>
      </c>
      <c r="E424" s="280">
        <v>858.26666666666677</v>
      </c>
      <c r="F424" s="280">
        <v>832.33333333333337</v>
      </c>
      <c r="G424" s="280">
        <v>804.51666666666677</v>
      </c>
      <c r="H424" s="280">
        <v>912.01666666666677</v>
      </c>
      <c r="I424" s="280">
        <v>939.83333333333337</v>
      </c>
      <c r="J424" s="280">
        <v>965.76666666666677</v>
      </c>
      <c r="K424" s="278">
        <v>913.9</v>
      </c>
      <c r="L424" s="278">
        <v>860.15</v>
      </c>
      <c r="M424" s="278">
        <v>0.33944999999999997</v>
      </c>
    </row>
    <row r="425" spans="1:13">
      <c r="A425" s="269">
        <v>415</v>
      </c>
      <c r="B425" s="278" t="s">
        <v>524</v>
      </c>
      <c r="C425" s="279">
        <v>191.2</v>
      </c>
      <c r="D425" s="280">
        <v>193.65</v>
      </c>
      <c r="E425" s="280">
        <v>187.65</v>
      </c>
      <c r="F425" s="280">
        <v>184.1</v>
      </c>
      <c r="G425" s="280">
        <v>178.1</v>
      </c>
      <c r="H425" s="280">
        <v>197.20000000000002</v>
      </c>
      <c r="I425" s="280">
        <v>203.20000000000002</v>
      </c>
      <c r="J425" s="280">
        <v>206.75000000000003</v>
      </c>
      <c r="K425" s="278">
        <v>199.65</v>
      </c>
      <c r="L425" s="278">
        <v>190.1</v>
      </c>
      <c r="M425" s="278">
        <v>2.2184400000000002</v>
      </c>
    </row>
    <row r="426" spans="1:13">
      <c r="A426" s="269">
        <v>416</v>
      </c>
      <c r="B426" s="278" t="s">
        <v>525</v>
      </c>
      <c r="C426" s="279">
        <v>5.5</v>
      </c>
      <c r="D426" s="280">
        <v>5.4833333333333343</v>
      </c>
      <c r="E426" s="280">
        <v>5.4166666666666687</v>
      </c>
      <c r="F426" s="280">
        <v>5.3333333333333348</v>
      </c>
      <c r="G426" s="280">
        <v>5.2666666666666693</v>
      </c>
      <c r="H426" s="280">
        <v>5.5666666666666682</v>
      </c>
      <c r="I426" s="280">
        <v>5.6333333333333346</v>
      </c>
      <c r="J426" s="280">
        <v>5.7166666666666677</v>
      </c>
      <c r="K426" s="278">
        <v>5.55</v>
      </c>
      <c r="L426" s="278">
        <v>5.4</v>
      </c>
      <c r="M426" s="278">
        <v>52.067039999999999</v>
      </c>
    </row>
    <row r="427" spans="1:13">
      <c r="A427" s="269">
        <v>417</v>
      </c>
      <c r="B427" s="278" t="s">
        <v>2518</v>
      </c>
      <c r="C427" s="279">
        <v>484.7</v>
      </c>
      <c r="D427" s="280">
        <v>477.4666666666667</v>
      </c>
      <c r="E427" s="280">
        <v>470.23333333333341</v>
      </c>
      <c r="F427" s="280">
        <v>455.76666666666671</v>
      </c>
      <c r="G427" s="280">
        <v>448.53333333333342</v>
      </c>
      <c r="H427" s="280">
        <v>491.93333333333339</v>
      </c>
      <c r="I427" s="280">
        <v>499.16666666666674</v>
      </c>
      <c r="J427" s="280">
        <v>513.63333333333344</v>
      </c>
      <c r="K427" s="278">
        <v>484.7</v>
      </c>
      <c r="L427" s="278">
        <v>463</v>
      </c>
      <c r="M427" s="278">
        <v>0.12357</v>
      </c>
    </row>
    <row r="428" spans="1:13">
      <c r="A428" s="269">
        <v>418</v>
      </c>
      <c r="B428" s="278" t="s">
        <v>528</v>
      </c>
      <c r="C428" s="279">
        <v>133.44999999999999</v>
      </c>
      <c r="D428" s="280">
        <v>134.08333333333334</v>
      </c>
      <c r="E428" s="280">
        <v>131.16666666666669</v>
      </c>
      <c r="F428" s="280">
        <v>128.88333333333335</v>
      </c>
      <c r="G428" s="280">
        <v>125.9666666666667</v>
      </c>
      <c r="H428" s="280">
        <v>136.36666666666667</v>
      </c>
      <c r="I428" s="280">
        <v>139.28333333333336</v>
      </c>
      <c r="J428" s="280">
        <v>141.56666666666666</v>
      </c>
      <c r="K428" s="278">
        <v>137</v>
      </c>
      <c r="L428" s="278">
        <v>131.80000000000001</v>
      </c>
      <c r="M428" s="278">
        <v>8.9963499999999996</v>
      </c>
    </row>
    <row r="429" spans="1:13">
      <c r="A429" s="269">
        <v>419</v>
      </c>
      <c r="B429" s="278" t="s">
        <v>2527</v>
      </c>
      <c r="C429" s="279">
        <v>43.45</v>
      </c>
      <c r="D429" s="280">
        <v>44.183333333333337</v>
      </c>
      <c r="E429" s="280">
        <v>42.266666666666673</v>
      </c>
      <c r="F429" s="280">
        <v>41.083333333333336</v>
      </c>
      <c r="G429" s="280">
        <v>39.166666666666671</v>
      </c>
      <c r="H429" s="280">
        <v>45.366666666666674</v>
      </c>
      <c r="I429" s="280">
        <v>47.283333333333331</v>
      </c>
      <c r="J429" s="280">
        <v>48.466666666666676</v>
      </c>
      <c r="K429" s="278">
        <v>46.1</v>
      </c>
      <c r="L429" s="278">
        <v>43</v>
      </c>
      <c r="M429" s="278">
        <v>60.567970000000003</v>
      </c>
    </row>
    <row r="430" spans="1:13">
      <c r="A430" s="269">
        <v>420</v>
      </c>
      <c r="B430" s="278" t="s">
        <v>176</v>
      </c>
      <c r="C430" s="279">
        <v>3651.6</v>
      </c>
      <c r="D430" s="280">
        <v>3625.6</v>
      </c>
      <c r="E430" s="280">
        <v>3581.2</v>
      </c>
      <c r="F430" s="280">
        <v>3510.7999999999997</v>
      </c>
      <c r="G430" s="280">
        <v>3466.3999999999996</v>
      </c>
      <c r="H430" s="280">
        <v>3696</v>
      </c>
      <c r="I430" s="280">
        <v>3740.4000000000005</v>
      </c>
      <c r="J430" s="280">
        <v>3810.8</v>
      </c>
      <c r="K430" s="278">
        <v>3670</v>
      </c>
      <c r="L430" s="278">
        <v>3555.2</v>
      </c>
      <c r="M430" s="278">
        <v>1.8999900000000001</v>
      </c>
    </row>
    <row r="431" spans="1:13">
      <c r="A431" s="269">
        <v>421</v>
      </c>
      <c r="B431" s="278" t="s">
        <v>177</v>
      </c>
      <c r="C431" s="279">
        <v>648.20000000000005</v>
      </c>
      <c r="D431" s="280">
        <v>670.11666666666667</v>
      </c>
      <c r="E431" s="280">
        <v>620.23333333333335</v>
      </c>
      <c r="F431" s="280">
        <v>592.26666666666665</v>
      </c>
      <c r="G431" s="280">
        <v>542.38333333333333</v>
      </c>
      <c r="H431" s="280">
        <v>698.08333333333337</v>
      </c>
      <c r="I431" s="280">
        <v>747.96666666666681</v>
      </c>
      <c r="J431" s="280">
        <v>775.93333333333339</v>
      </c>
      <c r="K431" s="278">
        <v>720</v>
      </c>
      <c r="L431" s="278">
        <v>642.15</v>
      </c>
      <c r="M431" s="278">
        <v>101.27178000000001</v>
      </c>
    </row>
    <row r="432" spans="1:13">
      <c r="A432" s="269">
        <v>422</v>
      </c>
      <c r="B432" s="278" t="s">
        <v>178</v>
      </c>
      <c r="C432" s="287">
        <v>423.05</v>
      </c>
      <c r="D432" s="288">
        <v>420.7</v>
      </c>
      <c r="E432" s="288">
        <v>409.7</v>
      </c>
      <c r="F432" s="288">
        <v>396.35</v>
      </c>
      <c r="G432" s="288">
        <v>385.35</v>
      </c>
      <c r="H432" s="288">
        <v>434.04999999999995</v>
      </c>
      <c r="I432" s="288">
        <v>445.04999999999995</v>
      </c>
      <c r="J432" s="288">
        <v>458.39999999999992</v>
      </c>
      <c r="K432" s="289">
        <v>431.7</v>
      </c>
      <c r="L432" s="289">
        <v>407.35</v>
      </c>
      <c r="M432" s="289">
        <v>11.41025</v>
      </c>
    </row>
    <row r="433" spans="1:13">
      <c r="A433" s="269">
        <v>423</v>
      </c>
      <c r="B433" s="278" t="s">
        <v>526</v>
      </c>
      <c r="C433" s="278">
        <v>71.150000000000006</v>
      </c>
      <c r="D433" s="280">
        <v>71.066666666666663</v>
      </c>
      <c r="E433" s="280">
        <v>70.083333333333329</v>
      </c>
      <c r="F433" s="280">
        <v>69.016666666666666</v>
      </c>
      <c r="G433" s="280">
        <v>68.033333333333331</v>
      </c>
      <c r="H433" s="280">
        <v>72.133333333333326</v>
      </c>
      <c r="I433" s="280">
        <v>73.116666666666674</v>
      </c>
      <c r="J433" s="280">
        <v>74.183333333333323</v>
      </c>
      <c r="K433" s="278">
        <v>72.05</v>
      </c>
      <c r="L433" s="278">
        <v>70</v>
      </c>
      <c r="M433" s="278">
        <v>0.15858</v>
      </c>
    </row>
    <row r="434" spans="1:13">
      <c r="A434" s="269">
        <v>424</v>
      </c>
      <c r="B434" s="278" t="s">
        <v>282</v>
      </c>
      <c r="C434" s="278">
        <v>100.1</v>
      </c>
      <c r="D434" s="280">
        <v>100</v>
      </c>
      <c r="E434" s="280">
        <v>97.2</v>
      </c>
      <c r="F434" s="280">
        <v>94.3</v>
      </c>
      <c r="G434" s="280">
        <v>91.5</v>
      </c>
      <c r="H434" s="280">
        <v>102.9</v>
      </c>
      <c r="I434" s="280">
        <v>105.70000000000002</v>
      </c>
      <c r="J434" s="280">
        <v>108.60000000000001</v>
      </c>
      <c r="K434" s="278">
        <v>102.8</v>
      </c>
      <c r="L434" s="278">
        <v>97.1</v>
      </c>
      <c r="M434" s="278">
        <v>18.862680000000001</v>
      </c>
    </row>
    <row r="435" spans="1:13">
      <c r="A435" s="269">
        <v>425</v>
      </c>
      <c r="B435" s="278" t="s">
        <v>527</v>
      </c>
      <c r="C435" s="278">
        <v>360.4</v>
      </c>
      <c r="D435" s="280">
        <v>361.9666666666667</v>
      </c>
      <c r="E435" s="280">
        <v>358.43333333333339</v>
      </c>
      <c r="F435" s="280">
        <v>356.4666666666667</v>
      </c>
      <c r="G435" s="280">
        <v>352.93333333333339</v>
      </c>
      <c r="H435" s="280">
        <v>363.93333333333339</v>
      </c>
      <c r="I435" s="280">
        <v>367.4666666666667</v>
      </c>
      <c r="J435" s="280">
        <v>369.43333333333339</v>
      </c>
      <c r="K435" s="278">
        <v>365.5</v>
      </c>
      <c r="L435" s="278">
        <v>360</v>
      </c>
      <c r="M435" s="278">
        <v>0.83753999999999995</v>
      </c>
    </row>
    <row r="436" spans="1:13">
      <c r="A436" s="269">
        <v>426</v>
      </c>
      <c r="B436" s="278" t="s">
        <v>529</v>
      </c>
      <c r="C436" s="278">
        <v>1410.35</v>
      </c>
      <c r="D436" s="280">
        <v>1406.1166666666668</v>
      </c>
      <c r="E436" s="280">
        <v>1394.2833333333335</v>
      </c>
      <c r="F436" s="280">
        <v>1378.2166666666667</v>
      </c>
      <c r="G436" s="280">
        <v>1366.3833333333334</v>
      </c>
      <c r="H436" s="280">
        <v>1422.1833333333336</v>
      </c>
      <c r="I436" s="280">
        <v>1434.0166666666667</v>
      </c>
      <c r="J436" s="280">
        <v>1450.0833333333337</v>
      </c>
      <c r="K436" s="278">
        <v>1417.95</v>
      </c>
      <c r="L436" s="278">
        <v>1390.05</v>
      </c>
      <c r="M436" s="278">
        <v>4.15E-3</v>
      </c>
    </row>
    <row r="437" spans="1:13">
      <c r="A437" s="269">
        <v>427</v>
      </c>
      <c r="B437" s="278" t="s">
        <v>530</v>
      </c>
      <c r="C437" s="278">
        <v>1204</v>
      </c>
      <c r="D437" s="280">
        <v>1207.6666666666667</v>
      </c>
      <c r="E437" s="280">
        <v>1191.6333333333334</v>
      </c>
      <c r="F437" s="280">
        <v>1179.2666666666667</v>
      </c>
      <c r="G437" s="280">
        <v>1163.2333333333333</v>
      </c>
      <c r="H437" s="280">
        <v>1220.0333333333335</v>
      </c>
      <c r="I437" s="280">
        <v>1236.0666666666668</v>
      </c>
      <c r="J437" s="280">
        <v>1248.4333333333336</v>
      </c>
      <c r="K437" s="278">
        <v>1223.7</v>
      </c>
      <c r="L437" s="278">
        <v>1195.3</v>
      </c>
      <c r="M437" s="278">
        <v>1.0015099999999999</v>
      </c>
    </row>
    <row r="438" spans="1:13">
      <c r="A438" s="269">
        <v>428</v>
      </c>
      <c r="B438" s="278" t="s">
        <v>531</v>
      </c>
      <c r="C438" s="278">
        <v>292.85000000000002</v>
      </c>
      <c r="D438" s="280">
        <v>297.5</v>
      </c>
      <c r="E438" s="280">
        <v>287.35000000000002</v>
      </c>
      <c r="F438" s="280">
        <v>281.85000000000002</v>
      </c>
      <c r="G438" s="280">
        <v>271.70000000000005</v>
      </c>
      <c r="H438" s="280">
        <v>303</v>
      </c>
      <c r="I438" s="280">
        <v>313.14999999999998</v>
      </c>
      <c r="J438" s="280">
        <v>318.64999999999998</v>
      </c>
      <c r="K438" s="278">
        <v>307.64999999999998</v>
      </c>
      <c r="L438" s="278">
        <v>292</v>
      </c>
      <c r="M438" s="278">
        <v>0.93423999999999996</v>
      </c>
    </row>
    <row r="439" spans="1:13">
      <c r="A439" s="269">
        <v>429</v>
      </c>
      <c r="B439" s="278" t="s">
        <v>179</v>
      </c>
      <c r="C439" s="278">
        <v>455.95</v>
      </c>
      <c r="D439" s="280">
        <v>455.90000000000003</v>
      </c>
      <c r="E439" s="280">
        <v>448.85000000000008</v>
      </c>
      <c r="F439" s="280">
        <v>441.75000000000006</v>
      </c>
      <c r="G439" s="280">
        <v>434.7000000000001</v>
      </c>
      <c r="H439" s="280">
        <v>463.00000000000006</v>
      </c>
      <c r="I439" s="280">
        <v>470.05</v>
      </c>
      <c r="J439" s="280">
        <v>477.15000000000003</v>
      </c>
      <c r="K439" s="278">
        <v>462.95</v>
      </c>
      <c r="L439" s="278">
        <v>448.8</v>
      </c>
      <c r="M439" s="278">
        <v>117.64891</v>
      </c>
    </row>
    <row r="440" spans="1:13">
      <c r="A440" s="269">
        <v>430</v>
      </c>
      <c r="B440" s="278" t="s">
        <v>532</v>
      </c>
      <c r="C440" s="278">
        <v>165.05</v>
      </c>
      <c r="D440" s="280">
        <v>166.43333333333334</v>
      </c>
      <c r="E440" s="280">
        <v>160.61666666666667</v>
      </c>
      <c r="F440" s="280">
        <v>156.18333333333334</v>
      </c>
      <c r="G440" s="280">
        <v>150.36666666666667</v>
      </c>
      <c r="H440" s="280">
        <v>170.86666666666667</v>
      </c>
      <c r="I440" s="280">
        <v>176.68333333333334</v>
      </c>
      <c r="J440" s="280">
        <v>181.11666666666667</v>
      </c>
      <c r="K440" s="278">
        <v>172.25</v>
      </c>
      <c r="L440" s="278">
        <v>162</v>
      </c>
      <c r="M440" s="278">
        <v>2.0291399999999999</v>
      </c>
    </row>
    <row r="441" spans="1:13">
      <c r="A441" s="269">
        <v>431</v>
      </c>
      <c r="B441" s="278" t="s">
        <v>180</v>
      </c>
      <c r="C441" s="278">
        <v>385.55</v>
      </c>
      <c r="D441" s="280">
        <v>387.86666666666673</v>
      </c>
      <c r="E441" s="280">
        <v>380.88333333333344</v>
      </c>
      <c r="F441" s="280">
        <v>376.2166666666667</v>
      </c>
      <c r="G441" s="280">
        <v>369.23333333333341</v>
      </c>
      <c r="H441" s="280">
        <v>392.53333333333347</v>
      </c>
      <c r="I441" s="280">
        <v>399.51666666666671</v>
      </c>
      <c r="J441" s="280">
        <v>404.18333333333351</v>
      </c>
      <c r="K441" s="278">
        <v>394.85</v>
      </c>
      <c r="L441" s="278">
        <v>383.2</v>
      </c>
      <c r="M441" s="278">
        <v>17.798169999999999</v>
      </c>
    </row>
    <row r="442" spans="1:13">
      <c r="A442" s="269">
        <v>432</v>
      </c>
      <c r="B442" s="278" t="s">
        <v>533</v>
      </c>
      <c r="C442" s="278">
        <v>116.05</v>
      </c>
      <c r="D442" s="280">
        <v>117.18333333333334</v>
      </c>
      <c r="E442" s="280">
        <v>114.06666666666668</v>
      </c>
      <c r="F442" s="280">
        <v>112.08333333333334</v>
      </c>
      <c r="G442" s="280">
        <v>108.96666666666668</v>
      </c>
      <c r="H442" s="280">
        <v>119.16666666666667</v>
      </c>
      <c r="I442" s="280">
        <v>122.28333333333335</v>
      </c>
      <c r="J442" s="280">
        <v>124.26666666666667</v>
      </c>
      <c r="K442" s="278">
        <v>120.3</v>
      </c>
      <c r="L442" s="278">
        <v>115.2</v>
      </c>
      <c r="M442" s="278">
        <v>0.43675000000000003</v>
      </c>
    </row>
    <row r="443" spans="1:13">
      <c r="A443" s="269">
        <v>433</v>
      </c>
      <c r="B443" s="278" t="s">
        <v>534</v>
      </c>
      <c r="C443" s="278">
        <v>900.85</v>
      </c>
      <c r="D443" s="280">
        <v>912.26666666666677</v>
      </c>
      <c r="E443" s="280">
        <v>888.58333333333348</v>
      </c>
      <c r="F443" s="280">
        <v>876.31666666666672</v>
      </c>
      <c r="G443" s="280">
        <v>852.63333333333344</v>
      </c>
      <c r="H443" s="280">
        <v>924.53333333333353</v>
      </c>
      <c r="I443" s="280">
        <v>948.2166666666667</v>
      </c>
      <c r="J443" s="280">
        <v>960.48333333333358</v>
      </c>
      <c r="K443" s="278">
        <v>935.95</v>
      </c>
      <c r="L443" s="278">
        <v>900</v>
      </c>
      <c r="M443" s="278">
        <v>0.80793999999999999</v>
      </c>
    </row>
    <row r="444" spans="1:13">
      <c r="A444" s="269">
        <v>434</v>
      </c>
      <c r="B444" s="278" t="s">
        <v>535</v>
      </c>
      <c r="C444" s="278">
        <v>2.65</v>
      </c>
      <c r="D444" s="280">
        <v>2.6166666666666667</v>
      </c>
      <c r="E444" s="280">
        <v>2.5833333333333335</v>
      </c>
      <c r="F444" s="280">
        <v>2.5166666666666666</v>
      </c>
      <c r="G444" s="280">
        <v>2.4833333333333334</v>
      </c>
      <c r="H444" s="280">
        <v>2.6833333333333336</v>
      </c>
      <c r="I444" s="280">
        <v>2.7166666666666668</v>
      </c>
      <c r="J444" s="280">
        <v>2.7833333333333337</v>
      </c>
      <c r="K444" s="278">
        <v>2.65</v>
      </c>
      <c r="L444" s="278">
        <v>2.5499999999999998</v>
      </c>
      <c r="M444" s="278">
        <v>60.861890000000002</v>
      </c>
    </row>
    <row r="445" spans="1:13">
      <c r="A445" s="269">
        <v>435</v>
      </c>
      <c r="B445" s="278" t="s">
        <v>536</v>
      </c>
      <c r="C445" s="278">
        <v>100.8</v>
      </c>
      <c r="D445" s="280">
        <v>99.933333333333337</v>
      </c>
      <c r="E445" s="280">
        <v>90.866666666666674</v>
      </c>
      <c r="F445" s="280">
        <v>80.933333333333337</v>
      </c>
      <c r="G445" s="280">
        <v>71.866666666666674</v>
      </c>
      <c r="H445" s="280">
        <v>109.86666666666667</v>
      </c>
      <c r="I445" s="280">
        <v>118.93333333333334</v>
      </c>
      <c r="J445" s="280">
        <v>128.86666666666667</v>
      </c>
      <c r="K445" s="278">
        <v>109</v>
      </c>
      <c r="L445" s="278">
        <v>90</v>
      </c>
      <c r="M445" s="278">
        <v>0.75151999999999997</v>
      </c>
    </row>
    <row r="446" spans="1:13">
      <c r="A446" s="269">
        <v>436</v>
      </c>
      <c r="B446" s="278" t="s">
        <v>537</v>
      </c>
      <c r="C446" s="278">
        <v>823.65</v>
      </c>
      <c r="D446" s="280">
        <v>827.55000000000007</v>
      </c>
      <c r="E446" s="280">
        <v>816.10000000000014</v>
      </c>
      <c r="F446" s="280">
        <v>808.55000000000007</v>
      </c>
      <c r="G446" s="280">
        <v>797.10000000000014</v>
      </c>
      <c r="H446" s="280">
        <v>835.10000000000014</v>
      </c>
      <c r="I446" s="280">
        <v>846.55000000000018</v>
      </c>
      <c r="J446" s="280">
        <v>854.10000000000014</v>
      </c>
      <c r="K446" s="278">
        <v>839</v>
      </c>
      <c r="L446" s="278">
        <v>820</v>
      </c>
      <c r="M446" s="278">
        <v>0.13073000000000001</v>
      </c>
    </row>
    <row r="447" spans="1:13">
      <c r="A447" s="269">
        <v>437</v>
      </c>
      <c r="B447" s="278" t="s">
        <v>283</v>
      </c>
      <c r="C447" s="278">
        <v>339.45</v>
      </c>
      <c r="D447" s="280">
        <v>336.11666666666662</v>
      </c>
      <c r="E447" s="280">
        <v>329.33333333333326</v>
      </c>
      <c r="F447" s="280">
        <v>319.21666666666664</v>
      </c>
      <c r="G447" s="280">
        <v>312.43333333333328</v>
      </c>
      <c r="H447" s="280">
        <v>346.23333333333323</v>
      </c>
      <c r="I447" s="280">
        <v>353.01666666666665</v>
      </c>
      <c r="J447" s="280">
        <v>363.13333333333321</v>
      </c>
      <c r="K447" s="278">
        <v>342.9</v>
      </c>
      <c r="L447" s="278">
        <v>326</v>
      </c>
      <c r="M447" s="278">
        <v>6.5037700000000003</v>
      </c>
    </row>
    <row r="448" spans="1:13">
      <c r="A448" s="269">
        <v>438</v>
      </c>
      <c r="B448" s="278" t="s">
        <v>543</v>
      </c>
      <c r="C448" s="278">
        <v>54.3</v>
      </c>
      <c r="D448" s="280">
        <v>55.1</v>
      </c>
      <c r="E448" s="280">
        <v>53.2</v>
      </c>
      <c r="F448" s="280">
        <v>52.1</v>
      </c>
      <c r="G448" s="280">
        <v>50.2</v>
      </c>
      <c r="H448" s="280">
        <v>56.2</v>
      </c>
      <c r="I448" s="280">
        <v>58.099999999999994</v>
      </c>
      <c r="J448" s="280">
        <v>59.2</v>
      </c>
      <c r="K448" s="278">
        <v>57</v>
      </c>
      <c r="L448" s="278">
        <v>54</v>
      </c>
      <c r="M448" s="278">
        <v>0.38764999999999999</v>
      </c>
    </row>
    <row r="449" spans="1:13">
      <c r="A449" s="269">
        <v>439</v>
      </c>
      <c r="B449" s="278" t="s">
        <v>2610</v>
      </c>
      <c r="C449" s="278">
        <v>9957.2000000000007</v>
      </c>
      <c r="D449" s="280">
        <v>9910.7333333333336</v>
      </c>
      <c r="E449" s="280">
        <v>9771.4666666666672</v>
      </c>
      <c r="F449" s="280">
        <v>9585.7333333333336</v>
      </c>
      <c r="G449" s="280">
        <v>9446.4666666666672</v>
      </c>
      <c r="H449" s="280">
        <v>10096.466666666667</v>
      </c>
      <c r="I449" s="280">
        <v>10235.733333333334</v>
      </c>
      <c r="J449" s="280">
        <v>10421.466666666667</v>
      </c>
      <c r="K449" s="278">
        <v>10050</v>
      </c>
      <c r="L449" s="278">
        <v>9725</v>
      </c>
      <c r="M449" s="278">
        <v>1.261E-2</v>
      </c>
    </row>
    <row r="450" spans="1:13">
      <c r="A450" s="269">
        <v>440</v>
      </c>
      <c r="B450" s="278" t="s">
        <v>183</v>
      </c>
      <c r="C450" s="278">
        <v>771.95</v>
      </c>
      <c r="D450" s="280">
        <v>771.2833333333333</v>
      </c>
      <c r="E450" s="280">
        <v>759.66666666666663</v>
      </c>
      <c r="F450" s="280">
        <v>747.38333333333333</v>
      </c>
      <c r="G450" s="280">
        <v>735.76666666666665</v>
      </c>
      <c r="H450" s="280">
        <v>783.56666666666661</v>
      </c>
      <c r="I450" s="280">
        <v>795.18333333333339</v>
      </c>
      <c r="J450" s="280">
        <v>807.46666666666658</v>
      </c>
      <c r="K450" s="278">
        <v>782.9</v>
      </c>
      <c r="L450" s="278">
        <v>759</v>
      </c>
      <c r="M450" s="278">
        <v>2.3670599999999999</v>
      </c>
    </row>
    <row r="451" spans="1:13">
      <c r="A451" s="269">
        <v>441</v>
      </c>
      <c r="B451" s="278" t="s">
        <v>3466</v>
      </c>
      <c r="C451" s="278">
        <v>362.8</v>
      </c>
      <c r="D451" s="280">
        <v>359.09999999999997</v>
      </c>
      <c r="E451" s="280">
        <v>353.69999999999993</v>
      </c>
      <c r="F451" s="280">
        <v>344.59999999999997</v>
      </c>
      <c r="G451" s="280">
        <v>339.19999999999993</v>
      </c>
      <c r="H451" s="280">
        <v>368.19999999999993</v>
      </c>
      <c r="I451" s="280">
        <v>373.59999999999991</v>
      </c>
      <c r="J451" s="280">
        <v>382.69999999999993</v>
      </c>
      <c r="K451" s="278">
        <v>364.5</v>
      </c>
      <c r="L451" s="278">
        <v>350</v>
      </c>
      <c r="M451" s="278">
        <v>51.209490000000002</v>
      </c>
    </row>
    <row r="452" spans="1:13">
      <c r="A452" s="269">
        <v>442</v>
      </c>
      <c r="B452" s="278" t="s">
        <v>544</v>
      </c>
      <c r="C452" s="278">
        <v>679.65</v>
      </c>
      <c r="D452" s="280">
        <v>683.44999999999993</v>
      </c>
      <c r="E452" s="280">
        <v>672.44999999999982</v>
      </c>
      <c r="F452" s="280">
        <v>665.24999999999989</v>
      </c>
      <c r="G452" s="280">
        <v>654.24999999999977</v>
      </c>
      <c r="H452" s="280">
        <v>690.64999999999986</v>
      </c>
      <c r="I452" s="280">
        <v>701.65000000000009</v>
      </c>
      <c r="J452" s="280">
        <v>708.84999999999991</v>
      </c>
      <c r="K452" s="278">
        <v>694.45</v>
      </c>
      <c r="L452" s="278">
        <v>676.25</v>
      </c>
      <c r="M452" s="278">
        <v>0.13048999999999999</v>
      </c>
    </row>
    <row r="453" spans="1:13">
      <c r="A453" s="269">
        <v>443</v>
      </c>
      <c r="B453" s="278" t="s">
        <v>184</v>
      </c>
      <c r="C453" s="278">
        <v>83.8</v>
      </c>
      <c r="D453" s="280">
        <v>83.883333333333326</v>
      </c>
      <c r="E453" s="280">
        <v>82.466666666666654</v>
      </c>
      <c r="F453" s="280">
        <v>81.133333333333326</v>
      </c>
      <c r="G453" s="280">
        <v>79.716666666666654</v>
      </c>
      <c r="H453" s="280">
        <v>85.216666666666654</v>
      </c>
      <c r="I453" s="280">
        <v>86.63333333333334</v>
      </c>
      <c r="J453" s="280">
        <v>87.966666666666654</v>
      </c>
      <c r="K453" s="278">
        <v>85.3</v>
      </c>
      <c r="L453" s="278">
        <v>82.55</v>
      </c>
      <c r="M453" s="278">
        <v>463.41703000000001</v>
      </c>
    </row>
    <row r="454" spans="1:13">
      <c r="A454" s="269">
        <v>444</v>
      </c>
      <c r="B454" s="278" t="s">
        <v>185</v>
      </c>
      <c r="C454" s="278">
        <v>35.299999999999997</v>
      </c>
      <c r="D454" s="280">
        <v>35.316666666666663</v>
      </c>
      <c r="E454" s="280">
        <v>34.483333333333327</v>
      </c>
      <c r="F454" s="280">
        <v>33.666666666666664</v>
      </c>
      <c r="G454" s="280">
        <v>32.833333333333329</v>
      </c>
      <c r="H454" s="280">
        <v>36.133333333333326</v>
      </c>
      <c r="I454" s="280">
        <v>36.966666666666669</v>
      </c>
      <c r="J454" s="280">
        <v>37.783333333333324</v>
      </c>
      <c r="K454" s="278">
        <v>36.15</v>
      </c>
      <c r="L454" s="278">
        <v>34.5</v>
      </c>
      <c r="M454" s="278">
        <v>45.624180000000003</v>
      </c>
    </row>
    <row r="455" spans="1:13">
      <c r="A455" s="269">
        <v>445</v>
      </c>
      <c r="B455" s="278" t="s">
        <v>186</v>
      </c>
      <c r="C455" s="278">
        <v>30.9</v>
      </c>
      <c r="D455" s="280">
        <v>31.533333333333331</v>
      </c>
      <c r="E455" s="280">
        <v>29.86666666666666</v>
      </c>
      <c r="F455" s="280">
        <v>28.833333333333329</v>
      </c>
      <c r="G455" s="280">
        <v>27.166666666666657</v>
      </c>
      <c r="H455" s="280">
        <v>32.566666666666663</v>
      </c>
      <c r="I455" s="280">
        <v>34.233333333333334</v>
      </c>
      <c r="J455" s="280">
        <v>35.266666666666666</v>
      </c>
      <c r="K455" s="278">
        <v>33.200000000000003</v>
      </c>
      <c r="L455" s="278">
        <v>30.5</v>
      </c>
      <c r="M455" s="278">
        <v>690.89728000000002</v>
      </c>
    </row>
    <row r="456" spans="1:13">
      <c r="A456" s="269">
        <v>446</v>
      </c>
      <c r="B456" s="278" t="s">
        <v>187</v>
      </c>
      <c r="C456" s="278">
        <v>268.55</v>
      </c>
      <c r="D456" s="280">
        <v>270.34999999999997</v>
      </c>
      <c r="E456" s="280">
        <v>265.49999999999994</v>
      </c>
      <c r="F456" s="280">
        <v>262.45</v>
      </c>
      <c r="G456" s="280">
        <v>257.59999999999997</v>
      </c>
      <c r="H456" s="280">
        <v>273.39999999999992</v>
      </c>
      <c r="I456" s="280">
        <v>278.24999999999994</v>
      </c>
      <c r="J456" s="280">
        <v>281.2999999999999</v>
      </c>
      <c r="K456" s="278">
        <v>275.2</v>
      </c>
      <c r="L456" s="278">
        <v>267.3</v>
      </c>
      <c r="M456" s="278">
        <v>107.96959</v>
      </c>
    </row>
    <row r="457" spans="1:13">
      <c r="A457" s="269">
        <v>447</v>
      </c>
      <c r="B457" s="278" t="s">
        <v>2626</v>
      </c>
      <c r="C457" s="278">
        <v>16.5</v>
      </c>
      <c r="D457" s="280">
        <v>16.583333333333332</v>
      </c>
      <c r="E457" s="280">
        <v>16.266666666666666</v>
      </c>
      <c r="F457" s="280">
        <v>16.033333333333335</v>
      </c>
      <c r="G457" s="280">
        <v>15.716666666666669</v>
      </c>
      <c r="H457" s="280">
        <v>16.816666666666663</v>
      </c>
      <c r="I457" s="280">
        <v>17.133333333333333</v>
      </c>
      <c r="J457" s="280">
        <v>17.36666666666666</v>
      </c>
      <c r="K457" s="278">
        <v>16.899999999999999</v>
      </c>
      <c r="L457" s="278">
        <v>16.350000000000001</v>
      </c>
      <c r="M457" s="278">
        <v>16.545030000000001</v>
      </c>
    </row>
    <row r="458" spans="1:13">
      <c r="A458" s="269">
        <v>448</v>
      </c>
      <c r="B458" s="278" t="s">
        <v>538</v>
      </c>
      <c r="C458" s="278">
        <v>613.1</v>
      </c>
      <c r="D458" s="280">
        <v>612.26666666666665</v>
      </c>
      <c r="E458" s="280">
        <v>606.5333333333333</v>
      </c>
      <c r="F458" s="280">
        <v>599.9666666666667</v>
      </c>
      <c r="G458" s="280">
        <v>594.23333333333335</v>
      </c>
      <c r="H458" s="280">
        <v>618.83333333333326</v>
      </c>
      <c r="I458" s="280">
        <v>624.56666666666661</v>
      </c>
      <c r="J458" s="280">
        <v>631.13333333333321</v>
      </c>
      <c r="K458" s="278">
        <v>618</v>
      </c>
      <c r="L458" s="278">
        <v>605.70000000000005</v>
      </c>
      <c r="M458" s="278">
        <v>0.25109999999999999</v>
      </c>
    </row>
    <row r="459" spans="1:13">
      <c r="A459" s="269">
        <v>449</v>
      </c>
      <c r="B459" s="278" t="s">
        <v>539</v>
      </c>
      <c r="C459" s="278">
        <v>377.7</v>
      </c>
      <c r="D459" s="280">
        <v>378.56666666666666</v>
      </c>
      <c r="E459" s="280">
        <v>369.13333333333333</v>
      </c>
      <c r="F459" s="280">
        <v>360.56666666666666</v>
      </c>
      <c r="G459" s="280">
        <v>351.13333333333333</v>
      </c>
      <c r="H459" s="280">
        <v>387.13333333333333</v>
      </c>
      <c r="I459" s="280">
        <v>396.56666666666661</v>
      </c>
      <c r="J459" s="280">
        <v>405.13333333333333</v>
      </c>
      <c r="K459" s="278">
        <v>388</v>
      </c>
      <c r="L459" s="278">
        <v>370</v>
      </c>
      <c r="M459" s="278">
        <v>5.2400000000000002E-2</v>
      </c>
    </row>
    <row r="460" spans="1:13">
      <c r="A460" s="269">
        <v>450</v>
      </c>
      <c r="B460" s="278" t="s">
        <v>188</v>
      </c>
      <c r="C460" s="278">
        <v>1902.35</v>
      </c>
      <c r="D460" s="280">
        <v>1905.5166666666664</v>
      </c>
      <c r="E460" s="280">
        <v>1887.9333333333329</v>
      </c>
      <c r="F460" s="280">
        <v>1873.5166666666664</v>
      </c>
      <c r="G460" s="280">
        <v>1855.9333333333329</v>
      </c>
      <c r="H460" s="280">
        <v>1919.9333333333329</v>
      </c>
      <c r="I460" s="280">
        <v>1937.5166666666664</v>
      </c>
      <c r="J460" s="280">
        <v>1951.9333333333329</v>
      </c>
      <c r="K460" s="278">
        <v>1923.1</v>
      </c>
      <c r="L460" s="278">
        <v>1891.1</v>
      </c>
      <c r="M460" s="278">
        <v>22.63204</v>
      </c>
    </row>
    <row r="461" spans="1:13">
      <c r="A461" s="269">
        <v>451</v>
      </c>
      <c r="B461" s="278" t="s">
        <v>545</v>
      </c>
      <c r="C461" s="278">
        <v>1486.6</v>
      </c>
      <c r="D461" s="280">
        <v>1498.6500000000003</v>
      </c>
      <c r="E461" s="280">
        <v>1447.3500000000006</v>
      </c>
      <c r="F461" s="280">
        <v>1408.1000000000004</v>
      </c>
      <c r="G461" s="280">
        <v>1356.8000000000006</v>
      </c>
      <c r="H461" s="280">
        <v>1537.9000000000005</v>
      </c>
      <c r="I461" s="280">
        <v>1589.2000000000003</v>
      </c>
      <c r="J461" s="280">
        <v>1628.4500000000005</v>
      </c>
      <c r="K461" s="278">
        <v>1549.95</v>
      </c>
      <c r="L461" s="278">
        <v>1459.4</v>
      </c>
      <c r="M461" s="278">
        <v>6.726E-2</v>
      </c>
    </row>
    <row r="462" spans="1:13">
      <c r="A462" s="269">
        <v>452</v>
      </c>
      <c r="B462" s="278" t="s">
        <v>189</v>
      </c>
      <c r="C462" s="278">
        <v>515.70000000000005</v>
      </c>
      <c r="D462" s="280">
        <v>521.55000000000007</v>
      </c>
      <c r="E462" s="280">
        <v>508.10000000000014</v>
      </c>
      <c r="F462" s="280">
        <v>500.50000000000011</v>
      </c>
      <c r="G462" s="280">
        <v>487.05000000000018</v>
      </c>
      <c r="H462" s="280">
        <v>529.15000000000009</v>
      </c>
      <c r="I462" s="280">
        <v>542.60000000000014</v>
      </c>
      <c r="J462" s="280">
        <v>550.20000000000005</v>
      </c>
      <c r="K462" s="278">
        <v>535</v>
      </c>
      <c r="L462" s="278">
        <v>513.95000000000005</v>
      </c>
      <c r="M462" s="278">
        <v>61.48509</v>
      </c>
    </row>
    <row r="463" spans="1:13">
      <c r="A463" s="269">
        <v>453</v>
      </c>
      <c r="B463" s="278" t="s">
        <v>546</v>
      </c>
      <c r="C463" s="278">
        <v>198</v>
      </c>
      <c r="D463" s="280">
        <v>198.35</v>
      </c>
      <c r="E463" s="280">
        <v>195.7</v>
      </c>
      <c r="F463" s="280">
        <v>193.4</v>
      </c>
      <c r="G463" s="280">
        <v>190.75</v>
      </c>
      <c r="H463" s="280">
        <v>200.64999999999998</v>
      </c>
      <c r="I463" s="280">
        <v>203.3</v>
      </c>
      <c r="J463" s="280">
        <v>205.59999999999997</v>
      </c>
      <c r="K463" s="278">
        <v>201</v>
      </c>
      <c r="L463" s="278">
        <v>196.05</v>
      </c>
      <c r="M463" s="278">
        <v>3.943E-2</v>
      </c>
    </row>
    <row r="464" spans="1:13">
      <c r="A464" s="269">
        <v>454</v>
      </c>
      <c r="B464" s="278" t="s">
        <v>547</v>
      </c>
      <c r="C464" s="278">
        <v>700.05</v>
      </c>
      <c r="D464" s="280">
        <v>703.2833333333333</v>
      </c>
      <c r="E464" s="280">
        <v>696.76666666666665</v>
      </c>
      <c r="F464" s="280">
        <v>693.48333333333335</v>
      </c>
      <c r="G464" s="280">
        <v>686.9666666666667</v>
      </c>
      <c r="H464" s="280">
        <v>706.56666666666661</v>
      </c>
      <c r="I464" s="280">
        <v>713.08333333333326</v>
      </c>
      <c r="J464" s="280">
        <v>716.36666666666656</v>
      </c>
      <c r="K464" s="278">
        <v>709.8</v>
      </c>
      <c r="L464" s="278">
        <v>700</v>
      </c>
      <c r="M464" s="278">
        <v>0.19902</v>
      </c>
    </row>
    <row r="465" spans="1:13">
      <c r="A465" s="269">
        <v>455</v>
      </c>
      <c r="B465" s="278" t="s">
        <v>548</v>
      </c>
      <c r="C465" s="278">
        <v>520.65</v>
      </c>
      <c r="D465" s="280">
        <v>516.93333333333328</v>
      </c>
      <c r="E465" s="280">
        <v>506.71666666666658</v>
      </c>
      <c r="F465" s="280">
        <v>492.7833333333333</v>
      </c>
      <c r="G465" s="280">
        <v>482.56666666666661</v>
      </c>
      <c r="H465" s="280">
        <v>530.86666666666656</v>
      </c>
      <c r="I465" s="280">
        <v>541.08333333333326</v>
      </c>
      <c r="J465" s="280">
        <v>555.01666666666654</v>
      </c>
      <c r="K465" s="278">
        <v>527.15</v>
      </c>
      <c r="L465" s="278">
        <v>503</v>
      </c>
      <c r="M465" s="278">
        <v>0.74722999999999995</v>
      </c>
    </row>
    <row r="466" spans="1:13">
      <c r="A466" s="269">
        <v>456</v>
      </c>
      <c r="B466" s="278" t="s">
        <v>553</v>
      </c>
      <c r="C466" s="278">
        <v>339.45</v>
      </c>
      <c r="D466" s="280">
        <v>344.13333333333338</v>
      </c>
      <c r="E466" s="280">
        <v>330.51666666666677</v>
      </c>
      <c r="F466" s="280">
        <v>321.58333333333337</v>
      </c>
      <c r="G466" s="280">
        <v>307.96666666666675</v>
      </c>
      <c r="H466" s="280">
        <v>353.06666666666678</v>
      </c>
      <c r="I466" s="280">
        <v>366.68333333333345</v>
      </c>
      <c r="J466" s="280">
        <v>375.61666666666679</v>
      </c>
      <c r="K466" s="278">
        <v>357.75</v>
      </c>
      <c r="L466" s="278">
        <v>335.2</v>
      </c>
      <c r="M466" s="278">
        <v>6.12582</v>
      </c>
    </row>
    <row r="467" spans="1:13">
      <c r="A467" s="269">
        <v>457</v>
      </c>
      <c r="B467" s="278" t="s">
        <v>549</v>
      </c>
      <c r="C467" s="278">
        <v>30.4</v>
      </c>
      <c r="D467" s="280">
        <v>30.716666666666669</v>
      </c>
      <c r="E467" s="280">
        <v>29.833333333333336</v>
      </c>
      <c r="F467" s="280">
        <v>29.266666666666666</v>
      </c>
      <c r="G467" s="280">
        <v>28.383333333333333</v>
      </c>
      <c r="H467" s="280">
        <v>31.283333333333339</v>
      </c>
      <c r="I467" s="280">
        <v>32.166666666666671</v>
      </c>
      <c r="J467" s="280">
        <v>32.733333333333341</v>
      </c>
      <c r="K467" s="278">
        <v>31.6</v>
      </c>
      <c r="L467" s="278">
        <v>30.15</v>
      </c>
      <c r="M467" s="278">
        <v>0.89253000000000005</v>
      </c>
    </row>
    <row r="468" spans="1:13">
      <c r="A468" s="269">
        <v>458</v>
      </c>
      <c r="B468" s="278" t="s">
        <v>550</v>
      </c>
      <c r="C468" s="278">
        <v>806.5</v>
      </c>
      <c r="D468" s="280">
        <v>816.41666666666663</v>
      </c>
      <c r="E468" s="280">
        <v>793.08333333333326</v>
      </c>
      <c r="F468" s="280">
        <v>779.66666666666663</v>
      </c>
      <c r="G468" s="280">
        <v>756.33333333333326</v>
      </c>
      <c r="H468" s="280">
        <v>829.83333333333326</v>
      </c>
      <c r="I468" s="280">
        <v>853.16666666666652</v>
      </c>
      <c r="J468" s="280">
        <v>866.58333333333326</v>
      </c>
      <c r="K468" s="278">
        <v>839.75</v>
      </c>
      <c r="L468" s="278">
        <v>803</v>
      </c>
      <c r="M468" s="278">
        <v>0.38313000000000003</v>
      </c>
    </row>
    <row r="469" spans="1:13">
      <c r="A469" s="269">
        <v>459</v>
      </c>
      <c r="B469" s="278" t="s">
        <v>190</v>
      </c>
      <c r="C469" s="278">
        <v>846</v>
      </c>
      <c r="D469" s="280">
        <v>847.75</v>
      </c>
      <c r="E469" s="280">
        <v>839.5</v>
      </c>
      <c r="F469" s="280">
        <v>833</v>
      </c>
      <c r="G469" s="280">
        <v>824.75</v>
      </c>
      <c r="H469" s="280">
        <v>854.25</v>
      </c>
      <c r="I469" s="280">
        <v>862.5</v>
      </c>
      <c r="J469" s="280">
        <v>869</v>
      </c>
      <c r="K469" s="278">
        <v>856</v>
      </c>
      <c r="L469" s="278">
        <v>841.25</v>
      </c>
      <c r="M469" s="278">
        <v>21.615369999999999</v>
      </c>
    </row>
    <row r="470" spans="1:13">
      <c r="A470" s="269">
        <v>460</v>
      </c>
      <c r="B470" s="278" t="s">
        <v>191</v>
      </c>
      <c r="C470" s="278">
        <v>2408.5</v>
      </c>
      <c r="D470" s="280">
        <v>2410.5499999999997</v>
      </c>
      <c r="E470" s="280">
        <v>2372.1499999999996</v>
      </c>
      <c r="F470" s="280">
        <v>2335.7999999999997</v>
      </c>
      <c r="G470" s="280">
        <v>2297.3999999999996</v>
      </c>
      <c r="H470" s="280">
        <v>2446.8999999999996</v>
      </c>
      <c r="I470" s="280">
        <v>2485.3000000000002</v>
      </c>
      <c r="J470" s="280">
        <v>2521.6499999999996</v>
      </c>
      <c r="K470" s="278">
        <v>2448.9499999999998</v>
      </c>
      <c r="L470" s="278">
        <v>2374.1999999999998</v>
      </c>
      <c r="M470" s="278">
        <v>5.6327100000000003</v>
      </c>
    </row>
    <row r="471" spans="1:13">
      <c r="A471" s="269">
        <v>461</v>
      </c>
      <c r="B471" s="278" t="s">
        <v>192</v>
      </c>
      <c r="C471" s="278">
        <v>303.85000000000002</v>
      </c>
      <c r="D471" s="280">
        <v>308.15000000000003</v>
      </c>
      <c r="E471" s="280">
        <v>298.50000000000006</v>
      </c>
      <c r="F471" s="280">
        <v>293.15000000000003</v>
      </c>
      <c r="G471" s="280">
        <v>283.50000000000006</v>
      </c>
      <c r="H471" s="280">
        <v>313.50000000000006</v>
      </c>
      <c r="I471" s="280">
        <v>323.15000000000003</v>
      </c>
      <c r="J471" s="280">
        <v>328.50000000000006</v>
      </c>
      <c r="K471" s="278">
        <v>317.8</v>
      </c>
      <c r="L471" s="278">
        <v>302.8</v>
      </c>
      <c r="M471" s="278">
        <v>36.000230000000002</v>
      </c>
    </row>
    <row r="472" spans="1:13">
      <c r="A472" s="269">
        <v>462</v>
      </c>
      <c r="B472" s="278" t="s">
        <v>551</v>
      </c>
      <c r="C472" s="278">
        <v>450.15</v>
      </c>
      <c r="D472" s="280">
        <v>450.75</v>
      </c>
      <c r="E472" s="280">
        <v>444.55</v>
      </c>
      <c r="F472" s="280">
        <v>438.95</v>
      </c>
      <c r="G472" s="280">
        <v>432.75</v>
      </c>
      <c r="H472" s="280">
        <v>456.35</v>
      </c>
      <c r="I472" s="280">
        <v>462.55000000000007</v>
      </c>
      <c r="J472" s="280">
        <v>468.15000000000003</v>
      </c>
      <c r="K472" s="278">
        <v>456.95</v>
      </c>
      <c r="L472" s="278">
        <v>445.15</v>
      </c>
      <c r="M472" s="278">
        <v>3.0582600000000002</v>
      </c>
    </row>
    <row r="473" spans="1:13">
      <c r="A473" s="269">
        <v>463</v>
      </c>
      <c r="B473" s="278" t="s">
        <v>552</v>
      </c>
      <c r="C473" s="278">
        <v>4.75</v>
      </c>
      <c r="D473" s="280">
        <v>4.75</v>
      </c>
      <c r="E473" s="280">
        <v>4.7</v>
      </c>
      <c r="F473" s="280">
        <v>4.6500000000000004</v>
      </c>
      <c r="G473" s="280">
        <v>4.6000000000000005</v>
      </c>
      <c r="H473" s="280">
        <v>4.8</v>
      </c>
      <c r="I473" s="280">
        <v>4.8500000000000005</v>
      </c>
      <c r="J473" s="280">
        <v>4.8999999999999995</v>
      </c>
      <c r="K473" s="278">
        <v>4.8</v>
      </c>
      <c r="L473" s="278">
        <v>4.7</v>
      </c>
      <c r="M473" s="278">
        <v>40.378740000000001</v>
      </c>
    </row>
    <row r="474" spans="1:13">
      <c r="A474" s="269">
        <v>464</v>
      </c>
      <c r="B474" s="278" t="s">
        <v>705</v>
      </c>
      <c r="C474" s="278">
        <v>64.900000000000006</v>
      </c>
      <c r="D474" s="280">
        <v>65.716666666666669</v>
      </c>
      <c r="E474" s="280">
        <v>63.433333333333337</v>
      </c>
      <c r="F474" s="280">
        <v>61.966666666666669</v>
      </c>
      <c r="G474" s="280">
        <v>59.683333333333337</v>
      </c>
      <c r="H474" s="280">
        <v>67.183333333333337</v>
      </c>
      <c r="I474" s="280">
        <v>69.466666666666669</v>
      </c>
      <c r="J474" s="280">
        <v>70.933333333333337</v>
      </c>
      <c r="K474" s="278">
        <v>68</v>
      </c>
      <c r="L474" s="278">
        <v>64.25</v>
      </c>
      <c r="M474" s="278">
        <v>0.23275000000000001</v>
      </c>
    </row>
    <row r="475" spans="1:13">
      <c r="A475" s="269">
        <v>465</v>
      </c>
      <c r="B475" s="278" t="s">
        <v>540</v>
      </c>
      <c r="C475" s="278">
        <v>4807.7</v>
      </c>
      <c r="D475" s="280">
        <v>4804.5</v>
      </c>
      <c r="E475" s="280">
        <v>4766.05</v>
      </c>
      <c r="F475" s="280">
        <v>4724.4000000000005</v>
      </c>
      <c r="G475" s="280">
        <v>4685.9500000000007</v>
      </c>
      <c r="H475" s="280">
        <v>4846.1499999999996</v>
      </c>
      <c r="I475" s="280">
        <v>4884.6000000000004</v>
      </c>
      <c r="J475" s="280">
        <v>4926.2499999999991</v>
      </c>
      <c r="K475" s="278">
        <v>4842.95</v>
      </c>
      <c r="L475" s="278">
        <v>4762.8500000000004</v>
      </c>
      <c r="M475" s="278">
        <v>3.3509999999999998E-2</v>
      </c>
    </row>
    <row r="476" spans="1:13">
      <c r="A476" s="269">
        <v>466</v>
      </c>
      <c r="B476" s="246" t="s">
        <v>542</v>
      </c>
      <c r="C476" s="278">
        <v>21.7</v>
      </c>
      <c r="D476" s="280">
        <v>21.95</v>
      </c>
      <c r="E476" s="280">
        <v>21.299999999999997</v>
      </c>
      <c r="F476" s="280">
        <v>20.9</v>
      </c>
      <c r="G476" s="280">
        <v>20.249999999999996</v>
      </c>
      <c r="H476" s="280">
        <v>22.349999999999998</v>
      </c>
      <c r="I476" s="280">
        <v>22.999999999999996</v>
      </c>
      <c r="J476" s="280">
        <v>23.4</v>
      </c>
      <c r="K476" s="278">
        <v>22.6</v>
      </c>
      <c r="L476" s="278">
        <v>21.55</v>
      </c>
      <c r="M476" s="278">
        <v>35.301969999999997</v>
      </c>
    </row>
    <row r="477" spans="1:13">
      <c r="A477" s="269">
        <v>467</v>
      </c>
      <c r="B477" s="246" t="s">
        <v>193</v>
      </c>
      <c r="C477" s="278">
        <v>342.35</v>
      </c>
      <c r="D477" s="280">
        <v>342.93333333333334</v>
      </c>
      <c r="E477" s="280">
        <v>334.36666666666667</v>
      </c>
      <c r="F477" s="280">
        <v>326.38333333333333</v>
      </c>
      <c r="G477" s="280">
        <v>317.81666666666666</v>
      </c>
      <c r="H477" s="280">
        <v>350.91666666666669</v>
      </c>
      <c r="I477" s="280">
        <v>359.48333333333341</v>
      </c>
      <c r="J477" s="280">
        <v>367.4666666666667</v>
      </c>
      <c r="K477" s="278">
        <v>351.5</v>
      </c>
      <c r="L477" s="278">
        <v>334.95</v>
      </c>
      <c r="M477" s="278">
        <v>33.152509999999999</v>
      </c>
    </row>
    <row r="478" spans="1:13">
      <c r="A478" s="269">
        <v>468</v>
      </c>
      <c r="B478" s="246" t="s">
        <v>541</v>
      </c>
      <c r="C478" s="278">
        <v>175.25</v>
      </c>
      <c r="D478" s="280">
        <v>177.75</v>
      </c>
      <c r="E478" s="280">
        <v>171.5</v>
      </c>
      <c r="F478" s="280">
        <v>167.75</v>
      </c>
      <c r="G478" s="280">
        <v>161.5</v>
      </c>
      <c r="H478" s="280">
        <v>181.5</v>
      </c>
      <c r="I478" s="280">
        <v>187.75</v>
      </c>
      <c r="J478" s="280">
        <v>191.5</v>
      </c>
      <c r="K478" s="278">
        <v>184</v>
      </c>
      <c r="L478" s="278">
        <v>174</v>
      </c>
      <c r="M478" s="278">
        <v>1.8383700000000001</v>
      </c>
    </row>
    <row r="479" spans="1:13">
      <c r="A479" s="269">
        <v>469</v>
      </c>
      <c r="B479" s="246" t="s">
        <v>194</v>
      </c>
      <c r="C479" s="278">
        <v>939.1</v>
      </c>
      <c r="D479" s="280">
        <v>934.23333333333323</v>
      </c>
      <c r="E479" s="280">
        <v>901.96666666666647</v>
      </c>
      <c r="F479" s="280">
        <v>864.83333333333326</v>
      </c>
      <c r="G479" s="280">
        <v>832.56666666666649</v>
      </c>
      <c r="H479" s="280">
        <v>971.36666666666645</v>
      </c>
      <c r="I479" s="280">
        <v>1003.6333333333331</v>
      </c>
      <c r="J479" s="280">
        <v>1040.7666666666664</v>
      </c>
      <c r="K479" s="278">
        <v>966.5</v>
      </c>
      <c r="L479" s="278">
        <v>897.1</v>
      </c>
      <c r="M479" s="278">
        <v>13.56119</v>
      </c>
    </row>
    <row r="480" spans="1:13">
      <c r="A480" s="269">
        <v>470</v>
      </c>
      <c r="B480" s="246" t="s">
        <v>554</v>
      </c>
      <c r="C480" s="278">
        <v>11.75</v>
      </c>
      <c r="D480" s="280">
        <v>11.799999999999999</v>
      </c>
      <c r="E480" s="280">
        <v>11.599999999999998</v>
      </c>
      <c r="F480" s="280">
        <v>11.45</v>
      </c>
      <c r="G480" s="280">
        <v>11.249999999999998</v>
      </c>
      <c r="H480" s="280">
        <v>11.949999999999998</v>
      </c>
      <c r="I480" s="280">
        <v>12.149999999999997</v>
      </c>
      <c r="J480" s="280">
        <v>12.299999999999997</v>
      </c>
      <c r="K480" s="278">
        <v>12</v>
      </c>
      <c r="L480" s="278">
        <v>11.65</v>
      </c>
      <c r="M480" s="278">
        <v>5.3866399999999999</v>
      </c>
    </row>
    <row r="481" spans="1:13">
      <c r="A481" s="269">
        <v>471</v>
      </c>
      <c r="B481" s="246" t="s">
        <v>555</v>
      </c>
      <c r="C481" s="278">
        <v>171.45</v>
      </c>
      <c r="D481" s="280">
        <v>172.15</v>
      </c>
      <c r="E481" s="280">
        <v>169.35000000000002</v>
      </c>
      <c r="F481" s="280">
        <v>167.25000000000003</v>
      </c>
      <c r="G481" s="280">
        <v>164.45000000000005</v>
      </c>
      <c r="H481" s="280">
        <v>174.25</v>
      </c>
      <c r="I481" s="280">
        <v>177.05</v>
      </c>
      <c r="J481" s="280">
        <v>179.14999999999998</v>
      </c>
      <c r="K481" s="278">
        <v>174.95</v>
      </c>
      <c r="L481" s="278">
        <v>170.05</v>
      </c>
      <c r="M481" s="278">
        <v>0.71957000000000004</v>
      </c>
    </row>
    <row r="482" spans="1:13">
      <c r="A482" s="269">
        <v>472</v>
      </c>
      <c r="B482" s="246" t="s">
        <v>195</v>
      </c>
      <c r="C482" s="278">
        <v>171.55</v>
      </c>
      <c r="D482" s="280">
        <v>175.28333333333333</v>
      </c>
      <c r="E482" s="280">
        <v>166.31666666666666</v>
      </c>
      <c r="F482" s="278">
        <v>161.08333333333334</v>
      </c>
      <c r="G482" s="280">
        <v>152.11666666666667</v>
      </c>
      <c r="H482" s="280">
        <v>180.51666666666665</v>
      </c>
      <c r="I482" s="278">
        <v>189.48333333333329</v>
      </c>
      <c r="J482" s="280">
        <v>194.71666666666664</v>
      </c>
      <c r="K482" s="280">
        <v>184.25</v>
      </c>
      <c r="L482" s="278">
        <v>170.05</v>
      </c>
      <c r="M482" s="280">
        <v>68.331639999999993</v>
      </c>
    </row>
    <row r="483" spans="1:13">
      <c r="A483" s="269">
        <v>473</v>
      </c>
      <c r="B483" s="246" t="s">
        <v>196</v>
      </c>
      <c r="C483" s="278">
        <v>3609.5</v>
      </c>
      <c r="D483" s="280">
        <v>3578.1</v>
      </c>
      <c r="E483" s="280">
        <v>3522.3999999999996</v>
      </c>
      <c r="F483" s="278">
        <v>3435.2999999999997</v>
      </c>
      <c r="G483" s="280">
        <v>3379.5999999999995</v>
      </c>
      <c r="H483" s="280">
        <v>3665.2</v>
      </c>
      <c r="I483" s="278">
        <v>3720.8999999999996</v>
      </c>
      <c r="J483" s="280">
        <v>3808</v>
      </c>
      <c r="K483" s="280">
        <v>3633.8</v>
      </c>
      <c r="L483" s="278">
        <v>3491</v>
      </c>
      <c r="M483" s="280">
        <v>9.7474299999999996</v>
      </c>
    </row>
    <row r="484" spans="1:13">
      <c r="A484" s="269">
        <v>474</v>
      </c>
      <c r="B484" s="246" t="s">
        <v>197</v>
      </c>
      <c r="C484" s="246">
        <v>24.85</v>
      </c>
      <c r="D484" s="290">
        <v>24.950000000000003</v>
      </c>
      <c r="E484" s="290">
        <v>24.600000000000005</v>
      </c>
      <c r="F484" s="290">
        <v>24.35</v>
      </c>
      <c r="G484" s="290">
        <v>24.000000000000004</v>
      </c>
      <c r="H484" s="290">
        <v>25.200000000000006</v>
      </c>
      <c r="I484" s="290">
        <v>25.55</v>
      </c>
      <c r="J484" s="290">
        <v>25.800000000000008</v>
      </c>
      <c r="K484" s="290">
        <v>25.3</v>
      </c>
      <c r="L484" s="290">
        <v>24.7</v>
      </c>
      <c r="M484" s="290">
        <v>26.290659999999999</v>
      </c>
    </row>
    <row r="485" spans="1:13">
      <c r="A485" s="269">
        <v>475</v>
      </c>
      <c r="B485" s="246" t="s">
        <v>198</v>
      </c>
      <c r="C485" s="246">
        <v>391.85</v>
      </c>
      <c r="D485" s="290">
        <v>387.98333333333335</v>
      </c>
      <c r="E485" s="290">
        <v>379.9666666666667</v>
      </c>
      <c r="F485" s="290">
        <v>368.08333333333337</v>
      </c>
      <c r="G485" s="290">
        <v>360.06666666666672</v>
      </c>
      <c r="H485" s="290">
        <v>399.86666666666667</v>
      </c>
      <c r="I485" s="290">
        <v>407.88333333333333</v>
      </c>
      <c r="J485" s="290">
        <v>419.76666666666665</v>
      </c>
      <c r="K485" s="290">
        <v>396</v>
      </c>
      <c r="L485" s="290">
        <v>376.1</v>
      </c>
      <c r="M485" s="290">
        <v>73.026160000000004</v>
      </c>
    </row>
    <row r="486" spans="1:13">
      <c r="A486" s="269">
        <v>476</v>
      </c>
      <c r="B486" s="246" t="s">
        <v>561</v>
      </c>
      <c r="C486" s="290">
        <v>1007.2</v>
      </c>
      <c r="D486" s="290">
        <v>999.23333333333323</v>
      </c>
      <c r="E486" s="290">
        <v>988.46666666666647</v>
      </c>
      <c r="F486" s="290">
        <v>969.73333333333323</v>
      </c>
      <c r="G486" s="290">
        <v>958.96666666666647</v>
      </c>
      <c r="H486" s="290">
        <v>1017.9666666666665</v>
      </c>
      <c r="I486" s="290">
        <v>1028.7333333333331</v>
      </c>
      <c r="J486" s="290">
        <v>1047.4666666666665</v>
      </c>
      <c r="K486" s="290">
        <v>1010</v>
      </c>
      <c r="L486" s="290">
        <v>980.5</v>
      </c>
      <c r="M486" s="290">
        <v>9.6750000000000003E-2</v>
      </c>
    </row>
    <row r="487" spans="1:13">
      <c r="A487" s="269">
        <v>477</v>
      </c>
      <c r="B487" s="246" t="s">
        <v>562</v>
      </c>
      <c r="C487" s="290">
        <v>26.2</v>
      </c>
      <c r="D487" s="290">
        <v>26.150000000000002</v>
      </c>
      <c r="E487" s="290">
        <v>25.750000000000004</v>
      </c>
      <c r="F487" s="290">
        <v>25.3</v>
      </c>
      <c r="G487" s="290">
        <v>24.900000000000002</v>
      </c>
      <c r="H487" s="290">
        <v>26.600000000000005</v>
      </c>
      <c r="I487" s="290">
        <v>27.000000000000004</v>
      </c>
      <c r="J487" s="290">
        <v>27.450000000000006</v>
      </c>
      <c r="K487" s="290">
        <v>26.55</v>
      </c>
      <c r="L487" s="290">
        <v>25.7</v>
      </c>
      <c r="M487" s="290">
        <v>6.8727400000000003</v>
      </c>
    </row>
    <row r="488" spans="1:13">
      <c r="A488" s="269">
        <v>478</v>
      </c>
      <c r="B488" s="246" t="s">
        <v>286</v>
      </c>
      <c r="C488" s="290">
        <v>138.75</v>
      </c>
      <c r="D488" s="290">
        <v>139.18333333333331</v>
      </c>
      <c r="E488" s="290">
        <v>134.66666666666663</v>
      </c>
      <c r="F488" s="290">
        <v>130.58333333333331</v>
      </c>
      <c r="G488" s="290">
        <v>126.06666666666663</v>
      </c>
      <c r="H488" s="290">
        <v>143.26666666666662</v>
      </c>
      <c r="I488" s="290">
        <v>147.78333333333333</v>
      </c>
      <c r="J488" s="290">
        <v>151.86666666666662</v>
      </c>
      <c r="K488" s="290">
        <v>143.69999999999999</v>
      </c>
      <c r="L488" s="290">
        <v>135.1</v>
      </c>
      <c r="M488" s="290">
        <v>5.1544499999999998</v>
      </c>
    </row>
    <row r="489" spans="1:13">
      <c r="A489" s="269">
        <v>479</v>
      </c>
      <c r="B489" s="246" t="s">
        <v>564</v>
      </c>
      <c r="C489" s="290">
        <v>643.45000000000005</v>
      </c>
      <c r="D489" s="290">
        <v>647.0333333333333</v>
      </c>
      <c r="E489" s="290">
        <v>634.41666666666663</v>
      </c>
      <c r="F489" s="290">
        <v>625.38333333333333</v>
      </c>
      <c r="G489" s="290">
        <v>612.76666666666665</v>
      </c>
      <c r="H489" s="290">
        <v>656.06666666666661</v>
      </c>
      <c r="I489" s="290">
        <v>668.68333333333339</v>
      </c>
      <c r="J489" s="290">
        <v>677.71666666666658</v>
      </c>
      <c r="K489" s="290">
        <v>659.65</v>
      </c>
      <c r="L489" s="290">
        <v>638</v>
      </c>
      <c r="M489" s="290">
        <v>1.89588</v>
      </c>
    </row>
    <row r="490" spans="1:13">
      <c r="A490" s="269">
        <v>480</v>
      </c>
      <c r="B490" s="246" t="s">
        <v>199</v>
      </c>
      <c r="C490" s="290">
        <v>89.15</v>
      </c>
      <c r="D490" s="290">
        <v>89.566666666666663</v>
      </c>
      <c r="E490" s="290">
        <v>87.333333333333329</v>
      </c>
      <c r="F490" s="290">
        <v>85.516666666666666</v>
      </c>
      <c r="G490" s="290">
        <v>83.283333333333331</v>
      </c>
      <c r="H490" s="290">
        <v>91.383333333333326</v>
      </c>
      <c r="I490" s="290">
        <v>93.616666666666674</v>
      </c>
      <c r="J490" s="290">
        <v>95.433333333333323</v>
      </c>
      <c r="K490" s="290">
        <v>91.8</v>
      </c>
      <c r="L490" s="290">
        <v>87.75</v>
      </c>
      <c r="M490" s="290">
        <v>385.72778</v>
      </c>
    </row>
    <row r="491" spans="1:13">
      <c r="A491" s="269">
        <v>481</v>
      </c>
      <c r="B491" s="246" t="s">
        <v>565</v>
      </c>
      <c r="C491" s="290">
        <v>1054.2</v>
      </c>
      <c r="D491" s="290">
        <v>1057.8333333333333</v>
      </c>
      <c r="E491" s="290">
        <v>1036.8666666666666</v>
      </c>
      <c r="F491" s="290">
        <v>1019.5333333333333</v>
      </c>
      <c r="G491" s="290">
        <v>998.56666666666661</v>
      </c>
      <c r="H491" s="290">
        <v>1075.1666666666665</v>
      </c>
      <c r="I491" s="290">
        <v>1096.1333333333332</v>
      </c>
      <c r="J491" s="290">
        <v>1113.4666666666665</v>
      </c>
      <c r="K491" s="290">
        <v>1078.8</v>
      </c>
      <c r="L491" s="290">
        <v>1040.5</v>
      </c>
      <c r="M491" s="290">
        <v>0.24015</v>
      </c>
    </row>
    <row r="492" spans="1:13">
      <c r="A492" s="269">
        <v>482</v>
      </c>
      <c r="B492" s="246" t="s">
        <v>285</v>
      </c>
      <c r="C492" s="290">
        <v>178.35</v>
      </c>
      <c r="D492" s="290">
        <v>176.53333333333333</v>
      </c>
      <c r="E492" s="290">
        <v>172.06666666666666</v>
      </c>
      <c r="F492" s="290">
        <v>165.78333333333333</v>
      </c>
      <c r="G492" s="290">
        <v>161.31666666666666</v>
      </c>
      <c r="H492" s="290">
        <v>182.81666666666666</v>
      </c>
      <c r="I492" s="290">
        <v>187.2833333333333</v>
      </c>
      <c r="J492" s="290">
        <v>193.56666666666666</v>
      </c>
      <c r="K492" s="290">
        <v>181</v>
      </c>
      <c r="L492" s="290">
        <v>170.25</v>
      </c>
      <c r="M492" s="290">
        <v>5.1400899999999998</v>
      </c>
    </row>
    <row r="493" spans="1:13">
      <c r="A493" s="269">
        <v>483</v>
      </c>
      <c r="B493" s="246" t="s">
        <v>566</v>
      </c>
      <c r="C493" s="290">
        <v>955.65</v>
      </c>
      <c r="D493" s="290">
        <v>958.51666666666677</v>
      </c>
      <c r="E493" s="290">
        <v>947.13333333333355</v>
      </c>
      <c r="F493" s="290">
        <v>938.61666666666679</v>
      </c>
      <c r="G493" s="290">
        <v>927.23333333333358</v>
      </c>
      <c r="H493" s="290">
        <v>967.03333333333353</v>
      </c>
      <c r="I493" s="290">
        <v>978.41666666666674</v>
      </c>
      <c r="J493" s="290">
        <v>986.93333333333351</v>
      </c>
      <c r="K493" s="290">
        <v>969.9</v>
      </c>
      <c r="L493" s="290">
        <v>950</v>
      </c>
      <c r="M493" s="290">
        <v>0.41521000000000002</v>
      </c>
    </row>
    <row r="494" spans="1:13">
      <c r="A494" s="269">
        <v>484</v>
      </c>
      <c r="B494" s="246" t="s">
        <v>557</v>
      </c>
      <c r="C494" s="290">
        <v>230.9</v>
      </c>
      <c r="D494" s="290">
        <v>231.5</v>
      </c>
      <c r="E494" s="290">
        <v>228.4</v>
      </c>
      <c r="F494" s="290">
        <v>225.9</v>
      </c>
      <c r="G494" s="290">
        <v>222.8</v>
      </c>
      <c r="H494" s="290">
        <v>234</v>
      </c>
      <c r="I494" s="290">
        <v>237.10000000000002</v>
      </c>
      <c r="J494" s="290">
        <v>239.6</v>
      </c>
      <c r="K494" s="290">
        <v>234.6</v>
      </c>
      <c r="L494" s="290">
        <v>229</v>
      </c>
      <c r="M494" s="290">
        <v>7.3654500000000001</v>
      </c>
    </row>
    <row r="495" spans="1:13">
      <c r="A495" s="269">
        <v>485</v>
      </c>
      <c r="B495" s="246" t="s">
        <v>556</v>
      </c>
      <c r="C495" s="290">
        <v>1593.25</v>
      </c>
      <c r="D495" s="290">
        <v>1607.5</v>
      </c>
      <c r="E495" s="290">
        <v>1566.75</v>
      </c>
      <c r="F495" s="290">
        <v>1540.25</v>
      </c>
      <c r="G495" s="290">
        <v>1499.5</v>
      </c>
      <c r="H495" s="290">
        <v>1634</v>
      </c>
      <c r="I495" s="290">
        <v>1674.75</v>
      </c>
      <c r="J495" s="290">
        <v>1701.25</v>
      </c>
      <c r="K495" s="290">
        <v>1648.25</v>
      </c>
      <c r="L495" s="290">
        <v>1581</v>
      </c>
      <c r="M495" s="290">
        <v>0.11069</v>
      </c>
    </row>
    <row r="496" spans="1:13">
      <c r="A496" s="269">
        <v>486</v>
      </c>
      <c r="B496" s="246" t="s">
        <v>200</v>
      </c>
      <c r="C496" s="290">
        <v>457</v>
      </c>
      <c r="D496" s="290">
        <v>460.98333333333335</v>
      </c>
      <c r="E496" s="290">
        <v>449.4666666666667</v>
      </c>
      <c r="F496" s="290">
        <v>441.93333333333334</v>
      </c>
      <c r="G496" s="290">
        <v>430.41666666666669</v>
      </c>
      <c r="H496" s="290">
        <v>468.51666666666671</v>
      </c>
      <c r="I496" s="290">
        <v>480.03333333333336</v>
      </c>
      <c r="J496" s="290">
        <v>487.56666666666672</v>
      </c>
      <c r="K496" s="290">
        <v>472.5</v>
      </c>
      <c r="L496" s="290">
        <v>453.45</v>
      </c>
      <c r="M496" s="290">
        <v>29.59038</v>
      </c>
    </row>
    <row r="497" spans="1:13">
      <c r="A497" s="269">
        <v>487</v>
      </c>
      <c r="B497" s="246" t="s">
        <v>558</v>
      </c>
      <c r="C497" s="290">
        <v>153.75</v>
      </c>
      <c r="D497" s="290">
        <v>154.91666666666666</v>
      </c>
      <c r="E497" s="290">
        <v>151.83333333333331</v>
      </c>
      <c r="F497" s="290">
        <v>149.91666666666666</v>
      </c>
      <c r="G497" s="290">
        <v>146.83333333333331</v>
      </c>
      <c r="H497" s="290">
        <v>156.83333333333331</v>
      </c>
      <c r="I497" s="290">
        <v>159.91666666666663</v>
      </c>
      <c r="J497" s="290">
        <v>161.83333333333331</v>
      </c>
      <c r="K497" s="290">
        <v>158</v>
      </c>
      <c r="L497" s="290">
        <v>153</v>
      </c>
      <c r="M497" s="290">
        <v>0.2387</v>
      </c>
    </row>
    <row r="498" spans="1:13">
      <c r="A498" s="269">
        <v>488</v>
      </c>
      <c r="B498" s="246" t="s">
        <v>559</v>
      </c>
      <c r="C498" s="290">
        <v>2840.35</v>
      </c>
      <c r="D498" s="290">
        <v>2849.7833333333333</v>
      </c>
      <c r="E498" s="290">
        <v>2805.5666666666666</v>
      </c>
      <c r="F498" s="290">
        <v>2770.7833333333333</v>
      </c>
      <c r="G498" s="290">
        <v>2726.5666666666666</v>
      </c>
      <c r="H498" s="290">
        <v>2884.5666666666666</v>
      </c>
      <c r="I498" s="290">
        <v>2928.7833333333328</v>
      </c>
      <c r="J498" s="290">
        <v>2963.5666666666666</v>
      </c>
      <c r="K498" s="290">
        <v>2894</v>
      </c>
      <c r="L498" s="290">
        <v>2815</v>
      </c>
      <c r="M498" s="290">
        <v>4.9110000000000001E-2</v>
      </c>
    </row>
    <row r="499" spans="1:13">
      <c r="A499" s="269">
        <v>489</v>
      </c>
      <c r="B499" s="246" t="s">
        <v>563</v>
      </c>
      <c r="C499" s="290">
        <v>616.79999999999995</v>
      </c>
      <c r="D499" s="290">
        <v>624.56666666666661</v>
      </c>
      <c r="E499" s="290">
        <v>607.23333333333323</v>
      </c>
      <c r="F499" s="290">
        <v>597.66666666666663</v>
      </c>
      <c r="G499" s="290">
        <v>580.33333333333326</v>
      </c>
      <c r="H499" s="290">
        <v>634.13333333333321</v>
      </c>
      <c r="I499" s="290">
        <v>651.4666666666667</v>
      </c>
      <c r="J499" s="290">
        <v>661.03333333333319</v>
      </c>
      <c r="K499" s="290">
        <v>641.9</v>
      </c>
      <c r="L499" s="290">
        <v>615</v>
      </c>
      <c r="M499" s="290">
        <v>0.94989999999999997</v>
      </c>
    </row>
    <row r="500" spans="1:13">
      <c r="A500" s="269">
        <v>490</v>
      </c>
      <c r="B500" s="246" t="s">
        <v>560</v>
      </c>
      <c r="C500" s="290">
        <v>105.15</v>
      </c>
      <c r="D500" s="290">
        <v>106.43333333333334</v>
      </c>
      <c r="E500" s="290">
        <v>103.71666666666667</v>
      </c>
      <c r="F500" s="290">
        <v>102.28333333333333</v>
      </c>
      <c r="G500" s="290">
        <v>99.566666666666663</v>
      </c>
      <c r="H500" s="290">
        <v>107.86666666666667</v>
      </c>
      <c r="I500" s="290">
        <v>110.58333333333334</v>
      </c>
      <c r="J500" s="290">
        <v>112.01666666666668</v>
      </c>
      <c r="K500" s="290">
        <v>109.15</v>
      </c>
      <c r="L500" s="290">
        <v>105</v>
      </c>
      <c r="M500" s="290">
        <v>0.79981999999999998</v>
      </c>
    </row>
    <row r="501" spans="1:13">
      <c r="A501" s="269">
        <v>491</v>
      </c>
      <c r="B501" s="246" t="s">
        <v>567</v>
      </c>
      <c r="C501" s="290">
        <v>6200.85</v>
      </c>
      <c r="D501" s="290">
        <v>6223.2833333333328</v>
      </c>
      <c r="E501" s="290">
        <v>6157.5666666666657</v>
      </c>
      <c r="F501" s="290">
        <v>6114.2833333333328</v>
      </c>
      <c r="G501" s="290">
        <v>6048.5666666666657</v>
      </c>
      <c r="H501" s="290">
        <v>6266.5666666666657</v>
      </c>
      <c r="I501" s="290">
        <v>6332.2833333333328</v>
      </c>
      <c r="J501" s="290">
        <v>6375.5666666666657</v>
      </c>
      <c r="K501" s="290">
        <v>6289</v>
      </c>
      <c r="L501" s="290">
        <v>6180</v>
      </c>
      <c r="M501" s="290">
        <v>3.6670000000000001E-2</v>
      </c>
    </row>
    <row r="502" spans="1:13">
      <c r="A502" s="269">
        <v>492</v>
      </c>
      <c r="B502" s="246" t="s">
        <v>568</v>
      </c>
      <c r="C502" s="290">
        <v>61.15</v>
      </c>
      <c r="D502" s="290">
        <v>60.716666666666669</v>
      </c>
      <c r="E502" s="290">
        <v>60.033333333333339</v>
      </c>
      <c r="F502" s="290">
        <v>58.916666666666671</v>
      </c>
      <c r="G502" s="290">
        <v>58.233333333333341</v>
      </c>
      <c r="H502" s="290">
        <v>61.833333333333336</v>
      </c>
      <c r="I502" s="290">
        <v>62.516666666666673</v>
      </c>
      <c r="J502" s="290">
        <v>63.633333333333333</v>
      </c>
      <c r="K502" s="290">
        <v>61.4</v>
      </c>
      <c r="L502" s="290">
        <v>59.6</v>
      </c>
      <c r="M502" s="290">
        <v>2.4240699999999999</v>
      </c>
    </row>
    <row r="503" spans="1:13">
      <c r="A503" s="269">
        <v>493</v>
      </c>
      <c r="B503" s="246" t="s">
        <v>569</v>
      </c>
      <c r="C503" s="290">
        <v>26.1</v>
      </c>
      <c r="D503" s="290">
        <v>25.933333333333334</v>
      </c>
      <c r="E503" s="290">
        <v>25.366666666666667</v>
      </c>
      <c r="F503" s="290">
        <v>24.633333333333333</v>
      </c>
      <c r="G503" s="290">
        <v>24.066666666666666</v>
      </c>
      <c r="H503" s="290">
        <v>26.666666666666668</v>
      </c>
      <c r="I503" s="290">
        <v>27.233333333333338</v>
      </c>
      <c r="J503" s="290">
        <v>27.966666666666669</v>
      </c>
      <c r="K503" s="290">
        <v>26.5</v>
      </c>
      <c r="L503" s="290">
        <v>25.2</v>
      </c>
      <c r="M503" s="290">
        <v>4.5492800000000004</v>
      </c>
    </row>
    <row r="504" spans="1:13">
      <c r="A504" s="269">
        <v>494</v>
      </c>
      <c r="B504" s="246" t="s">
        <v>2853</v>
      </c>
      <c r="C504" s="290">
        <v>298.75</v>
      </c>
      <c r="D504" s="290">
        <v>297.63333333333333</v>
      </c>
      <c r="E504" s="290">
        <v>293.26666666666665</v>
      </c>
      <c r="F504" s="290">
        <v>287.7833333333333</v>
      </c>
      <c r="G504" s="290">
        <v>283.41666666666663</v>
      </c>
      <c r="H504" s="290">
        <v>303.11666666666667</v>
      </c>
      <c r="I504" s="290">
        <v>307.48333333333335</v>
      </c>
      <c r="J504" s="290">
        <v>312.9666666666667</v>
      </c>
      <c r="K504" s="290">
        <v>302</v>
      </c>
      <c r="L504" s="290">
        <v>292.14999999999998</v>
      </c>
      <c r="M504" s="290">
        <v>1.2902199999999999</v>
      </c>
    </row>
    <row r="505" spans="1:13">
      <c r="A505" s="269">
        <v>495</v>
      </c>
      <c r="B505" s="246" t="s">
        <v>570</v>
      </c>
      <c r="C505" s="290">
        <v>1942.6</v>
      </c>
      <c r="D505" s="290">
        <v>1922.8666666666668</v>
      </c>
      <c r="E505" s="290">
        <v>1894.7333333333336</v>
      </c>
      <c r="F505" s="290">
        <v>1846.8666666666668</v>
      </c>
      <c r="G505" s="290">
        <v>1818.7333333333336</v>
      </c>
      <c r="H505" s="290">
        <v>1970.7333333333336</v>
      </c>
      <c r="I505" s="290">
        <v>1998.8666666666668</v>
      </c>
      <c r="J505" s="290">
        <v>2046.7333333333336</v>
      </c>
      <c r="K505" s="290">
        <v>1951</v>
      </c>
      <c r="L505" s="290">
        <v>1875</v>
      </c>
      <c r="M505" s="290">
        <v>0.32991999999999999</v>
      </c>
    </row>
    <row r="506" spans="1:13">
      <c r="A506" s="269">
        <v>496</v>
      </c>
      <c r="B506" s="246" t="s">
        <v>201</v>
      </c>
      <c r="C506" s="290">
        <v>186</v>
      </c>
      <c r="D506" s="290">
        <v>185.48333333333335</v>
      </c>
      <c r="E506" s="290">
        <v>183.6166666666667</v>
      </c>
      <c r="F506" s="290">
        <v>181.23333333333335</v>
      </c>
      <c r="G506" s="290">
        <v>179.3666666666667</v>
      </c>
      <c r="H506" s="290">
        <v>187.8666666666667</v>
      </c>
      <c r="I506" s="290">
        <v>189.73333333333338</v>
      </c>
      <c r="J506" s="290">
        <v>192.1166666666667</v>
      </c>
      <c r="K506" s="290">
        <v>187.35</v>
      </c>
      <c r="L506" s="290">
        <v>183.1</v>
      </c>
      <c r="M506" s="290">
        <v>51.6233</v>
      </c>
    </row>
    <row r="507" spans="1:13">
      <c r="A507" s="269">
        <v>497</v>
      </c>
      <c r="B507" s="246" t="s">
        <v>571</v>
      </c>
      <c r="C507" s="290">
        <v>235.1</v>
      </c>
      <c r="D507" s="290">
        <v>236.9666666666667</v>
      </c>
      <c r="E507" s="290">
        <v>230.68333333333339</v>
      </c>
      <c r="F507" s="290">
        <v>226.26666666666671</v>
      </c>
      <c r="G507" s="290">
        <v>219.98333333333341</v>
      </c>
      <c r="H507" s="290">
        <v>241.38333333333338</v>
      </c>
      <c r="I507" s="290">
        <v>247.66666666666669</v>
      </c>
      <c r="J507" s="290">
        <v>252.08333333333337</v>
      </c>
      <c r="K507" s="290">
        <v>243.25</v>
      </c>
      <c r="L507" s="290">
        <v>232.55</v>
      </c>
      <c r="M507" s="290">
        <v>5.6981900000000003</v>
      </c>
    </row>
    <row r="508" spans="1:13">
      <c r="A508" s="269">
        <v>498</v>
      </c>
      <c r="B508" s="246" t="s">
        <v>202</v>
      </c>
      <c r="C508" s="290">
        <v>28.2</v>
      </c>
      <c r="D508" s="290">
        <v>28.3</v>
      </c>
      <c r="E508" s="290">
        <v>27.8</v>
      </c>
      <c r="F508" s="290">
        <v>27.4</v>
      </c>
      <c r="G508" s="290">
        <v>26.9</v>
      </c>
      <c r="H508" s="290">
        <v>28.700000000000003</v>
      </c>
      <c r="I508" s="290">
        <v>29.200000000000003</v>
      </c>
      <c r="J508" s="290">
        <v>29.600000000000005</v>
      </c>
      <c r="K508" s="290">
        <v>28.8</v>
      </c>
      <c r="L508" s="290">
        <v>27.9</v>
      </c>
      <c r="M508" s="290">
        <v>133.77406999999999</v>
      </c>
    </row>
    <row r="509" spans="1:13">
      <c r="A509" s="269">
        <v>499</v>
      </c>
      <c r="B509" s="246" t="s">
        <v>203</v>
      </c>
      <c r="C509" s="290">
        <v>169.65</v>
      </c>
      <c r="D509" s="290">
        <v>166.4</v>
      </c>
      <c r="E509" s="290">
        <v>159.85000000000002</v>
      </c>
      <c r="F509" s="290">
        <v>150.05000000000001</v>
      </c>
      <c r="G509" s="290">
        <v>143.50000000000003</v>
      </c>
      <c r="H509" s="290">
        <v>176.20000000000002</v>
      </c>
      <c r="I509" s="290">
        <v>182.75000000000003</v>
      </c>
      <c r="J509" s="290">
        <v>192.55</v>
      </c>
      <c r="K509" s="290">
        <v>172.95</v>
      </c>
      <c r="L509" s="290">
        <v>156.6</v>
      </c>
      <c r="M509" s="290">
        <v>321.18963000000002</v>
      </c>
    </row>
    <row r="510" spans="1:13">
      <c r="A510" s="269">
        <v>500</v>
      </c>
      <c r="B510" s="246" t="s">
        <v>572</v>
      </c>
      <c r="C510" s="290">
        <v>83.05</v>
      </c>
      <c r="D510" s="290">
        <v>82.85</v>
      </c>
      <c r="E510" s="290">
        <v>80.299999999999983</v>
      </c>
      <c r="F510" s="290">
        <v>77.549999999999983</v>
      </c>
      <c r="G510" s="290">
        <v>74.999999999999972</v>
      </c>
      <c r="H510" s="290">
        <v>85.6</v>
      </c>
      <c r="I510" s="290">
        <v>88.15</v>
      </c>
      <c r="J510" s="290">
        <v>90.9</v>
      </c>
      <c r="K510" s="290">
        <v>85.4</v>
      </c>
      <c r="L510" s="290">
        <v>80.099999999999994</v>
      </c>
      <c r="M510" s="290">
        <v>0.46468999999999999</v>
      </c>
    </row>
    <row r="511" spans="1:13">
      <c r="A511" s="269">
        <v>501</v>
      </c>
      <c r="B511" s="246" t="s">
        <v>573</v>
      </c>
      <c r="C511" s="290">
        <v>1243.55</v>
      </c>
      <c r="D511" s="290">
        <v>1247.1333333333332</v>
      </c>
      <c r="E511" s="290">
        <v>1230.4166666666665</v>
      </c>
      <c r="F511" s="290">
        <v>1217.2833333333333</v>
      </c>
      <c r="G511" s="290">
        <v>1200.5666666666666</v>
      </c>
      <c r="H511" s="290">
        <v>1260.2666666666664</v>
      </c>
      <c r="I511" s="290">
        <v>1276.9833333333331</v>
      </c>
      <c r="J511" s="290">
        <v>1290.1166666666663</v>
      </c>
      <c r="K511" s="290">
        <v>1263.8499999999999</v>
      </c>
      <c r="L511" s="290">
        <v>1234</v>
      </c>
      <c r="M511" s="290">
        <v>0.49358000000000002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15" sqref="F15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0"/>
      <c r="B5" s="510"/>
      <c r="C5" s="511"/>
      <c r="D5" s="511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12" t="s">
        <v>575</v>
      </c>
      <c r="C7" s="512"/>
      <c r="D7" s="263">
        <f>Main!B10</f>
        <v>43966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43965</v>
      </c>
      <c r="B10" s="268">
        <v>540614</v>
      </c>
      <c r="C10" s="269" t="s">
        <v>3728</v>
      </c>
      <c r="D10" s="269" t="s">
        <v>3729</v>
      </c>
      <c r="E10" s="269" t="s">
        <v>584</v>
      </c>
      <c r="F10" s="389">
        <v>100000</v>
      </c>
      <c r="G10" s="268">
        <v>41.29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43965</v>
      </c>
      <c r="B11" s="268">
        <v>540614</v>
      </c>
      <c r="C11" s="269" t="s">
        <v>3728</v>
      </c>
      <c r="D11" s="269" t="s">
        <v>3730</v>
      </c>
      <c r="E11" s="269" t="s">
        <v>585</v>
      </c>
      <c r="F11" s="389">
        <v>102500</v>
      </c>
      <c r="G11" s="268">
        <v>41.27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43965</v>
      </c>
      <c r="B12" s="268">
        <v>531952</v>
      </c>
      <c r="C12" s="269" t="s">
        <v>3731</v>
      </c>
      <c r="D12" s="269" t="s">
        <v>3732</v>
      </c>
      <c r="E12" s="269" t="s">
        <v>584</v>
      </c>
      <c r="F12" s="389">
        <v>60166</v>
      </c>
      <c r="G12" s="268">
        <v>30.5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43965</v>
      </c>
      <c r="B13" s="268" t="s">
        <v>863</v>
      </c>
      <c r="C13" s="269" t="s">
        <v>3733</v>
      </c>
      <c r="D13" s="269" t="s">
        <v>3734</v>
      </c>
      <c r="E13" s="269" t="s">
        <v>584</v>
      </c>
      <c r="F13" s="389">
        <v>49632</v>
      </c>
      <c r="G13" s="268">
        <v>495.17</v>
      </c>
      <c r="H13" s="346" t="s">
        <v>2954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43965</v>
      </c>
      <c r="B14" s="268" t="s">
        <v>88</v>
      </c>
      <c r="C14" s="269" t="s">
        <v>3735</v>
      </c>
      <c r="D14" s="269" t="s">
        <v>3736</v>
      </c>
      <c r="E14" s="269" t="s">
        <v>584</v>
      </c>
      <c r="F14" s="389">
        <v>1787230</v>
      </c>
      <c r="G14" s="268">
        <v>348.82</v>
      </c>
      <c r="H14" s="346" t="s">
        <v>2954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43965</v>
      </c>
      <c r="B15" s="268" t="s">
        <v>97</v>
      </c>
      <c r="C15" s="269" t="s">
        <v>3737</v>
      </c>
      <c r="D15" s="269" t="s">
        <v>3654</v>
      </c>
      <c r="E15" s="269" t="s">
        <v>584</v>
      </c>
      <c r="F15" s="389">
        <v>2056388</v>
      </c>
      <c r="G15" s="268">
        <v>53.62</v>
      </c>
      <c r="H15" s="346" t="s">
        <v>2954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43965</v>
      </c>
      <c r="B16" s="268" t="s">
        <v>118</v>
      </c>
      <c r="C16" s="269" t="s">
        <v>3697</v>
      </c>
      <c r="D16" s="269" t="s">
        <v>3719</v>
      </c>
      <c r="E16" s="269" t="s">
        <v>584</v>
      </c>
      <c r="F16" s="389">
        <v>2482528</v>
      </c>
      <c r="G16" s="268">
        <v>136.99</v>
      </c>
      <c r="H16" s="346" t="s">
        <v>2954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43965</v>
      </c>
      <c r="B17" s="268" t="s">
        <v>118</v>
      </c>
      <c r="C17" s="269" t="s">
        <v>3697</v>
      </c>
      <c r="D17" s="269" t="s">
        <v>3738</v>
      </c>
      <c r="E17" s="269" t="s">
        <v>584</v>
      </c>
      <c r="F17" s="389">
        <v>2212880</v>
      </c>
      <c r="G17" s="268">
        <v>137.16</v>
      </c>
      <c r="H17" s="346" t="s">
        <v>2954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43965</v>
      </c>
      <c r="B18" s="268" t="s">
        <v>118</v>
      </c>
      <c r="C18" s="269" t="s">
        <v>3697</v>
      </c>
      <c r="D18" s="269" t="s">
        <v>3718</v>
      </c>
      <c r="E18" s="269" t="s">
        <v>584</v>
      </c>
      <c r="F18" s="389">
        <v>2283091</v>
      </c>
      <c r="G18" s="268">
        <v>137.93</v>
      </c>
      <c r="H18" s="346" t="s">
        <v>2954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43965</v>
      </c>
      <c r="B19" s="268" t="s">
        <v>118</v>
      </c>
      <c r="C19" s="269" t="s">
        <v>3697</v>
      </c>
      <c r="D19" s="269" t="s">
        <v>3654</v>
      </c>
      <c r="E19" s="269" t="s">
        <v>584</v>
      </c>
      <c r="F19" s="389">
        <v>4625839</v>
      </c>
      <c r="G19" s="268">
        <v>137.72999999999999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43965</v>
      </c>
      <c r="B20" s="268" t="s">
        <v>169</v>
      </c>
      <c r="C20" s="269" t="s">
        <v>3655</v>
      </c>
      <c r="D20" s="269" t="s">
        <v>3654</v>
      </c>
      <c r="E20" s="269" t="s">
        <v>584</v>
      </c>
      <c r="F20" s="389">
        <v>4122463</v>
      </c>
      <c r="G20" s="268">
        <v>122.12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43965</v>
      </c>
      <c r="B21" s="268" t="s">
        <v>863</v>
      </c>
      <c r="C21" s="269" t="s">
        <v>3733</v>
      </c>
      <c r="D21" s="269" t="s">
        <v>3734</v>
      </c>
      <c r="E21" s="269" t="s">
        <v>585</v>
      </c>
      <c r="F21" s="389">
        <v>49632</v>
      </c>
      <c r="G21" s="268">
        <v>497.67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43965</v>
      </c>
      <c r="B22" s="268" t="s">
        <v>3739</v>
      </c>
      <c r="C22" s="269" t="s">
        <v>3740</v>
      </c>
      <c r="D22" s="269" t="s">
        <v>3741</v>
      </c>
      <c r="E22" s="269" t="s">
        <v>585</v>
      </c>
      <c r="F22" s="389">
        <v>494404</v>
      </c>
      <c r="G22" s="268">
        <v>0.4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43965</v>
      </c>
      <c r="B23" s="268" t="s">
        <v>97</v>
      </c>
      <c r="C23" s="269" t="s">
        <v>3737</v>
      </c>
      <c r="D23" s="269" t="s">
        <v>3654</v>
      </c>
      <c r="E23" s="269" t="s">
        <v>585</v>
      </c>
      <c r="F23" s="389">
        <v>2056388</v>
      </c>
      <c r="G23" s="268">
        <v>53.81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43965</v>
      </c>
      <c r="B24" s="268" t="s">
        <v>118</v>
      </c>
      <c r="C24" s="269" t="s">
        <v>3697</v>
      </c>
      <c r="D24" s="269" t="s">
        <v>3719</v>
      </c>
      <c r="E24" s="269" t="s">
        <v>585</v>
      </c>
      <c r="F24" s="389">
        <v>2483902</v>
      </c>
      <c r="G24" s="268">
        <v>137.08000000000001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43965</v>
      </c>
      <c r="B25" s="268" t="s">
        <v>118</v>
      </c>
      <c r="C25" s="269" t="s">
        <v>3697</v>
      </c>
      <c r="D25" s="269" t="s">
        <v>3738</v>
      </c>
      <c r="E25" s="269" t="s">
        <v>585</v>
      </c>
      <c r="F25" s="389">
        <v>2212880</v>
      </c>
      <c r="G25" s="268">
        <v>137.22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43965</v>
      </c>
      <c r="B26" s="268" t="s">
        <v>118</v>
      </c>
      <c r="C26" s="269" t="s">
        <v>3697</v>
      </c>
      <c r="D26" s="269" t="s">
        <v>3718</v>
      </c>
      <c r="E26" s="269" t="s">
        <v>585</v>
      </c>
      <c r="F26" s="389">
        <v>2283091</v>
      </c>
      <c r="G26" s="268">
        <v>138.12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43965</v>
      </c>
      <c r="B27" s="268" t="s">
        <v>118</v>
      </c>
      <c r="C27" s="269" t="s">
        <v>3697</v>
      </c>
      <c r="D27" s="269" t="s">
        <v>3654</v>
      </c>
      <c r="E27" s="269" t="s">
        <v>585</v>
      </c>
      <c r="F27" s="389">
        <v>4413072</v>
      </c>
      <c r="G27" s="268">
        <v>138.16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43965</v>
      </c>
      <c r="B28" s="268" t="s">
        <v>169</v>
      </c>
      <c r="C28" s="269" t="s">
        <v>3655</v>
      </c>
      <c r="D28" s="269" t="s">
        <v>3654</v>
      </c>
      <c r="E28" s="269" t="s">
        <v>585</v>
      </c>
      <c r="F28" s="389">
        <v>4182662</v>
      </c>
      <c r="G28" s="268">
        <v>122.33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B29" s="268"/>
      <c r="C29" s="269"/>
      <c r="D29" s="269"/>
      <c r="E29" s="269"/>
      <c r="F29" s="389"/>
      <c r="G29" s="268"/>
      <c r="H29" s="346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B30" s="268"/>
      <c r="C30" s="269"/>
      <c r="D30" s="269"/>
      <c r="E30" s="269"/>
      <c r="F30" s="389"/>
      <c r="G30" s="268"/>
      <c r="H30" s="346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5"/>
  <sheetViews>
    <sheetView topLeftCell="A2" zoomScale="85" zoomScaleNormal="85" workbookViewId="0">
      <selection activeCell="J28" sqref="J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43966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9">
        <v>1</v>
      </c>
      <c r="B10" s="434">
        <v>43938</v>
      </c>
      <c r="C10" s="460"/>
      <c r="D10" s="391" t="s">
        <v>144</v>
      </c>
      <c r="E10" s="399" t="s">
        <v>602</v>
      </c>
      <c r="F10" s="399">
        <v>547</v>
      </c>
      <c r="G10" s="461">
        <v>515</v>
      </c>
      <c r="H10" s="461">
        <v>510</v>
      </c>
      <c r="I10" s="399" t="s">
        <v>3631</v>
      </c>
      <c r="J10" s="392" t="s">
        <v>3650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9">
        <v>2</v>
      </c>
      <c r="B11" s="434">
        <v>43938</v>
      </c>
      <c r="C11" s="460"/>
      <c r="D11" s="391" t="s">
        <v>173</v>
      </c>
      <c r="E11" s="399" t="s">
        <v>602</v>
      </c>
      <c r="F11" s="399">
        <v>190</v>
      </c>
      <c r="G11" s="461">
        <v>177</v>
      </c>
      <c r="H11" s="461">
        <v>176.5</v>
      </c>
      <c r="I11" s="399" t="s">
        <v>3632</v>
      </c>
      <c r="J11" s="392" t="s">
        <v>3651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5" customFormat="1" ht="14.25">
      <c r="A12" s="459">
        <v>3</v>
      </c>
      <c r="B12" s="434">
        <v>43951</v>
      </c>
      <c r="C12" s="460"/>
      <c r="D12" s="391" t="s">
        <v>95</v>
      </c>
      <c r="E12" s="399" t="s">
        <v>602</v>
      </c>
      <c r="F12" s="399">
        <v>4000</v>
      </c>
      <c r="G12" s="461">
        <v>3780</v>
      </c>
      <c r="H12" s="461">
        <v>3780</v>
      </c>
      <c r="I12" s="399">
        <v>4400</v>
      </c>
      <c r="J12" s="392" t="s">
        <v>3696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6"/>
      <c r="R12" s="457" t="s">
        <v>3188</v>
      </c>
      <c r="S12" s="456"/>
      <c r="T12" s="456"/>
      <c r="U12" s="456"/>
      <c r="V12" s="456"/>
      <c r="W12" s="456"/>
      <c r="X12" s="456"/>
      <c r="Y12" s="456"/>
      <c r="Z12" s="456"/>
      <c r="AA12" s="456"/>
      <c r="AB12" s="456"/>
    </row>
    <row r="13" spans="1:28" s="455" customFormat="1" ht="14.25">
      <c r="A13" s="462">
        <v>4</v>
      </c>
      <c r="B13" s="433">
        <v>43955</v>
      </c>
      <c r="C13" s="463"/>
      <c r="D13" s="394" t="s">
        <v>3640</v>
      </c>
      <c r="E13" s="400" t="s">
        <v>602</v>
      </c>
      <c r="F13" s="400">
        <v>310</v>
      </c>
      <c r="G13" s="458">
        <v>290</v>
      </c>
      <c r="H13" s="458">
        <v>321.5</v>
      </c>
      <c r="I13" s="400">
        <v>350</v>
      </c>
      <c r="J13" s="65" t="s">
        <v>3669</v>
      </c>
      <c r="K13" s="65">
        <f>H13-F13</f>
        <v>11.5</v>
      </c>
      <c r="L13" s="395">
        <f t="shared" ref="L13:L14" si="4">K13/F13</f>
        <v>3.7096774193548385E-2</v>
      </c>
      <c r="M13" s="65" t="s">
        <v>601</v>
      </c>
      <c r="N13" s="436">
        <v>43957</v>
      </c>
      <c r="O13" s="65"/>
      <c r="Q13" s="456"/>
      <c r="R13" s="457" t="s">
        <v>3188</v>
      </c>
      <c r="S13" s="456"/>
      <c r="T13" s="456"/>
      <c r="U13" s="456"/>
      <c r="V13" s="456"/>
      <c r="W13" s="456"/>
      <c r="X13" s="456"/>
      <c r="Y13" s="456"/>
      <c r="Z13" s="456"/>
      <c r="AA13" s="456"/>
      <c r="AB13" s="456"/>
    </row>
    <row r="14" spans="1:28" s="455" customFormat="1" ht="14.25">
      <c r="A14" s="462">
        <v>5</v>
      </c>
      <c r="B14" s="433">
        <v>43956</v>
      </c>
      <c r="C14" s="463"/>
      <c r="D14" s="394" t="s">
        <v>238</v>
      </c>
      <c r="E14" s="400" t="s">
        <v>602</v>
      </c>
      <c r="F14" s="400">
        <v>214.5</v>
      </c>
      <c r="G14" s="458">
        <v>200</v>
      </c>
      <c r="H14" s="458">
        <v>223.5</v>
      </c>
      <c r="I14" s="400" t="s">
        <v>3647</v>
      </c>
      <c r="J14" s="65" t="s">
        <v>3407</v>
      </c>
      <c r="K14" s="65">
        <f>H14-F14</f>
        <v>9</v>
      </c>
      <c r="L14" s="395">
        <f t="shared" si="4"/>
        <v>4.195804195804196E-2</v>
      </c>
      <c r="M14" s="65" t="s">
        <v>601</v>
      </c>
      <c r="N14" s="436">
        <v>43964</v>
      </c>
      <c r="O14" s="65"/>
      <c r="Q14" s="456"/>
      <c r="R14" s="457" t="s">
        <v>3188</v>
      </c>
      <c r="S14" s="456"/>
      <c r="T14" s="456"/>
      <c r="U14" s="456"/>
      <c r="V14" s="456"/>
      <c r="W14" s="456"/>
      <c r="X14" s="456"/>
      <c r="Y14" s="456"/>
      <c r="Z14" s="456"/>
      <c r="AA14" s="456"/>
      <c r="AB14" s="456"/>
    </row>
    <row r="15" spans="1:28" s="455" customFormat="1" ht="14.25">
      <c r="A15" s="459">
        <v>6</v>
      </c>
      <c r="B15" s="434">
        <v>43956</v>
      </c>
      <c r="C15" s="460"/>
      <c r="D15" s="391" t="s">
        <v>200</v>
      </c>
      <c r="E15" s="399" t="s">
        <v>602</v>
      </c>
      <c r="F15" s="399">
        <v>470</v>
      </c>
      <c r="G15" s="461">
        <v>444</v>
      </c>
      <c r="H15" s="461">
        <v>444</v>
      </c>
      <c r="I15" s="399" t="s">
        <v>3648</v>
      </c>
      <c r="J15" s="392" t="s">
        <v>3649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1">
        <v>43956</v>
      </c>
      <c r="O15" s="435"/>
      <c r="Q15" s="456"/>
      <c r="R15" s="457" t="s">
        <v>604</v>
      </c>
      <c r="S15" s="456"/>
      <c r="T15" s="456"/>
      <c r="U15" s="456"/>
      <c r="V15" s="456"/>
      <c r="W15" s="456"/>
      <c r="X15" s="456"/>
      <c r="Y15" s="456"/>
      <c r="Z15" s="456"/>
      <c r="AA15" s="456"/>
      <c r="AB15" s="456"/>
    </row>
    <row r="16" spans="1:28" s="455" customFormat="1" ht="14.25">
      <c r="A16" s="462">
        <v>7</v>
      </c>
      <c r="B16" s="433">
        <v>43956</v>
      </c>
      <c r="C16" s="463"/>
      <c r="D16" s="394" t="s">
        <v>389</v>
      </c>
      <c r="E16" s="400" t="s">
        <v>602</v>
      </c>
      <c r="F16" s="400">
        <v>138.5</v>
      </c>
      <c r="G16" s="458">
        <v>130.5</v>
      </c>
      <c r="H16" s="458">
        <v>146.5</v>
      </c>
      <c r="I16" s="400" t="s">
        <v>3652</v>
      </c>
      <c r="J16" s="65" t="s">
        <v>3657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6"/>
      <c r="R16" s="457" t="s">
        <v>3188</v>
      </c>
      <c r="S16" s="456"/>
      <c r="T16" s="456"/>
      <c r="U16" s="456"/>
      <c r="V16" s="456"/>
      <c r="W16" s="456"/>
      <c r="X16" s="456"/>
      <c r="Y16" s="456"/>
      <c r="Z16" s="456"/>
      <c r="AA16" s="456"/>
      <c r="AB16" s="456"/>
    </row>
    <row r="17" spans="1:38" s="455" customFormat="1" ht="14.25">
      <c r="A17" s="459">
        <v>8</v>
      </c>
      <c r="B17" s="434">
        <v>43956</v>
      </c>
      <c r="C17" s="460"/>
      <c r="D17" s="391" t="s">
        <v>119</v>
      </c>
      <c r="E17" s="399" t="s">
        <v>3691</v>
      </c>
      <c r="F17" s="399">
        <v>338</v>
      </c>
      <c r="G17" s="461">
        <v>315</v>
      </c>
      <c r="H17" s="461">
        <f>(348+314)/2</f>
        <v>331</v>
      </c>
      <c r="I17" s="399" t="s">
        <v>3653</v>
      </c>
      <c r="J17" s="392" t="s">
        <v>3690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6"/>
      <c r="R17" s="457" t="s">
        <v>604</v>
      </c>
      <c r="S17" s="456"/>
      <c r="T17" s="456"/>
      <c r="U17" s="456"/>
      <c r="V17" s="456"/>
      <c r="W17" s="456"/>
      <c r="X17" s="456"/>
      <c r="Y17" s="456"/>
      <c r="Z17" s="456"/>
      <c r="AA17" s="456"/>
      <c r="AB17" s="456"/>
    </row>
    <row r="18" spans="1:38" s="455" customFormat="1" ht="14.25">
      <c r="A18" s="462">
        <v>9</v>
      </c>
      <c r="B18" s="433">
        <v>43957</v>
      </c>
      <c r="C18" s="463"/>
      <c r="D18" s="394" t="s">
        <v>110</v>
      </c>
      <c r="E18" s="400" t="s">
        <v>602</v>
      </c>
      <c r="F18" s="400">
        <v>1690</v>
      </c>
      <c r="G18" s="458">
        <v>1550</v>
      </c>
      <c r="H18" s="458">
        <v>1750</v>
      </c>
      <c r="I18" s="400" t="s">
        <v>3656</v>
      </c>
      <c r="J18" s="65" t="s">
        <v>3149</v>
      </c>
      <c r="K18" s="65">
        <f>H18-F18</f>
        <v>60</v>
      </c>
      <c r="L18" s="395">
        <f t="shared" ref="L18:L19" si="7">K18/F18</f>
        <v>3.5502958579881658E-2</v>
      </c>
      <c r="M18" s="65" t="s">
        <v>601</v>
      </c>
      <c r="N18" s="470">
        <v>43957</v>
      </c>
      <c r="O18" s="65"/>
      <c r="Q18" s="456"/>
      <c r="R18" s="457" t="s">
        <v>604</v>
      </c>
      <c r="S18" s="456"/>
      <c r="T18" s="456"/>
      <c r="U18" s="456"/>
      <c r="V18" s="456"/>
      <c r="W18" s="456"/>
      <c r="X18" s="456"/>
      <c r="Y18" s="456"/>
      <c r="Z18" s="456"/>
      <c r="AA18" s="456"/>
      <c r="AB18" s="456"/>
    </row>
    <row r="19" spans="1:38" s="455" customFormat="1" ht="14.25">
      <c r="A19" s="462">
        <v>10</v>
      </c>
      <c r="B19" s="433">
        <v>43957</v>
      </c>
      <c r="C19" s="463"/>
      <c r="D19" s="394" t="s">
        <v>188</v>
      </c>
      <c r="E19" s="400" t="s">
        <v>602</v>
      </c>
      <c r="F19" s="400">
        <v>1910</v>
      </c>
      <c r="G19" s="458">
        <v>1780</v>
      </c>
      <c r="H19" s="458">
        <v>2000</v>
      </c>
      <c r="I19" s="400" t="s">
        <v>3660</v>
      </c>
      <c r="J19" s="65" t="s">
        <v>3698</v>
      </c>
      <c r="K19" s="65">
        <f>H19-F19</f>
        <v>90</v>
      </c>
      <c r="L19" s="395">
        <f t="shared" si="7"/>
        <v>4.712041884816754E-2</v>
      </c>
      <c r="M19" s="65" t="s">
        <v>601</v>
      </c>
      <c r="N19" s="436">
        <v>43964</v>
      </c>
      <c r="O19" s="65"/>
      <c r="Q19" s="456"/>
      <c r="R19" s="457" t="s">
        <v>604</v>
      </c>
      <c r="S19" s="456"/>
      <c r="T19" s="456"/>
      <c r="U19" s="456"/>
      <c r="V19" s="456"/>
      <c r="W19" s="456"/>
      <c r="X19" s="456"/>
      <c r="Y19" s="456"/>
      <c r="Z19" s="456"/>
      <c r="AA19" s="456"/>
      <c r="AB19" s="456"/>
    </row>
    <row r="20" spans="1:38" s="455" customFormat="1" ht="14.25">
      <c r="A20" s="396">
        <v>11</v>
      </c>
      <c r="B20" s="427">
        <v>43957</v>
      </c>
      <c r="C20" s="447"/>
      <c r="D20" s="448" t="s">
        <v>110</v>
      </c>
      <c r="E20" s="449" t="s">
        <v>602</v>
      </c>
      <c r="F20" s="449" t="s">
        <v>3658</v>
      </c>
      <c r="G20" s="473">
        <v>1580</v>
      </c>
      <c r="H20" s="449"/>
      <c r="I20" s="430" t="s">
        <v>3659</v>
      </c>
      <c r="J20" s="451" t="s">
        <v>603</v>
      </c>
      <c r="K20" s="451"/>
      <c r="L20" s="452"/>
      <c r="M20" s="451"/>
      <c r="N20" s="453"/>
      <c r="O20" s="454"/>
      <c r="Q20" s="456"/>
      <c r="R20" s="457" t="s">
        <v>604</v>
      </c>
      <c r="S20" s="456"/>
      <c r="T20" s="456"/>
      <c r="U20" s="456"/>
      <c r="V20" s="456"/>
      <c r="W20" s="456"/>
      <c r="X20" s="456"/>
      <c r="Y20" s="456"/>
      <c r="Z20" s="456"/>
      <c r="AA20" s="456"/>
      <c r="AB20" s="456"/>
    </row>
    <row r="21" spans="1:38" s="455" customFormat="1" ht="14.25">
      <c r="A21" s="462">
        <v>12</v>
      </c>
      <c r="B21" s="433">
        <v>43957</v>
      </c>
      <c r="C21" s="463"/>
      <c r="D21" s="394" t="s">
        <v>137</v>
      </c>
      <c r="E21" s="400" t="s">
        <v>602</v>
      </c>
      <c r="F21" s="400">
        <v>830</v>
      </c>
      <c r="G21" s="458">
        <v>780</v>
      </c>
      <c r="H21" s="458">
        <v>860</v>
      </c>
      <c r="I21" s="400" t="s">
        <v>3661</v>
      </c>
      <c r="J21" s="65" t="s">
        <v>3699</v>
      </c>
      <c r="K21" s="65">
        <f t="shared" ref="K21:K26" si="8">H21-F21</f>
        <v>30</v>
      </c>
      <c r="L21" s="395">
        <f t="shared" ref="L21" si="9">K21/F21</f>
        <v>3.614457831325301E-2</v>
      </c>
      <c r="M21" s="65" t="s">
        <v>601</v>
      </c>
      <c r="N21" s="436">
        <v>43964</v>
      </c>
      <c r="O21" s="65"/>
      <c r="Q21" s="456"/>
      <c r="R21" s="457" t="s">
        <v>3188</v>
      </c>
      <c r="S21" s="456"/>
      <c r="T21" s="456"/>
      <c r="U21" s="456"/>
      <c r="V21" s="456"/>
      <c r="W21" s="456"/>
      <c r="X21" s="456"/>
      <c r="Y21" s="456"/>
      <c r="Z21" s="456"/>
      <c r="AA21" s="456"/>
      <c r="AB21" s="456"/>
    </row>
    <row r="22" spans="1:38" s="455" customFormat="1" ht="14.25">
      <c r="A22" s="462">
        <v>13</v>
      </c>
      <c r="B22" s="433">
        <v>43958</v>
      </c>
      <c r="C22" s="463"/>
      <c r="D22" s="394" t="s">
        <v>117</v>
      </c>
      <c r="E22" s="400" t="s">
        <v>602</v>
      </c>
      <c r="F22" s="400">
        <v>1945</v>
      </c>
      <c r="G22" s="458">
        <v>1790</v>
      </c>
      <c r="H22" s="458">
        <v>2075</v>
      </c>
      <c r="I22" s="400" t="s">
        <v>3662</v>
      </c>
      <c r="J22" s="65" t="s">
        <v>3671</v>
      </c>
      <c r="K22" s="65">
        <f t="shared" si="8"/>
        <v>130</v>
      </c>
      <c r="L22" s="395">
        <f t="shared" ref="L22" si="10">K22/F22</f>
        <v>6.6838046272493568E-2</v>
      </c>
      <c r="M22" s="65" t="s">
        <v>601</v>
      </c>
      <c r="N22" s="436">
        <v>43959</v>
      </c>
      <c r="O22" s="65"/>
      <c r="Q22" s="456"/>
      <c r="R22" s="457" t="s">
        <v>604</v>
      </c>
      <c r="S22" s="456"/>
      <c r="T22" s="456"/>
      <c r="U22" s="456"/>
      <c r="V22" s="456"/>
      <c r="W22" s="456"/>
      <c r="X22" s="456"/>
      <c r="Y22" s="456"/>
      <c r="Z22" s="456"/>
      <c r="AA22" s="456"/>
      <c r="AB22" s="456"/>
    </row>
    <row r="23" spans="1:38" s="455" customFormat="1" ht="14.25">
      <c r="A23" s="462">
        <v>14</v>
      </c>
      <c r="B23" s="433">
        <v>43958</v>
      </c>
      <c r="C23" s="463"/>
      <c r="D23" s="394" t="s">
        <v>76</v>
      </c>
      <c r="E23" s="400" t="s">
        <v>602</v>
      </c>
      <c r="F23" s="400">
        <v>2895</v>
      </c>
      <c r="G23" s="458">
        <v>2690</v>
      </c>
      <c r="H23" s="458">
        <v>3005</v>
      </c>
      <c r="I23" s="400" t="s">
        <v>3663</v>
      </c>
      <c r="J23" s="65" t="s">
        <v>3672</v>
      </c>
      <c r="K23" s="65">
        <f t="shared" si="8"/>
        <v>110</v>
      </c>
      <c r="L23" s="395">
        <f t="shared" ref="L23:L24" si="11">K23/F23</f>
        <v>3.7996545768566495E-2</v>
      </c>
      <c r="M23" s="65" t="s">
        <v>601</v>
      </c>
      <c r="N23" s="436">
        <v>43959</v>
      </c>
      <c r="O23" s="65"/>
      <c r="Q23" s="456"/>
      <c r="R23" s="457" t="s">
        <v>604</v>
      </c>
      <c r="S23" s="456"/>
      <c r="T23" s="456"/>
      <c r="U23" s="456"/>
      <c r="V23" s="456"/>
      <c r="W23" s="456"/>
      <c r="X23" s="456"/>
      <c r="Y23" s="456"/>
      <c r="Z23" s="456"/>
      <c r="AA23" s="456"/>
      <c r="AB23" s="456"/>
    </row>
    <row r="24" spans="1:38" s="455" customFormat="1" ht="14.25">
      <c r="A24" s="462">
        <v>15</v>
      </c>
      <c r="B24" s="433">
        <v>43959</v>
      </c>
      <c r="C24" s="463"/>
      <c r="D24" s="394" t="s">
        <v>77</v>
      </c>
      <c r="E24" s="400" t="s">
        <v>602</v>
      </c>
      <c r="F24" s="400">
        <v>322</v>
      </c>
      <c r="G24" s="458">
        <v>302</v>
      </c>
      <c r="H24" s="458">
        <v>337.5</v>
      </c>
      <c r="I24" s="400" t="s">
        <v>3673</v>
      </c>
      <c r="J24" s="65" t="s">
        <v>3722</v>
      </c>
      <c r="K24" s="65">
        <f t="shared" si="8"/>
        <v>15.5</v>
      </c>
      <c r="L24" s="395">
        <f t="shared" si="11"/>
        <v>4.813664596273292E-2</v>
      </c>
      <c r="M24" s="65" t="s">
        <v>601</v>
      </c>
      <c r="N24" s="436">
        <v>43965</v>
      </c>
      <c r="O24" s="65"/>
      <c r="Q24" s="456"/>
      <c r="R24" s="457" t="s">
        <v>3188</v>
      </c>
      <c r="S24" s="456"/>
      <c r="T24" s="456"/>
      <c r="U24" s="456"/>
      <c r="V24" s="456"/>
      <c r="W24" s="456"/>
      <c r="X24" s="456"/>
      <c r="Y24" s="456"/>
      <c r="Z24" s="456"/>
      <c r="AA24" s="456"/>
      <c r="AB24" s="456"/>
    </row>
    <row r="25" spans="1:38" s="455" customFormat="1" ht="14.25">
      <c r="A25" s="462">
        <v>16</v>
      </c>
      <c r="B25" s="433">
        <v>43959</v>
      </c>
      <c r="C25" s="463"/>
      <c r="D25" s="394" t="s">
        <v>389</v>
      </c>
      <c r="E25" s="400" t="s">
        <v>602</v>
      </c>
      <c r="F25" s="400">
        <v>137.5</v>
      </c>
      <c r="G25" s="458">
        <v>129</v>
      </c>
      <c r="H25" s="458">
        <v>143.5</v>
      </c>
      <c r="I25" s="400" t="s">
        <v>3652</v>
      </c>
      <c r="J25" s="65" t="s">
        <v>3702</v>
      </c>
      <c r="K25" s="65">
        <f t="shared" si="8"/>
        <v>6</v>
      </c>
      <c r="L25" s="395">
        <f t="shared" ref="L25" si="12">K25/F25</f>
        <v>4.363636363636364E-2</v>
      </c>
      <c r="M25" s="65" t="s">
        <v>601</v>
      </c>
      <c r="N25" s="436">
        <v>43964</v>
      </c>
      <c r="O25" s="65"/>
      <c r="Q25" s="456"/>
      <c r="R25" s="457" t="s">
        <v>3188</v>
      </c>
      <c r="S25" s="456"/>
      <c r="T25" s="456"/>
      <c r="U25" s="456"/>
      <c r="V25" s="456"/>
      <c r="W25" s="456"/>
      <c r="X25" s="456"/>
      <c r="Y25" s="456"/>
      <c r="Z25" s="456"/>
      <c r="AA25" s="456"/>
      <c r="AB25" s="456"/>
    </row>
    <row r="26" spans="1:38" s="455" customFormat="1" ht="14.25">
      <c r="A26" s="462">
        <v>17</v>
      </c>
      <c r="B26" s="433">
        <v>43963</v>
      </c>
      <c r="C26" s="463"/>
      <c r="D26" s="394" t="s">
        <v>175</v>
      </c>
      <c r="E26" s="400" t="s">
        <v>602</v>
      </c>
      <c r="F26" s="400">
        <v>1007.5</v>
      </c>
      <c r="G26" s="458">
        <v>940</v>
      </c>
      <c r="H26" s="458">
        <v>1045</v>
      </c>
      <c r="I26" s="400" t="s">
        <v>3694</v>
      </c>
      <c r="J26" s="65" t="s">
        <v>3701</v>
      </c>
      <c r="K26" s="65">
        <f t="shared" si="8"/>
        <v>37.5</v>
      </c>
      <c r="L26" s="395">
        <f t="shared" ref="L26" si="13">K26/F26</f>
        <v>3.7220843672456573E-2</v>
      </c>
      <c r="M26" s="65" t="s">
        <v>601</v>
      </c>
      <c r="N26" s="436">
        <v>43964</v>
      </c>
      <c r="O26" s="65"/>
      <c r="Q26" s="456"/>
      <c r="R26" s="457" t="s">
        <v>604</v>
      </c>
      <c r="S26" s="456"/>
      <c r="T26" s="456"/>
      <c r="U26" s="456"/>
      <c r="V26" s="456"/>
      <c r="W26" s="456"/>
      <c r="X26" s="456"/>
      <c r="Y26" s="456"/>
      <c r="Z26" s="456"/>
      <c r="AA26" s="456"/>
      <c r="AB26" s="456"/>
    </row>
    <row r="27" spans="1:38" s="455" customFormat="1" ht="14.25">
      <c r="A27" s="396">
        <v>18</v>
      </c>
      <c r="B27" s="427">
        <v>43965</v>
      </c>
      <c r="C27" s="447"/>
      <c r="D27" s="448" t="s">
        <v>137</v>
      </c>
      <c r="E27" s="449" t="s">
        <v>602</v>
      </c>
      <c r="F27" s="449" t="s">
        <v>3723</v>
      </c>
      <c r="G27" s="473">
        <v>795</v>
      </c>
      <c r="H27" s="449"/>
      <c r="I27" s="430" t="s">
        <v>3724</v>
      </c>
      <c r="J27" s="451" t="s">
        <v>603</v>
      </c>
      <c r="K27" s="451"/>
      <c r="L27" s="452"/>
      <c r="M27" s="451"/>
      <c r="N27" s="453"/>
      <c r="O27" s="454"/>
      <c r="Q27" s="456"/>
      <c r="R27" s="457" t="s">
        <v>3188</v>
      </c>
      <c r="S27" s="456"/>
      <c r="T27" s="456"/>
      <c r="U27" s="456"/>
      <c r="V27" s="456"/>
      <c r="W27" s="456"/>
      <c r="X27" s="456"/>
      <c r="Y27" s="456"/>
      <c r="Z27" s="456"/>
      <c r="AA27" s="456"/>
      <c r="AB27" s="456"/>
    </row>
    <row r="28" spans="1:38" s="455" customFormat="1" ht="14.25">
      <c r="A28" s="396"/>
      <c r="B28" s="427"/>
      <c r="C28" s="447"/>
      <c r="D28" s="448"/>
      <c r="E28" s="449"/>
      <c r="F28" s="449"/>
      <c r="G28" s="450"/>
      <c r="H28" s="449"/>
      <c r="I28" s="430"/>
      <c r="J28" s="451"/>
      <c r="K28" s="451"/>
      <c r="L28" s="452"/>
      <c r="M28" s="451"/>
      <c r="N28" s="453"/>
      <c r="O28" s="454"/>
      <c r="Q28" s="456"/>
      <c r="R28" s="457"/>
      <c r="S28" s="456"/>
      <c r="T28" s="456"/>
      <c r="U28" s="456"/>
      <c r="V28" s="456"/>
      <c r="W28" s="456"/>
      <c r="X28" s="456"/>
      <c r="Y28" s="456"/>
      <c r="Z28" s="456"/>
      <c r="AA28" s="456"/>
      <c r="AB28" s="456"/>
    </row>
    <row r="29" spans="1:38" s="5" customFormat="1" ht="14.25">
      <c r="A29" s="396"/>
      <c r="B29" s="427"/>
      <c r="C29" s="428"/>
      <c r="D29" s="406"/>
      <c r="E29" s="429"/>
      <c r="F29" s="430"/>
      <c r="G29" s="431"/>
      <c r="H29" s="431"/>
      <c r="I29" s="430"/>
      <c r="J29" s="378"/>
      <c r="K29" s="378"/>
      <c r="L29" s="383"/>
      <c r="M29" s="378"/>
      <c r="N29" s="404"/>
      <c r="O29" s="390"/>
      <c r="Q29" s="64"/>
      <c r="R29" s="342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2" customHeight="1">
      <c r="A30" s="23" t="s">
        <v>605</v>
      </c>
      <c r="B30" s="24"/>
      <c r="C30" s="25"/>
      <c r="D30" s="26"/>
      <c r="E30" s="27"/>
      <c r="F30" s="28"/>
      <c r="G30" s="28"/>
      <c r="H30" s="28"/>
      <c r="I30" s="28"/>
      <c r="J30" s="66"/>
      <c r="K30" s="28"/>
      <c r="L30" s="28"/>
      <c r="M30" s="38"/>
      <c r="N30" s="66"/>
      <c r="O30" s="67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9" t="s">
        <v>606</v>
      </c>
      <c r="B31" s="23"/>
      <c r="C31" s="23"/>
      <c r="D31" s="23"/>
      <c r="F31" s="30" t="s">
        <v>607</v>
      </c>
      <c r="G31" s="17"/>
      <c r="H31" s="31"/>
      <c r="I31" s="36"/>
      <c r="J31" s="68"/>
      <c r="K31" s="69"/>
      <c r="L31" s="70"/>
      <c r="M31" s="70"/>
      <c r="N31" s="16"/>
      <c r="O31" s="71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 t="s">
        <v>608</v>
      </c>
      <c r="B32" s="23"/>
      <c r="C32" s="23"/>
      <c r="D32" s="23"/>
      <c r="E32" s="32"/>
      <c r="F32" s="30" t="s">
        <v>609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/>
      <c r="B33" s="23"/>
      <c r="C33" s="23"/>
      <c r="D33" s="23"/>
      <c r="E33" s="32"/>
      <c r="F33" s="17"/>
      <c r="G33" s="17"/>
      <c r="H33" s="31"/>
      <c r="I33" s="36"/>
      <c r="J33" s="72"/>
      <c r="K33" s="69"/>
      <c r="L33" s="70"/>
      <c r="M33" s="17"/>
      <c r="N33" s="73"/>
      <c r="O33" s="5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33" t="s">
        <v>610</v>
      </c>
      <c r="C34" s="33"/>
      <c r="D34" s="33"/>
      <c r="E34" s="33"/>
      <c r="F34" s="34"/>
      <c r="G34" s="32"/>
      <c r="H34" s="32"/>
      <c r="I34" s="74"/>
      <c r="J34" s="75"/>
      <c r="K34" s="76"/>
      <c r="L34" s="12"/>
      <c r="M34" s="12"/>
      <c r="N34" s="11"/>
      <c r="O34" s="53"/>
      <c r="R34" s="83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576</v>
      </c>
      <c r="C35" s="21"/>
      <c r="D35" s="22" t="s">
        <v>589</v>
      </c>
      <c r="E35" s="21" t="s">
        <v>590</v>
      </c>
      <c r="F35" s="21" t="s">
        <v>591</v>
      </c>
      <c r="G35" s="21" t="s">
        <v>611</v>
      </c>
      <c r="H35" s="21" t="s">
        <v>593</v>
      </c>
      <c r="I35" s="21" t="s">
        <v>594</v>
      </c>
      <c r="J35" s="77" t="s">
        <v>595</v>
      </c>
      <c r="K35" s="62" t="s">
        <v>612</v>
      </c>
      <c r="L35" s="63" t="s">
        <v>597</v>
      </c>
      <c r="M35" s="78" t="s">
        <v>613</v>
      </c>
      <c r="N35" s="21" t="s">
        <v>614</v>
      </c>
      <c r="O35" s="21" t="s">
        <v>598</v>
      </c>
      <c r="P35" s="79" t="s">
        <v>599</v>
      </c>
      <c r="Q35" s="40"/>
      <c r="R35" s="38"/>
      <c r="S35" s="38"/>
      <c r="T35" s="38"/>
    </row>
    <row r="36" spans="1:38" s="422" customFormat="1" ht="15" customHeight="1">
      <c r="A36" s="459">
        <v>1</v>
      </c>
      <c r="B36" s="434">
        <v>43949</v>
      </c>
      <c r="C36" s="460"/>
      <c r="D36" s="391" t="s">
        <v>86</v>
      </c>
      <c r="E36" s="399" t="s">
        <v>602</v>
      </c>
      <c r="F36" s="399">
        <v>1487.5</v>
      </c>
      <c r="G36" s="461">
        <v>1440</v>
      </c>
      <c r="H36" s="461">
        <v>1435</v>
      </c>
      <c r="I36" s="399" t="s">
        <v>3592</v>
      </c>
      <c r="J36" s="392" t="s">
        <v>3643</v>
      </c>
      <c r="K36" s="392">
        <f t="shared" ref="K36" si="14">H36-F36</f>
        <v>-52.5</v>
      </c>
      <c r="L36" s="393">
        <f t="shared" ref="L36:L37" si="15">K36/F36</f>
        <v>-3.5294117647058823E-2</v>
      </c>
      <c r="M36" s="435"/>
      <c r="N36" s="435"/>
      <c r="O36" s="392" t="s">
        <v>665</v>
      </c>
      <c r="P36" s="435">
        <v>43955</v>
      </c>
      <c r="Q36" s="7"/>
      <c r="R36" s="345" t="s">
        <v>3188</v>
      </c>
      <c r="S36" s="446"/>
      <c r="T36" s="446"/>
      <c r="U36" s="446"/>
      <c r="V36" s="446"/>
      <c r="W36" s="446"/>
      <c r="X36" s="446"/>
      <c r="Y36" s="446"/>
      <c r="Z36" s="446"/>
      <c r="AA36" s="446"/>
    </row>
    <row r="37" spans="1:38" s="422" customFormat="1" ht="15" customHeight="1">
      <c r="A37" s="462">
        <v>2</v>
      </c>
      <c r="B37" s="433">
        <v>43949</v>
      </c>
      <c r="C37" s="463"/>
      <c r="D37" s="394" t="s">
        <v>3633</v>
      </c>
      <c r="E37" s="400" t="s">
        <v>602</v>
      </c>
      <c r="F37" s="400">
        <v>327</v>
      </c>
      <c r="G37" s="458">
        <v>315</v>
      </c>
      <c r="H37" s="458">
        <v>334</v>
      </c>
      <c r="I37" s="400">
        <v>350</v>
      </c>
      <c r="J37" s="65" t="s">
        <v>3611</v>
      </c>
      <c r="K37" s="65">
        <f>H37-F37</f>
        <v>7</v>
      </c>
      <c r="L37" s="395">
        <f t="shared" si="15"/>
        <v>2.1406727828746176E-2</v>
      </c>
      <c r="M37" s="458"/>
      <c r="N37" s="65"/>
      <c r="O37" s="65" t="s">
        <v>601</v>
      </c>
      <c r="P37" s="436">
        <v>43955</v>
      </c>
      <c r="Q37" s="7"/>
      <c r="R37" s="345" t="s">
        <v>3188</v>
      </c>
      <c r="S37" s="446"/>
      <c r="T37" s="446"/>
      <c r="U37" s="446"/>
      <c r="V37" s="446"/>
      <c r="W37" s="446"/>
      <c r="X37" s="446"/>
      <c r="Y37" s="446"/>
      <c r="Z37" s="446"/>
      <c r="AA37" s="446"/>
    </row>
    <row r="38" spans="1:38" s="422" customFormat="1" ht="15" customHeight="1">
      <c r="A38" s="459">
        <v>3</v>
      </c>
      <c r="B38" s="434">
        <v>43951</v>
      </c>
      <c r="C38" s="460"/>
      <c r="D38" s="391" t="s">
        <v>67</v>
      </c>
      <c r="E38" s="399" t="s">
        <v>602</v>
      </c>
      <c r="F38" s="399">
        <v>510.5</v>
      </c>
      <c r="G38" s="461">
        <v>493</v>
      </c>
      <c r="H38" s="461">
        <v>491</v>
      </c>
      <c r="I38" s="399" t="s">
        <v>3634</v>
      </c>
      <c r="J38" s="392" t="s">
        <v>3637</v>
      </c>
      <c r="K38" s="392">
        <f t="shared" ref="K38" si="16">H38-F38</f>
        <v>-19.5</v>
      </c>
      <c r="L38" s="393">
        <f t="shared" ref="L38" si="17">K38/F38</f>
        <v>-3.8197845249755141E-2</v>
      </c>
      <c r="M38" s="435"/>
      <c r="N38" s="435"/>
      <c r="O38" s="392" t="s">
        <v>665</v>
      </c>
      <c r="P38" s="435">
        <v>43955</v>
      </c>
      <c r="Q38" s="7"/>
      <c r="R38" s="345" t="s">
        <v>604</v>
      </c>
      <c r="S38" s="446"/>
      <c r="T38" s="446"/>
      <c r="U38" s="446"/>
      <c r="V38" s="446"/>
      <c r="W38" s="446"/>
      <c r="X38" s="446"/>
      <c r="Y38" s="446"/>
      <c r="Z38" s="446"/>
      <c r="AA38" s="446"/>
    </row>
    <row r="39" spans="1:38" s="422" customFormat="1" ht="15" customHeight="1">
      <c r="A39" s="459">
        <v>4</v>
      </c>
      <c r="B39" s="434">
        <v>43951</v>
      </c>
      <c r="C39" s="460"/>
      <c r="D39" s="391" t="s">
        <v>254</v>
      </c>
      <c r="E39" s="399" t="s">
        <v>602</v>
      </c>
      <c r="F39" s="399">
        <v>499.5</v>
      </c>
      <c r="G39" s="461">
        <v>482</v>
      </c>
      <c r="H39" s="461">
        <v>480.5</v>
      </c>
      <c r="I39" s="399">
        <v>530</v>
      </c>
      <c r="J39" s="392" t="s">
        <v>3638</v>
      </c>
      <c r="K39" s="392">
        <f t="shared" ref="K39" si="18">H39-F39</f>
        <v>-19</v>
      </c>
      <c r="L39" s="393">
        <f t="shared" ref="L39" si="19">K39/F39</f>
        <v>-3.8038038038038041E-2</v>
      </c>
      <c r="M39" s="435"/>
      <c r="N39" s="435"/>
      <c r="O39" s="392" t="s">
        <v>665</v>
      </c>
      <c r="P39" s="435">
        <v>43955</v>
      </c>
      <c r="Q39" s="7"/>
      <c r="R39" s="345" t="s">
        <v>3188</v>
      </c>
      <c r="S39" s="446"/>
      <c r="T39" s="446"/>
      <c r="U39" s="446"/>
      <c r="V39" s="446"/>
      <c r="W39" s="446"/>
      <c r="X39" s="446"/>
      <c r="Y39" s="446"/>
      <c r="Z39" s="446"/>
      <c r="AA39" s="446"/>
    </row>
    <row r="40" spans="1:38" s="422" customFormat="1" ht="15" customHeight="1">
      <c r="A40" s="459">
        <v>5</v>
      </c>
      <c r="B40" s="434">
        <v>43955</v>
      </c>
      <c r="C40" s="460"/>
      <c r="D40" s="391" t="s">
        <v>89</v>
      </c>
      <c r="E40" s="399" t="s">
        <v>602</v>
      </c>
      <c r="F40" s="399">
        <v>473</v>
      </c>
      <c r="G40" s="461">
        <v>454</v>
      </c>
      <c r="H40" s="461">
        <v>454</v>
      </c>
      <c r="I40" s="399" t="s">
        <v>3641</v>
      </c>
      <c r="J40" s="392" t="s">
        <v>3638</v>
      </c>
      <c r="K40" s="392">
        <f t="shared" ref="K40" si="20">H40-F40</f>
        <v>-19</v>
      </c>
      <c r="L40" s="393">
        <f t="shared" ref="L40" si="21">K40/F40</f>
        <v>-4.0169133192389003E-2</v>
      </c>
      <c r="M40" s="435"/>
      <c r="N40" s="435"/>
      <c r="O40" s="392" t="s">
        <v>665</v>
      </c>
      <c r="P40" s="435">
        <v>43956</v>
      </c>
      <c r="Q40" s="7"/>
      <c r="R40" s="345" t="s">
        <v>604</v>
      </c>
      <c r="S40" s="446"/>
      <c r="T40" s="446"/>
      <c r="U40" s="446"/>
      <c r="V40" s="446"/>
      <c r="W40" s="446"/>
      <c r="X40" s="446"/>
      <c r="Y40" s="446"/>
      <c r="Z40" s="446"/>
      <c r="AA40" s="446"/>
    </row>
    <row r="41" spans="1:38" s="422" customFormat="1" ht="15" customHeight="1">
      <c r="A41" s="462">
        <v>6</v>
      </c>
      <c r="B41" s="433">
        <v>43956</v>
      </c>
      <c r="C41" s="463"/>
      <c r="D41" s="394" t="s">
        <v>179</v>
      </c>
      <c r="E41" s="400" t="s">
        <v>3644</v>
      </c>
      <c r="F41" s="400">
        <v>471.5</v>
      </c>
      <c r="G41" s="458">
        <v>492</v>
      </c>
      <c r="H41" s="458">
        <v>463</v>
      </c>
      <c r="I41" s="400" t="s">
        <v>3645</v>
      </c>
      <c r="J41" s="65" t="s">
        <v>3646</v>
      </c>
      <c r="K41" s="65">
        <f>F41-H41</f>
        <v>8.5</v>
      </c>
      <c r="L41" s="395">
        <f t="shared" ref="L41:L42" si="22">K41/F41</f>
        <v>1.8027571580063628E-2</v>
      </c>
      <c r="M41" s="458"/>
      <c r="N41" s="65"/>
      <c r="O41" s="65" t="s">
        <v>601</v>
      </c>
      <c r="P41" s="470">
        <v>43956</v>
      </c>
      <c r="Q41" s="7"/>
      <c r="R41" s="345" t="s">
        <v>604</v>
      </c>
      <c r="S41" s="446"/>
      <c r="T41" s="446"/>
      <c r="U41" s="446"/>
      <c r="V41" s="446"/>
      <c r="W41" s="446"/>
      <c r="X41" s="446"/>
      <c r="Y41" s="446"/>
      <c r="Z41" s="446"/>
      <c r="AA41" s="446"/>
    </row>
    <row r="42" spans="1:38" s="422" customFormat="1" ht="15" customHeight="1">
      <c r="A42" s="462">
        <v>7</v>
      </c>
      <c r="B42" s="433">
        <v>43956</v>
      </c>
      <c r="C42" s="463"/>
      <c r="D42" s="394" t="s">
        <v>255</v>
      </c>
      <c r="E42" s="400" t="s">
        <v>602</v>
      </c>
      <c r="F42" s="400">
        <v>170</v>
      </c>
      <c r="G42" s="458">
        <v>164</v>
      </c>
      <c r="H42" s="458">
        <v>173.5</v>
      </c>
      <c r="I42" s="400">
        <v>185</v>
      </c>
      <c r="J42" s="65" t="s">
        <v>3667</v>
      </c>
      <c r="K42" s="65">
        <f>H42-F42</f>
        <v>3.5</v>
      </c>
      <c r="L42" s="395">
        <f t="shared" si="22"/>
        <v>2.0588235294117647E-2</v>
      </c>
      <c r="M42" s="458"/>
      <c r="N42" s="65"/>
      <c r="O42" s="65" t="s">
        <v>601</v>
      </c>
      <c r="P42" s="436">
        <v>43958</v>
      </c>
      <c r="Q42" s="7"/>
      <c r="R42" s="345" t="s">
        <v>3188</v>
      </c>
      <c r="S42" s="446"/>
      <c r="T42" s="446"/>
      <c r="U42" s="446"/>
      <c r="V42" s="446"/>
      <c r="W42" s="446"/>
      <c r="X42" s="446"/>
      <c r="Y42" s="446"/>
      <c r="Z42" s="446"/>
      <c r="AA42" s="446"/>
    </row>
    <row r="43" spans="1:38" s="422" customFormat="1" ht="15" customHeight="1">
      <c r="A43" s="462">
        <v>8</v>
      </c>
      <c r="B43" s="433">
        <v>43957</v>
      </c>
      <c r="C43" s="463"/>
      <c r="D43" s="394" t="s">
        <v>54</v>
      </c>
      <c r="E43" s="400" t="s">
        <v>602</v>
      </c>
      <c r="F43" s="400">
        <v>647</v>
      </c>
      <c r="G43" s="458">
        <v>625</v>
      </c>
      <c r="H43" s="458">
        <v>660</v>
      </c>
      <c r="I43" s="400">
        <v>690</v>
      </c>
      <c r="J43" s="65" t="s">
        <v>3670</v>
      </c>
      <c r="K43" s="65">
        <f>H43-F43</f>
        <v>13</v>
      </c>
      <c r="L43" s="395">
        <f t="shared" ref="L43:L45" si="23">K43/F43</f>
        <v>2.009273570324575E-2</v>
      </c>
      <c r="M43" s="458"/>
      <c r="N43" s="65"/>
      <c r="O43" s="65" t="s">
        <v>601</v>
      </c>
      <c r="P43" s="470">
        <v>43957</v>
      </c>
      <c r="Q43" s="7"/>
      <c r="R43" s="345" t="s">
        <v>3188</v>
      </c>
      <c r="S43" s="446"/>
      <c r="T43" s="446"/>
      <c r="U43" s="446"/>
      <c r="V43" s="446"/>
      <c r="W43" s="446"/>
      <c r="X43" s="446"/>
      <c r="Y43" s="446"/>
      <c r="Z43" s="446"/>
      <c r="AA43" s="446"/>
    </row>
    <row r="44" spans="1:38" s="422" customFormat="1" ht="15" customHeight="1">
      <c r="A44" s="459">
        <v>9</v>
      </c>
      <c r="B44" s="434">
        <v>43958</v>
      </c>
      <c r="C44" s="460"/>
      <c r="D44" s="391" t="s">
        <v>48</v>
      </c>
      <c r="E44" s="399" t="s">
        <v>602</v>
      </c>
      <c r="F44" s="399">
        <v>1320</v>
      </c>
      <c r="G44" s="461">
        <v>1270</v>
      </c>
      <c r="H44" s="461">
        <v>1275</v>
      </c>
      <c r="I44" s="399" t="s">
        <v>3664</v>
      </c>
      <c r="J44" s="392" t="s">
        <v>3665</v>
      </c>
      <c r="K44" s="392">
        <f t="shared" ref="K44" si="24">H44-F44</f>
        <v>-45</v>
      </c>
      <c r="L44" s="393">
        <f t="shared" si="23"/>
        <v>-3.4090909090909088E-2</v>
      </c>
      <c r="M44" s="435"/>
      <c r="N44" s="435"/>
      <c r="O44" s="392" t="s">
        <v>665</v>
      </c>
      <c r="P44" s="471">
        <v>43958</v>
      </c>
      <c r="Q44" s="7"/>
      <c r="R44" s="345" t="s">
        <v>3188</v>
      </c>
      <c r="S44" s="446"/>
      <c r="T44" s="446"/>
      <c r="U44" s="446"/>
      <c r="V44" s="446"/>
      <c r="W44" s="446"/>
      <c r="X44" s="446"/>
      <c r="Y44" s="446"/>
      <c r="Z44" s="446"/>
      <c r="AA44" s="446"/>
    </row>
    <row r="45" spans="1:38" s="422" customFormat="1" ht="15" customHeight="1">
      <c r="A45" s="462">
        <v>10</v>
      </c>
      <c r="B45" s="433">
        <v>43958</v>
      </c>
      <c r="C45" s="394"/>
      <c r="D45" s="394" t="s">
        <v>134</v>
      </c>
      <c r="E45" s="400" t="s">
        <v>602</v>
      </c>
      <c r="F45" s="458">
        <v>1200</v>
      </c>
      <c r="G45" s="458">
        <v>1165</v>
      </c>
      <c r="H45" s="400">
        <v>1228.5</v>
      </c>
      <c r="I45" s="462" t="s">
        <v>3666</v>
      </c>
      <c r="J45" s="433" t="s">
        <v>3678</v>
      </c>
      <c r="K45" s="65">
        <f>H45-F45</f>
        <v>28.5</v>
      </c>
      <c r="L45" s="395">
        <f t="shared" si="23"/>
        <v>2.375E-2</v>
      </c>
      <c r="M45" s="400"/>
      <c r="N45" s="458"/>
      <c r="O45" s="458" t="s">
        <v>601</v>
      </c>
      <c r="P45" s="436">
        <v>43959</v>
      </c>
      <c r="Q45" s="7"/>
      <c r="R45" s="345" t="s">
        <v>604</v>
      </c>
      <c r="S45" s="446"/>
      <c r="T45" s="446"/>
      <c r="U45" s="446"/>
      <c r="V45" s="446"/>
      <c r="W45" s="446"/>
      <c r="X45" s="446"/>
      <c r="Y45" s="446"/>
      <c r="Z45" s="446"/>
      <c r="AA45" s="446"/>
    </row>
    <row r="46" spans="1:38" s="422" customFormat="1" ht="15" customHeight="1">
      <c r="A46" s="462">
        <v>11</v>
      </c>
      <c r="B46" s="433">
        <v>43958</v>
      </c>
      <c r="C46" s="394"/>
      <c r="D46" s="394" t="s">
        <v>3466</v>
      </c>
      <c r="E46" s="400" t="s">
        <v>602</v>
      </c>
      <c r="F46" s="458">
        <v>340.5</v>
      </c>
      <c r="G46" s="458">
        <v>327</v>
      </c>
      <c r="H46" s="400">
        <v>349</v>
      </c>
      <c r="I46" s="462" t="s">
        <v>3668</v>
      </c>
      <c r="J46" s="65" t="s">
        <v>3646</v>
      </c>
      <c r="K46" s="65">
        <f>H46-F46</f>
        <v>8.5</v>
      </c>
      <c r="L46" s="395">
        <f t="shared" ref="L46" si="25">K46/F46</f>
        <v>2.4963289280469897E-2</v>
      </c>
      <c r="M46" s="458"/>
      <c r="N46" s="65"/>
      <c r="O46" s="65" t="s">
        <v>601</v>
      </c>
      <c r="P46" s="436">
        <v>43959</v>
      </c>
      <c r="Q46" s="7"/>
      <c r="R46" s="345" t="s">
        <v>3188</v>
      </c>
      <c r="S46" s="446"/>
      <c r="T46" s="446"/>
      <c r="U46" s="446"/>
      <c r="V46" s="446"/>
      <c r="W46" s="446"/>
      <c r="X46" s="446"/>
      <c r="Y46" s="446"/>
      <c r="Z46" s="446"/>
      <c r="AA46" s="446"/>
    </row>
    <row r="47" spans="1:38" s="422" customFormat="1" ht="15" customHeight="1">
      <c r="A47" s="483">
        <v>12</v>
      </c>
      <c r="B47" s="484">
        <v>43959</v>
      </c>
      <c r="C47" s="485"/>
      <c r="D47" s="486" t="s">
        <v>139</v>
      </c>
      <c r="E47" s="487" t="s">
        <v>602</v>
      </c>
      <c r="F47" s="487">
        <v>390</v>
      </c>
      <c r="G47" s="488">
        <v>377</v>
      </c>
      <c r="H47" s="488">
        <v>390</v>
      </c>
      <c r="I47" s="487" t="s">
        <v>3674</v>
      </c>
      <c r="J47" s="489" t="s">
        <v>710</v>
      </c>
      <c r="K47" s="489">
        <f>H47-F47</f>
        <v>0</v>
      </c>
      <c r="L47" s="490">
        <f t="shared" ref="L47:L48" si="26">K47/F47</f>
        <v>0</v>
      </c>
      <c r="M47" s="488"/>
      <c r="N47" s="489"/>
      <c r="O47" s="489" t="s">
        <v>710</v>
      </c>
      <c r="P47" s="491">
        <v>43962</v>
      </c>
      <c r="Q47" s="7"/>
      <c r="R47" s="345" t="s">
        <v>604</v>
      </c>
      <c r="S47" s="446"/>
      <c r="T47" s="446"/>
      <c r="U47" s="446"/>
      <c r="V47" s="446"/>
      <c r="W47" s="446"/>
      <c r="X47" s="446"/>
      <c r="Y47" s="446"/>
      <c r="Z47" s="446"/>
      <c r="AA47" s="446"/>
    </row>
    <row r="48" spans="1:38" s="422" customFormat="1" ht="15" customHeight="1">
      <c r="A48" s="492">
        <v>13</v>
      </c>
      <c r="B48" s="434">
        <v>43962</v>
      </c>
      <c r="C48" s="493"/>
      <c r="D48" s="391" t="s">
        <v>42</v>
      </c>
      <c r="E48" s="399" t="s">
        <v>3644</v>
      </c>
      <c r="F48" s="399">
        <v>289</v>
      </c>
      <c r="G48" s="494">
        <v>301</v>
      </c>
      <c r="H48" s="494">
        <v>300.5</v>
      </c>
      <c r="I48" s="399" t="s">
        <v>3680</v>
      </c>
      <c r="J48" s="392" t="s">
        <v>3700</v>
      </c>
      <c r="K48" s="392">
        <f>F48-H48</f>
        <v>-11.5</v>
      </c>
      <c r="L48" s="393">
        <f t="shared" si="26"/>
        <v>-3.9792387543252594E-2</v>
      </c>
      <c r="M48" s="461"/>
      <c r="N48" s="392"/>
      <c r="O48" s="392" t="s">
        <v>665</v>
      </c>
      <c r="P48" s="435">
        <v>43964</v>
      </c>
      <c r="Q48" s="7"/>
      <c r="R48" s="345" t="s">
        <v>604</v>
      </c>
      <c r="S48" s="446"/>
      <c r="T48" s="446"/>
      <c r="U48" s="446"/>
      <c r="V48" s="446"/>
      <c r="W48" s="446"/>
      <c r="X48" s="446"/>
      <c r="Y48" s="446"/>
      <c r="Z48" s="446"/>
      <c r="AA48" s="446"/>
    </row>
    <row r="49" spans="1:34" s="422" customFormat="1" ht="15" customHeight="1">
      <c r="A49" s="462">
        <v>14</v>
      </c>
      <c r="B49" s="433">
        <v>43962</v>
      </c>
      <c r="C49" s="463"/>
      <c r="D49" s="394" t="s">
        <v>180</v>
      </c>
      <c r="E49" s="400" t="s">
        <v>3644</v>
      </c>
      <c r="F49" s="400">
        <v>387</v>
      </c>
      <c r="G49" s="458">
        <v>403</v>
      </c>
      <c r="H49" s="458">
        <v>382</v>
      </c>
      <c r="I49" s="400" t="s">
        <v>3681</v>
      </c>
      <c r="J49" s="65" t="s">
        <v>3689</v>
      </c>
      <c r="K49" s="65">
        <f>F49-H49</f>
        <v>5</v>
      </c>
      <c r="L49" s="395">
        <f t="shared" ref="L49:L50" si="27">K49/F49</f>
        <v>1.2919896640826873E-2</v>
      </c>
      <c r="M49" s="458"/>
      <c r="N49" s="65"/>
      <c r="O49" s="65" t="s">
        <v>601</v>
      </c>
      <c r="P49" s="436">
        <v>43963</v>
      </c>
      <c r="Q49" s="7"/>
      <c r="R49" s="345" t="s">
        <v>604</v>
      </c>
      <c r="S49" s="446"/>
      <c r="T49" s="446"/>
      <c r="U49" s="446"/>
      <c r="V49" s="446"/>
      <c r="W49" s="446"/>
      <c r="X49" s="446"/>
      <c r="Y49" s="446"/>
      <c r="Z49" s="446"/>
      <c r="AA49" s="446"/>
    </row>
    <row r="50" spans="1:34" s="422" customFormat="1" ht="15" customHeight="1">
      <c r="A50" s="462">
        <v>15</v>
      </c>
      <c r="B50" s="433">
        <v>43962</v>
      </c>
      <c r="C50" s="463"/>
      <c r="D50" s="394" t="s">
        <v>61</v>
      </c>
      <c r="E50" s="400" t="s">
        <v>602</v>
      </c>
      <c r="F50" s="400">
        <v>920</v>
      </c>
      <c r="G50" s="458">
        <v>890</v>
      </c>
      <c r="H50" s="458">
        <v>945</v>
      </c>
      <c r="I50" s="400" t="s">
        <v>3682</v>
      </c>
      <c r="J50" s="65" t="s">
        <v>745</v>
      </c>
      <c r="K50" s="65">
        <f>H50-F50</f>
        <v>25</v>
      </c>
      <c r="L50" s="395">
        <f t="shared" si="27"/>
        <v>2.717391304347826E-2</v>
      </c>
      <c r="M50" s="458"/>
      <c r="N50" s="65"/>
      <c r="O50" s="65" t="s">
        <v>601</v>
      </c>
      <c r="P50" s="436">
        <v>43964</v>
      </c>
      <c r="Q50" s="7"/>
      <c r="R50" s="345" t="s">
        <v>3188</v>
      </c>
      <c r="S50" s="446"/>
      <c r="T50" s="446"/>
      <c r="U50" s="446"/>
      <c r="V50" s="446"/>
      <c r="W50" s="446"/>
      <c r="X50" s="446"/>
      <c r="Y50" s="446"/>
      <c r="Z50" s="446"/>
      <c r="AA50" s="446"/>
    </row>
    <row r="51" spans="1:34" s="422" customFormat="1" ht="15" customHeight="1">
      <c r="A51" s="459">
        <v>16</v>
      </c>
      <c r="B51" s="434">
        <v>43962</v>
      </c>
      <c r="C51" s="460"/>
      <c r="D51" s="391" t="s">
        <v>111</v>
      </c>
      <c r="E51" s="399" t="s">
        <v>602</v>
      </c>
      <c r="F51" s="399">
        <v>932.5</v>
      </c>
      <c r="G51" s="461">
        <v>898</v>
      </c>
      <c r="H51" s="461">
        <v>895</v>
      </c>
      <c r="I51" s="399" t="s">
        <v>3683</v>
      </c>
      <c r="J51" s="392" t="s">
        <v>3688</v>
      </c>
      <c r="K51" s="392">
        <f t="shared" ref="K51" si="28">H51-F51</f>
        <v>-37.5</v>
      </c>
      <c r="L51" s="393">
        <f t="shared" ref="L51:L52" si="29">K51/F51</f>
        <v>-4.0214477211796246E-2</v>
      </c>
      <c r="M51" s="435"/>
      <c r="N51" s="435"/>
      <c r="O51" s="392" t="s">
        <v>665</v>
      </c>
      <c r="P51" s="435">
        <v>43963</v>
      </c>
      <c r="Q51" s="7"/>
      <c r="R51" s="345" t="s">
        <v>3188</v>
      </c>
      <c r="S51" s="446"/>
      <c r="T51" s="446"/>
      <c r="U51" s="446"/>
      <c r="V51" s="446"/>
      <c r="W51" s="446"/>
      <c r="X51" s="446"/>
      <c r="Y51" s="446"/>
      <c r="Z51" s="446"/>
      <c r="AA51" s="446"/>
    </row>
    <row r="52" spans="1:34" s="422" customFormat="1" ht="15" customHeight="1">
      <c r="A52" s="462">
        <v>17</v>
      </c>
      <c r="B52" s="433">
        <v>43962</v>
      </c>
      <c r="C52" s="463"/>
      <c r="D52" s="394" t="s">
        <v>117</v>
      </c>
      <c r="E52" s="400" t="s">
        <v>602</v>
      </c>
      <c r="F52" s="400">
        <v>2027.5</v>
      </c>
      <c r="G52" s="458">
        <v>1970</v>
      </c>
      <c r="H52" s="458">
        <v>2075</v>
      </c>
      <c r="I52" s="400" t="s">
        <v>3687</v>
      </c>
      <c r="J52" s="65" t="s">
        <v>732</v>
      </c>
      <c r="K52" s="65">
        <f>H52-F52</f>
        <v>47.5</v>
      </c>
      <c r="L52" s="395">
        <f t="shared" si="29"/>
        <v>2.3427866831072751E-2</v>
      </c>
      <c r="M52" s="458"/>
      <c r="N52" s="65"/>
      <c r="O52" s="65" t="s">
        <v>601</v>
      </c>
      <c r="P52" s="436">
        <v>43964</v>
      </c>
      <c r="Q52" s="7"/>
      <c r="R52" s="345" t="s">
        <v>604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34" s="422" customFormat="1" ht="15" customHeight="1">
      <c r="A53" s="462">
        <v>18</v>
      </c>
      <c r="B53" s="433">
        <v>43963</v>
      </c>
      <c r="C53" s="463"/>
      <c r="D53" s="394" t="s">
        <v>254</v>
      </c>
      <c r="E53" s="400" t="s">
        <v>602</v>
      </c>
      <c r="F53" s="400">
        <v>520</v>
      </c>
      <c r="G53" s="458">
        <v>500</v>
      </c>
      <c r="H53" s="458">
        <v>531.5</v>
      </c>
      <c r="I53" s="400" t="s">
        <v>3692</v>
      </c>
      <c r="J53" s="65" t="s">
        <v>3693</v>
      </c>
      <c r="K53" s="65">
        <f>H53-F53</f>
        <v>11.5</v>
      </c>
      <c r="L53" s="395">
        <f t="shared" ref="L53:L54" si="30">K53/F53</f>
        <v>2.2115384615384617E-2</v>
      </c>
      <c r="M53" s="458"/>
      <c r="N53" s="65"/>
      <c r="O53" s="65" t="s">
        <v>601</v>
      </c>
      <c r="P53" s="470">
        <v>43963</v>
      </c>
      <c r="Q53" s="7"/>
      <c r="R53" s="345" t="s">
        <v>3188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34" s="422" customFormat="1" ht="15" customHeight="1">
      <c r="A54" s="462">
        <v>19</v>
      </c>
      <c r="B54" s="433">
        <v>43963</v>
      </c>
      <c r="C54" s="463"/>
      <c r="D54" s="394" t="s">
        <v>84</v>
      </c>
      <c r="E54" s="400" t="s">
        <v>602</v>
      </c>
      <c r="F54" s="400">
        <v>570</v>
      </c>
      <c r="G54" s="458">
        <v>548</v>
      </c>
      <c r="H54" s="458">
        <v>600</v>
      </c>
      <c r="I54" s="400" t="s">
        <v>3695</v>
      </c>
      <c r="J54" s="65" t="s">
        <v>3699</v>
      </c>
      <c r="K54" s="65">
        <f>H54-F54</f>
        <v>30</v>
      </c>
      <c r="L54" s="395">
        <f t="shared" si="30"/>
        <v>5.2631578947368418E-2</v>
      </c>
      <c r="M54" s="458"/>
      <c r="N54" s="65"/>
      <c r="O54" s="65" t="s">
        <v>601</v>
      </c>
      <c r="P54" s="436">
        <v>43964</v>
      </c>
      <c r="Q54" s="7"/>
      <c r="R54" s="345" t="s">
        <v>604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34" s="422" customFormat="1" ht="15" customHeight="1">
      <c r="A55" s="403">
        <v>20</v>
      </c>
      <c r="B55" s="427">
        <v>43964</v>
      </c>
      <c r="C55" s="379"/>
      <c r="D55" s="380" t="s">
        <v>84</v>
      </c>
      <c r="E55" s="426" t="s">
        <v>602</v>
      </c>
      <c r="F55" s="426">
        <v>572</v>
      </c>
      <c r="G55" s="408">
        <v>549</v>
      </c>
      <c r="H55" s="408"/>
      <c r="I55" s="426" t="s">
        <v>3695</v>
      </c>
      <c r="J55" s="407" t="s">
        <v>603</v>
      </c>
      <c r="K55" s="407"/>
      <c r="L55" s="383"/>
      <c r="M55" s="408"/>
      <c r="N55" s="407"/>
      <c r="O55" s="407"/>
      <c r="P55" s="385"/>
      <c r="Q55" s="7"/>
      <c r="R55" s="345" t="s">
        <v>604</v>
      </c>
      <c r="S55" s="446"/>
      <c r="T55" s="446"/>
      <c r="U55" s="446"/>
      <c r="V55" s="446"/>
      <c r="W55" s="446"/>
      <c r="X55" s="446"/>
      <c r="Y55" s="446"/>
      <c r="Z55" s="446"/>
      <c r="AA55" s="446"/>
    </row>
    <row r="56" spans="1:34" s="422" customFormat="1" ht="15" customHeight="1">
      <c r="A56" s="459">
        <v>21</v>
      </c>
      <c r="B56" s="434">
        <v>43964</v>
      </c>
      <c r="C56" s="460"/>
      <c r="D56" s="391" t="s">
        <v>3714</v>
      </c>
      <c r="E56" s="399" t="s">
        <v>602</v>
      </c>
      <c r="F56" s="399">
        <v>519</v>
      </c>
      <c r="G56" s="461">
        <v>498</v>
      </c>
      <c r="H56" s="461">
        <v>497.5</v>
      </c>
      <c r="I56" s="399" t="s">
        <v>3692</v>
      </c>
      <c r="J56" s="392" t="s">
        <v>3721</v>
      </c>
      <c r="K56" s="392">
        <f t="shared" ref="K56" si="31">H56-F56</f>
        <v>-21.5</v>
      </c>
      <c r="L56" s="393">
        <f t="shared" ref="L56" si="32">K56/F56</f>
        <v>-4.1425818882466284E-2</v>
      </c>
      <c r="M56" s="435"/>
      <c r="N56" s="435"/>
      <c r="O56" s="392" t="s">
        <v>665</v>
      </c>
      <c r="P56" s="435">
        <v>43965</v>
      </c>
      <c r="Q56" s="7"/>
      <c r="R56" s="345" t="s">
        <v>3188</v>
      </c>
      <c r="S56" s="446"/>
      <c r="T56" s="446"/>
      <c r="U56" s="446"/>
      <c r="V56" s="446"/>
      <c r="W56" s="446"/>
      <c r="X56" s="446"/>
      <c r="Y56" s="446"/>
      <c r="Z56" s="446"/>
      <c r="AA56" s="446"/>
    </row>
    <row r="57" spans="1:34" s="422" customFormat="1" ht="15" customHeight="1">
      <c r="A57" s="403">
        <v>22</v>
      </c>
      <c r="B57" s="427">
        <v>43964</v>
      </c>
      <c r="C57" s="379"/>
      <c r="D57" s="380" t="s">
        <v>117</v>
      </c>
      <c r="E57" s="426" t="s">
        <v>602</v>
      </c>
      <c r="F57" s="426" t="s">
        <v>3715</v>
      </c>
      <c r="G57" s="408">
        <v>1945</v>
      </c>
      <c r="H57" s="408"/>
      <c r="I57" s="426" t="s">
        <v>3716</v>
      </c>
      <c r="J57" s="407" t="s">
        <v>603</v>
      </c>
      <c r="K57" s="407"/>
      <c r="L57" s="383"/>
      <c r="M57" s="408"/>
      <c r="N57" s="407"/>
      <c r="O57" s="407"/>
      <c r="P57" s="385"/>
      <c r="Q57" s="7"/>
      <c r="R57" s="345" t="s">
        <v>604</v>
      </c>
      <c r="S57" s="446"/>
      <c r="T57" s="446"/>
      <c r="U57" s="446"/>
      <c r="V57" s="446"/>
      <c r="W57" s="446"/>
      <c r="X57" s="446"/>
      <c r="Y57" s="446"/>
      <c r="Z57" s="446"/>
      <c r="AA57" s="446"/>
    </row>
    <row r="58" spans="1:34" s="422" customFormat="1" ht="15" customHeight="1">
      <c r="A58" s="459">
        <v>23</v>
      </c>
      <c r="B58" s="434">
        <v>43964</v>
      </c>
      <c r="C58" s="460"/>
      <c r="D58" s="391" t="s">
        <v>111</v>
      </c>
      <c r="E58" s="399" t="s">
        <v>602</v>
      </c>
      <c r="F58" s="399">
        <v>926</v>
      </c>
      <c r="G58" s="461">
        <v>895</v>
      </c>
      <c r="H58" s="461">
        <v>896</v>
      </c>
      <c r="I58" s="399" t="s">
        <v>3717</v>
      </c>
      <c r="J58" s="392" t="s">
        <v>3720</v>
      </c>
      <c r="K58" s="392">
        <f t="shared" ref="K58" si="33">H58-F58</f>
        <v>-30</v>
      </c>
      <c r="L58" s="393">
        <f t="shared" ref="L58" si="34">K58/F58</f>
        <v>-3.2397408207343416E-2</v>
      </c>
      <c r="M58" s="435"/>
      <c r="N58" s="435"/>
      <c r="O58" s="392" t="s">
        <v>665</v>
      </c>
      <c r="P58" s="435">
        <v>43965</v>
      </c>
      <c r="Q58" s="7"/>
      <c r="R58" s="345" t="s">
        <v>604</v>
      </c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34" s="422" customFormat="1" ht="15" customHeight="1">
      <c r="A59" s="459">
        <v>24</v>
      </c>
      <c r="B59" s="434">
        <v>43964</v>
      </c>
      <c r="C59" s="460"/>
      <c r="D59" s="391" t="s">
        <v>113</v>
      </c>
      <c r="E59" s="399" t="s">
        <v>602</v>
      </c>
      <c r="F59" s="399">
        <v>262.5</v>
      </c>
      <c r="G59" s="461">
        <v>253</v>
      </c>
      <c r="H59" s="461">
        <v>253</v>
      </c>
      <c r="I59" s="399" t="s">
        <v>663</v>
      </c>
      <c r="J59" s="392" t="s">
        <v>3725</v>
      </c>
      <c r="K59" s="392">
        <f t="shared" ref="K59" si="35">H59-F59</f>
        <v>-9.5</v>
      </c>
      <c r="L59" s="393">
        <f t="shared" ref="L59" si="36">K59/F59</f>
        <v>-3.619047619047619E-2</v>
      </c>
      <c r="M59" s="435"/>
      <c r="N59" s="435"/>
      <c r="O59" s="392" t="s">
        <v>665</v>
      </c>
      <c r="P59" s="435">
        <v>43965</v>
      </c>
      <c r="Q59" s="7"/>
      <c r="R59" s="345" t="s">
        <v>3188</v>
      </c>
      <c r="S59" s="446"/>
      <c r="T59" s="446"/>
      <c r="U59" s="446"/>
      <c r="V59" s="446"/>
      <c r="W59" s="446"/>
      <c r="X59" s="446"/>
      <c r="Y59" s="446"/>
      <c r="Z59" s="446"/>
      <c r="AA59" s="446"/>
    </row>
    <row r="60" spans="1:34" ht="15" customHeight="1">
      <c r="A60" s="403"/>
      <c r="B60" s="427"/>
      <c r="C60" s="379"/>
      <c r="D60" s="437"/>
      <c r="E60" s="381"/>
      <c r="F60" s="381"/>
      <c r="G60" s="382"/>
      <c r="H60" s="382"/>
      <c r="I60" s="381"/>
      <c r="J60" s="378"/>
      <c r="K60" s="378"/>
      <c r="L60" s="383"/>
      <c r="M60" s="382"/>
      <c r="N60" s="384"/>
      <c r="O60" s="384"/>
      <c r="P60" s="385"/>
      <c r="Q60" s="11"/>
      <c r="R60" s="12"/>
      <c r="S60" s="16"/>
      <c r="T60" s="16"/>
      <c r="U60" s="16"/>
      <c r="V60" s="16"/>
      <c r="W60" s="16"/>
      <c r="X60" s="16"/>
      <c r="Y60" s="16"/>
      <c r="Z60" s="16"/>
      <c r="AA60" s="16"/>
    </row>
    <row r="61" spans="1:34" ht="44.25" customHeight="1">
      <c r="A61" s="23" t="s">
        <v>605</v>
      </c>
      <c r="B61" s="39"/>
      <c r="C61" s="39"/>
      <c r="D61" s="40"/>
      <c r="E61" s="36"/>
      <c r="F61" s="36"/>
      <c r="G61" s="35"/>
      <c r="H61" s="35"/>
      <c r="I61" s="36"/>
      <c r="J61" s="17"/>
      <c r="K61" s="80"/>
      <c r="L61" s="81"/>
      <c r="M61" s="80"/>
      <c r="N61" s="82"/>
      <c r="O61" s="80"/>
      <c r="P61" s="82"/>
      <c r="Q61" s="16"/>
      <c r="R61" s="12"/>
      <c r="S61" s="16"/>
      <c r="T61" s="16"/>
      <c r="U61" s="16"/>
      <c r="V61" s="16"/>
      <c r="W61" s="16"/>
      <c r="X61" s="16"/>
      <c r="Y61" s="16"/>
      <c r="Z61" s="5"/>
      <c r="AA61" s="5"/>
      <c r="AB61" s="5"/>
    </row>
    <row r="62" spans="1:34" s="6" customFormat="1">
      <c r="A62" s="29" t="s">
        <v>606</v>
      </c>
      <c r="B62" s="23"/>
      <c r="C62" s="23"/>
      <c r="D62" s="23"/>
      <c r="E62" s="5"/>
      <c r="F62" s="30" t="s">
        <v>607</v>
      </c>
      <c r="G62" s="41"/>
      <c r="H62" s="42"/>
      <c r="I62" s="83"/>
      <c r="J62" s="17"/>
      <c r="K62" s="84"/>
      <c r="L62" s="85"/>
      <c r="M62" s="86"/>
      <c r="N62" s="87"/>
      <c r="O62" s="88"/>
      <c r="P62" s="5"/>
      <c r="Q62" s="4"/>
      <c r="R62" s="12"/>
      <c r="Z62" s="9"/>
      <c r="AA62" s="9"/>
      <c r="AB62" s="9"/>
      <c r="AC62" s="9"/>
      <c r="AD62" s="9"/>
      <c r="AE62" s="9"/>
      <c r="AF62" s="9"/>
      <c r="AG62" s="9"/>
      <c r="AH62" s="9"/>
    </row>
    <row r="63" spans="1:34" s="9" customFormat="1" ht="14.25" customHeight="1">
      <c r="A63" s="29"/>
      <c r="B63" s="23"/>
      <c r="C63" s="23"/>
      <c r="D63" s="23"/>
      <c r="E63" s="32"/>
      <c r="F63" s="30" t="s">
        <v>609</v>
      </c>
      <c r="G63" s="41"/>
      <c r="H63" s="42"/>
      <c r="I63" s="83"/>
      <c r="J63" s="17"/>
      <c r="K63" s="84"/>
      <c r="L63" s="85"/>
      <c r="M63" s="86"/>
      <c r="N63" s="87"/>
      <c r="O63" s="88"/>
      <c r="P63" s="5"/>
      <c r="Q63" s="4"/>
      <c r="R63" s="12"/>
      <c r="S63" s="6"/>
      <c r="Y63" s="6"/>
      <c r="Z63" s="6"/>
    </row>
    <row r="64" spans="1:34" s="9" customFormat="1" ht="14.25" customHeight="1">
      <c r="A64" s="23"/>
      <c r="B64" s="23"/>
      <c r="C64" s="23"/>
      <c r="D64" s="23"/>
      <c r="E64" s="32"/>
      <c r="F64" s="17"/>
      <c r="G64" s="17"/>
      <c r="H64" s="31"/>
      <c r="I64" s="36"/>
      <c r="J64" s="72"/>
      <c r="K64" s="69"/>
      <c r="L64" s="70"/>
      <c r="M64" s="17"/>
      <c r="N64" s="73"/>
      <c r="O64" s="57"/>
      <c r="P64" s="8"/>
      <c r="Q64" s="4"/>
      <c r="R64" s="12"/>
      <c r="S64" s="6"/>
      <c r="Y64" s="6"/>
      <c r="Z64" s="6"/>
    </row>
    <row r="65" spans="1:34" s="9" customFormat="1" ht="15">
      <c r="A65" s="43" t="s">
        <v>616</v>
      </c>
      <c r="B65" s="43"/>
      <c r="C65" s="43"/>
      <c r="D65" s="43"/>
      <c r="E65" s="32"/>
      <c r="F65" s="17"/>
      <c r="G65" s="12"/>
      <c r="H65" s="17"/>
      <c r="I65" s="12"/>
      <c r="J65" s="89"/>
      <c r="K65" s="12"/>
      <c r="L65" s="12"/>
      <c r="M65" s="12"/>
      <c r="N65" s="12"/>
      <c r="O65" s="90"/>
      <c r="P65"/>
      <c r="Q65" s="4"/>
      <c r="R65" s="12"/>
      <c r="S65" s="6"/>
      <c r="Y65" s="6"/>
      <c r="Z65" s="6"/>
    </row>
    <row r="66" spans="1:34" s="9" customFormat="1" ht="38.25">
      <c r="A66" s="21" t="s">
        <v>16</v>
      </c>
      <c r="B66" s="21" t="s">
        <v>576</v>
      </c>
      <c r="C66" s="21"/>
      <c r="D66" s="22" t="s">
        <v>589</v>
      </c>
      <c r="E66" s="21" t="s">
        <v>590</v>
      </c>
      <c r="F66" s="21" t="s">
        <v>591</v>
      </c>
      <c r="G66" s="21" t="s">
        <v>611</v>
      </c>
      <c r="H66" s="21" t="s">
        <v>593</v>
      </c>
      <c r="I66" s="21" t="s">
        <v>594</v>
      </c>
      <c r="J66" s="20" t="s">
        <v>595</v>
      </c>
      <c r="K66" s="78" t="s">
        <v>617</v>
      </c>
      <c r="L66" s="78" t="s">
        <v>613</v>
      </c>
      <c r="M66" s="21" t="s">
        <v>614</v>
      </c>
      <c r="N66" s="20" t="s">
        <v>598</v>
      </c>
      <c r="O66" s="91" t="s">
        <v>599</v>
      </c>
      <c r="P66" s="5"/>
      <c r="Q66" s="4"/>
      <c r="R66" s="17"/>
      <c r="S66" s="6"/>
      <c r="Y66" s="6"/>
      <c r="Z66" s="6"/>
    </row>
    <row r="67" spans="1:34" s="9" customFormat="1" ht="14.25">
      <c r="A67" s="517"/>
      <c r="B67" s="518"/>
      <c r="C67" s="464"/>
      <c r="D67" s="406"/>
      <c r="E67" s="465"/>
      <c r="F67" s="466"/>
      <c r="G67" s="465"/>
      <c r="H67" s="465"/>
      <c r="I67" s="465"/>
      <c r="J67" s="518"/>
      <c r="K67" s="467"/>
      <c r="L67" s="513"/>
      <c r="M67" s="513"/>
      <c r="N67" s="513"/>
      <c r="O67" s="515"/>
      <c r="P67" s="409"/>
      <c r="Q67" s="409"/>
      <c r="R67" s="345"/>
      <c r="S67" s="40"/>
      <c r="Y67" s="6"/>
      <c r="Z67" s="6"/>
    </row>
    <row r="68" spans="1:34" s="9" customFormat="1" ht="14.25">
      <c r="A68" s="517"/>
      <c r="B68" s="518"/>
      <c r="C68" s="464"/>
      <c r="D68" s="406"/>
      <c r="E68" s="465"/>
      <c r="F68" s="468"/>
      <c r="G68" s="465"/>
      <c r="H68" s="465"/>
      <c r="I68" s="465"/>
      <c r="J68" s="518"/>
      <c r="K68" s="467"/>
      <c r="L68" s="514"/>
      <c r="M68" s="514"/>
      <c r="N68" s="514"/>
      <c r="O68" s="516"/>
      <c r="P68" s="409"/>
      <c r="Q68" s="409"/>
      <c r="R68" s="345"/>
      <c r="S68" s="40"/>
      <c r="Y68" s="6"/>
      <c r="Z68" s="6"/>
    </row>
    <row r="69" spans="1:34" s="9" customFormat="1" ht="14.25">
      <c r="A69" s="517"/>
      <c r="B69" s="518"/>
      <c r="C69" s="464"/>
      <c r="D69" s="406"/>
      <c r="E69" s="465"/>
      <c r="F69" s="466"/>
      <c r="G69" s="465"/>
      <c r="H69" s="465"/>
      <c r="I69" s="465"/>
      <c r="J69" s="518"/>
      <c r="K69" s="467"/>
      <c r="L69" s="513"/>
      <c r="M69" s="513"/>
      <c r="N69" s="513"/>
      <c r="O69" s="515"/>
      <c r="P69" s="409"/>
      <c r="Q69" s="409"/>
      <c r="R69" s="345"/>
      <c r="S69" s="40"/>
      <c r="Y69" s="6"/>
      <c r="Z69" s="6"/>
    </row>
    <row r="70" spans="1:34" s="9" customFormat="1" ht="14.25">
      <c r="A70" s="517"/>
      <c r="B70" s="518"/>
      <c r="C70" s="464"/>
      <c r="D70" s="406"/>
      <c r="E70" s="465"/>
      <c r="F70" s="468"/>
      <c r="G70" s="465"/>
      <c r="H70" s="465"/>
      <c r="I70" s="465"/>
      <c r="J70" s="518"/>
      <c r="K70" s="467"/>
      <c r="L70" s="514"/>
      <c r="M70" s="514"/>
      <c r="N70" s="514"/>
      <c r="O70" s="516"/>
      <c r="P70" s="4"/>
      <c r="Q70" s="4"/>
      <c r="R70" s="445"/>
      <c r="S70" s="6"/>
      <c r="Y70" s="6"/>
      <c r="Z70" s="6"/>
    </row>
    <row r="71" spans="1:34" s="9" customFormat="1" ht="14.25">
      <c r="A71" s="517"/>
      <c r="B71" s="518"/>
      <c r="C71" s="464"/>
      <c r="D71" s="406"/>
      <c r="E71" s="465"/>
      <c r="F71" s="466"/>
      <c r="G71" s="465"/>
      <c r="H71" s="465"/>
      <c r="I71" s="465"/>
      <c r="J71" s="518"/>
      <c r="K71" s="467"/>
      <c r="L71" s="513"/>
      <c r="M71" s="513"/>
      <c r="N71" s="513"/>
      <c r="O71" s="515"/>
      <c r="P71" s="4"/>
      <c r="Q71" s="4"/>
      <c r="R71" s="445"/>
      <c r="S71" s="6"/>
      <c r="Y71" s="6"/>
      <c r="Z71" s="6"/>
    </row>
    <row r="72" spans="1:34" s="9" customFormat="1" ht="14.25">
      <c r="A72" s="517"/>
      <c r="B72" s="518"/>
      <c r="C72" s="464"/>
      <c r="D72" s="406"/>
      <c r="E72" s="465"/>
      <c r="F72" s="468"/>
      <c r="G72" s="465"/>
      <c r="H72" s="465"/>
      <c r="I72" s="465"/>
      <c r="J72" s="518"/>
      <c r="K72" s="467"/>
      <c r="L72" s="514"/>
      <c r="M72" s="514"/>
      <c r="N72" s="514"/>
      <c r="O72" s="516"/>
      <c r="P72" s="4"/>
      <c r="Q72" s="4"/>
      <c r="R72" s="445"/>
      <c r="S72" s="6"/>
      <c r="Y72" s="6"/>
      <c r="Z72" s="6"/>
    </row>
    <row r="73" spans="1:34" s="9" customFormat="1" ht="14.25">
      <c r="A73" s="438"/>
      <c r="B73" s="439"/>
      <c r="C73" s="439"/>
      <c r="D73" s="440"/>
      <c r="E73" s="438"/>
      <c r="F73" s="441"/>
      <c r="G73" s="438"/>
      <c r="H73" s="438"/>
      <c r="I73" s="438"/>
      <c r="J73" s="442"/>
      <c r="K73" s="442"/>
      <c r="L73" s="443"/>
      <c r="M73" s="442"/>
      <c r="N73" s="442"/>
      <c r="O73" s="444"/>
      <c r="P73" s="4"/>
      <c r="Q73" s="4"/>
      <c r="R73" s="94"/>
      <c r="S73" s="6"/>
      <c r="Y73" s="6"/>
      <c r="Z73" s="6"/>
    </row>
    <row r="74" spans="1:34" s="9" customFormat="1" ht="15">
      <c r="A74" s="386"/>
      <c r="B74" s="387"/>
      <c r="C74" s="387"/>
      <c r="D74" s="388"/>
      <c r="E74" s="386"/>
      <c r="F74" s="401"/>
      <c r="G74" s="386"/>
      <c r="H74" s="386"/>
      <c r="I74" s="386"/>
      <c r="J74" s="387"/>
      <c r="K74" s="80"/>
      <c r="L74" s="386"/>
      <c r="M74" s="386"/>
      <c r="N74" s="386"/>
      <c r="O74" s="402"/>
      <c r="P74" s="4"/>
      <c r="Q74" s="4"/>
      <c r="R74" s="94"/>
      <c r="S74" s="6"/>
      <c r="Y74" s="6"/>
      <c r="Z74" s="6"/>
    </row>
    <row r="75" spans="1:34" s="6" customFormat="1">
      <c r="A75" s="44"/>
      <c r="B75" s="45"/>
      <c r="C75" s="46"/>
      <c r="D75" s="47"/>
      <c r="E75" s="48"/>
      <c r="F75" s="49"/>
      <c r="G75" s="49"/>
      <c r="H75" s="49"/>
      <c r="I75" s="49"/>
      <c r="J75" s="17"/>
      <c r="K75" s="92"/>
      <c r="L75" s="92"/>
      <c r="M75" s="17"/>
      <c r="N75" s="16"/>
      <c r="O75" s="93"/>
      <c r="P75" s="5"/>
      <c r="Q75" s="4"/>
      <c r="R75" s="17"/>
      <c r="Z75" s="9"/>
      <c r="AA75" s="9"/>
      <c r="AB75" s="9"/>
      <c r="AC75" s="9"/>
      <c r="AD75" s="9"/>
      <c r="AE75" s="9"/>
      <c r="AF75" s="9"/>
      <c r="AG75" s="9"/>
      <c r="AH75" s="9"/>
    </row>
    <row r="76" spans="1:34" s="6" customFormat="1" ht="15">
      <c r="A76" s="50" t="s">
        <v>618</v>
      </c>
      <c r="B76" s="50"/>
      <c r="C76" s="50"/>
      <c r="D76" s="50"/>
      <c r="E76" s="51"/>
      <c r="F76" s="49"/>
      <c r="G76" s="49"/>
      <c r="H76" s="49"/>
      <c r="I76" s="49"/>
      <c r="J76" s="53"/>
      <c r="K76" s="12"/>
      <c r="L76" s="12"/>
      <c r="M76" s="12"/>
      <c r="N76" s="11"/>
      <c r="O76" s="53"/>
      <c r="P76" s="5"/>
      <c r="Q76" s="4"/>
      <c r="R76" s="17"/>
      <c r="Z76" s="9"/>
      <c r="AA76" s="9"/>
      <c r="AB76" s="9"/>
      <c r="AC76" s="9"/>
      <c r="AD76" s="9"/>
      <c r="AE76" s="9"/>
      <c r="AF76" s="9"/>
      <c r="AG76" s="9"/>
      <c r="AH76" s="9"/>
    </row>
    <row r="77" spans="1:34" s="6" customFormat="1" ht="38.25">
      <c r="A77" s="21" t="s">
        <v>16</v>
      </c>
      <c r="B77" s="21" t="s">
        <v>576</v>
      </c>
      <c r="C77" s="21"/>
      <c r="D77" s="22" t="s">
        <v>589</v>
      </c>
      <c r="E77" s="21" t="s">
        <v>590</v>
      </c>
      <c r="F77" s="21" t="s">
        <v>591</v>
      </c>
      <c r="G77" s="52" t="s">
        <v>611</v>
      </c>
      <c r="H77" s="21" t="s">
        <v>593</v>
      </c>
      <c r="I77" s="21" t="s">
        <v>594</v>
      </c>
      <c r="J77" s="20" t="s">
        <v>595</v>
      </c>
      <c r="K77" s="20" t="s">
        <v>619</v>
      </c>
      <c r="L77" s="78" t="s">
        <v>613</v>
      </c>
      <c r="M77" s="21" t="s">
        <v>614</v>
      </c>
      <c r="N77" s="21" t="s">
        <v>598</v>
      </c>
      <c r="O77" s="22" t="s">
        <v>599</v>
      </c>
      <c r="P77" s="5"/>
      <c r="Q77" s="4"/>
      <c r="R77" s="17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40" customFormat="1" ht="14.25">
      <c r="A78" s="474">
        <v>1</v>
      </c>
      <c r="B78" s="475">
        <v>43951</v>
      </c>
      <c r="C78" s="475"/>
      <c r="D78" s="476" t="s">
        <v>3635</v>
      </c>
      <c r="E78" s="477" t="s">
        <v>602</v>
      </c>
      <c r="F78" s="477">
        <v>6.75</v>
      </c>
      <c r="G78" s="478">
        <v>4.9000000000000004</v>
      </c>
      <c r="H78" s="478">
        <v>4.9000000000000004</v>
      </c>
      <c r="I78" s="477" t="s">
        <v>3636</v>
      </c>
      <c r="J78" s="479" t="s">
        <v>3639</v>
      </c>
      <c r="K78" s="479">
        <f t="shared" ref="K78:K79" si="37">L78*M78</f>
        <v>-5549.9999999999991</v>
      </c>
      <c r="L78" s="479">
        <f t="shared" ref="L78:L79" si="38">H78-F78</f>
        <v>-1.8499999999999996</v>
      </c>
      <c r="M78" s="479">
        <v>3000</v>
      </c>
      <c r="N78" s="479" t="s">
        <v>665</v>
      </c>
      <c r="O78" s="480">
        <v>43955</v>
      </c>
      <c r="P78" s="409"/>
      <c r="Q78" s="409"/>
      <c r="R78" s="345" t="s">
        <v>604</v>
      </c>
      <c r="Z78" s="422"/>
      <c r="AA78" s="422"/>
      <c r="AB78" s="422"/>
      <c r="AC78" s="422"/>
      <c r="AD78" s="422"/>
      <c r="AE78" s="422"/>
      <c r="AF78" s="422"/>
      <c r="AG78" s="422"/>
      <c r="AH78" s="422"/>
    </row>
    <row r="79" spans="1:34" s="40" customFormat="1" ht="14.25">
      <c r="A79" s="495">
        <v>2</v>
      </c>
      <c r="B79" s="463">
        <v>43959</v>
      </c>
      <c r="C79" s="463"/>
      <c r="D79" s="394" t="s">
        <v>3675</v>
      </c>
      <c r="E79" s="400" t="s">
        <v>602</v>
      </c>
      <c r="F79" s="400">
        <v>32</v>
      </c>
      <c r="G79" s="458">
        <v>18</v>
      </c>
      <c r="H79" s="458">
        <v>39</v>
      </c>
      <c r="I79" s="400" t="s">
        <v>3676</v>
      </c>
      <c r="J79" s="496" t="s">
        <v>3611</v>
      </c>
      <c r="K79" s="496">
        <f t="shared" si="37"/>
        <v>2800</v>
      </c>
      <c r="L79" s="496">
        <f t="shared" si="38"/>
        <v>7</v>
      </c>
      <c r="M79" s="496">
        <v>400</v>
      </c>
      <c r="N79" s="496" t="s">
        <v>601</v>
      </c>
      <c r="O79" s="497">
        <v>43964</v>
      </c>
      <c r="P79" s="409"/>
      <c r="Q79" s="409"/>
      <c r="R79" s="345" t="s">
        <v>604</v>
      </c>
      <c r="Z79" s="422"/>
      <c r="AA79" s="422"/>
      <c r="AB79" s="422"/>
      <c r="AC79" s="422"/>
      <c r="AD79" s="422"/>
      <c r="AE79" s="422"/>
      <c r="AF79" s="422"/>
      <c r="AG79" s="422"/>
      <c r="AH79" s="422"/>
    </row>
    <row r="80" spans="1:34" s="40" customFormat="1" ht="14.25">
      <c r="A80" s="474">
        <v>3</v>
      </c>
      <c r="B80" s="475">
        <v>43959</v>
      </c>
      <c r="C80" s="475"/>
      <c r="D80" s="476" t="s">
        <v>3677</v>
      </c>
      <c r="E80" s="477" t="s">
        <v>602</v>
      </c>
      <c r="F80" s="477">
        <v>4.5</v>
      </c>
      <c r="G80" s="478">
        <v>2</v>
      </c>
      <c r="H80" s="478">
        <v>2.9</v>
      </c>
      <c r="I80" s="477" t="s">
        <v>3679</v>
      </c>
      <c r="J80" s="479" t="s">
        <v>3686</v>
      </c>
      <c r="K80" s="479">
        <f t="shared" ref="K80:K81" si="39">L80*M80</f>
        <v>-5280</v>
      </c>
      <c r="L80" s="479">
        <f t="shared" ref="L80:L81" si="40">H80-F80</f>
        <v>-1.6</v>
      </c>
      <c r="M80" s="479">
        <v>3300</v>
      </c>
      <c r="N80" s="479" t="s">
        <v>665</v>
      </c>
      <c r="O80" s="480">
        <v>43962</v>
      </c>
      <c r="P80" s="409"/>
      <c r="Q80" s="409"/>
      <c r="R80" s="345" t="s">
        <v>3188</v>
      </c>
      <c r="Z80" s="422"/>
      <c r="AA80" s="422"/>
      <c r="AB80" s="422"/>
      <c r="AC80" s="422"/>
      <c r="AD80" s="422"/>
      <c r="AE80" s="422"/>
      <c r="AF80" s="422"/>
      <c r="AG80" s="422"/>
      <c r="AH80" s="422"/>
    </row>
    <row r="81" spans="1:34" s="40" customFormat="1" ht="14.25">
      <c r="A81" s="495">
        <v>4</v>
      </c>
      <c r="B81" s="463">
        <v>43962</v>
      </c>
      <c r="C81" s="463"/>
      <c r="D81" s="394" t="s">
        <v>3684</v>
      </c>
      <c r="E81" s="400" t="s">
        <v>602</v>
      </c>
      <c r="F81" s="400">
        <v>13</v>
      </c>
      <c r="G81" s="458">
        <v>4.8</v>
      </c>
      <c r="H81" s="458">
        <v>18.5</v>
      </c>
      <c r="I81" s="400" t="s">
        <v>3685</v>
      </c>
      <c r="J81" s="496" t="s">
        <v>3703</v>
      </c>
      <c r="K81" s="496">
        <f t="shared" si="39"/>
        <v>2750</v>
      </c>
      <c r="L81" s="496">
        <f t="shared" si="40"/>
        <v>5.5</v>
      </c>
      <c r="M81" s="496">
        <v>500</v>
      </c>
      <c r="N81" s="496" t="s">
        <v>601</v>
      </c>
      <c r="O81" s="497">
        <v>43964</v>
      </c>
      <c r="P81" s="409"/>
      <c r="Q81" s="409"/>
      <c r="R81" s="345" t="s">
        <v>604</v>
      </c>
      <c r="Z81" s="422"/>
      <c r="AA81" s="422"/>
      <c r="AB81" s="422"/>
      <c r="AC81" s="422"/>
      <c r="AD81" s="422"/>
      <c r="AE81" s="422"/>
      <c r="AF81" s="422"/>
      <c r="AG81" s="422"/>
      <c r="AH81" s="422"/>
    </row>
    <row r="82" spans="1:34" s="40" customFormat="1" ht="14.25">
      <c r="A82" s="495">
        <v>5</v>
      </c>
      <c r="B82" s="463">
        <v>43964</v>
      </c>
      <c r="C82" s="463"/>
      <c r="D82" s="394" t="s">
        <v>3704</v>
      </c>
      <c r="E82" s="400" t="s">
        <v>602</v>
      </c>
      <c r="F82" s="400">
        <v>45</v>
      </c>
      <c r="G82" s="458">
        <v>24</v>
      </c>
      <c r="H82" s="458">
        <v>56.5</v>
      </c>
      <c r="I82" s="400" t="s">
        <v>3705</v>
      </c>
      <c r="J82" s="496" t="s">
        <v>3693</v>
      </c>
      <c r="K82" s="496">
        <f t="shared" ref="K82" si="41">L82*M82</f>
        <v>2300</v>
      </c>
      <c r="L82" s="496">
        <f t="shared" ref="L82" si="42">H82-F82</f>
        <v>11.5</v>
      </c>
      <c r="M82" s="496">
        <v>200</v>
      </c>
      <c r="N82" s="496" t="s">
        <v>601</v>
      </c>
      <c r="O82" s="498">
        <v>43964</v>
      </c>
      <c r="P82" s="409"/>
      <c r="Q82" s="409"/>
      <c r="R82" s="345" t="s">
        <v>604</v>
      </c>
      <c r="Z82" s="422"/>
      <c r="AA82" s="422"/>
      <c r="AB82" s="422"/>
      <c r="AC82" s="422"/>
      <c r="AD82" s="422"/>
      <c r="AE82" s="422"/>
      <c r="AF82" s="422"/>
      <c r="AG82" s="422"/>
      <c r="AH82" s="422"/>
    </row>
    <row r="83" spans="1:34" s="40" customFormat="1" ht="14.25">
      <c r="A83" s="495">
        <v>6</v>
      </c>
      <c r="B83" s="463">
        <v>43964</v>
      </c>
      <c r="C83" s="463"/>
      <c r="D83" s="394" t="s">
        <v>3706</v>
      </c>
      <c r="E83" s="400" t="s">
        <v>602</v>
      </c>
      <c r="F83" s="400">
        <v>37</v>
      </c>
      <c r="G83" s="458">
        <v>18</v>
      </c>
      <c r="H83" s="458">
        <v>46</v>
      </c>
      <c r="I83" s="400" t="s">
        <v>3707</v>
      </c>
      <c r="J83" s="496" t="s">
        <v>3407</v>
      </c>
      <c r="K83" s="496">
        <f t="shared" ref="K83:K84" si="43">L83*M83</f>
        <v>2250</v>
      </c>
      <c r="L83" s="496">
        <f t="shared" ref="L83:L84" si="44">H83-F83</f>
        <v>9</v>
      </c>
      <c r="M83" s="496">
        <v>250</v>
      </c>
      <c r="N83" s="496" t="s">
        <v>601</v>
      </c>
      <c r="O83" s="498">
        <v>43964</v>
      </c>
      <c r="P83" s="409"/>
      <c r="Q83" s="409"/>
      <c r="R83" s="345" t="s">
        <v>3188</v>
      </c>
      <c r="Z83" s="422"/>
      <c r="AA83" s="422"/>
      <c r="AB83" s="422"/>
      <c r="AC83" s="422"/>
      <c r="AD83" s="422"/>
      <c r="AE83" s="422"/>
      <c r="AF83" s="422"/>
      <c r="AG83" s="422"/>
      <c r="AH83" s="422"/>
    </row>
    <row r="84" spans="1:34" s="40" customFormat="1" ht="14.25">
      <c r="A84" s="495">
        <v>7</v>
      </c>
      <c r="B84" s="463">
        <v>43964</v>
      </c>
      <c r="C84" s="463"/>
      <c r="D84" s="394" t="s">
        <v>3708</v>
      </c>
      <c r="E84" s="400" t="s">
        <v>602</v>
      </c>
      <c r="F84" s="400">
        <v>41</v>
      </c>
      <c r="G84" s="458">
        <v>18</v>
      </c>
      <c r="H84" s="458">
        <v>53</v>
      </c>
      <c r="I84" s="400" t="s">
        <v>3705</v>
      </c>
      <c r="J84" s="496" t="s">
        <v>3726</v>
      </c>
      <c r="K84" s="496">
        <f t="shared" si="43"/>
        <v>2400</v>
      </c>
      <c r="L84" s="496">
        <f t="shared" si="44"/>
        <v>12</v>
      </c>
      <c r="M84" s="496">
        <v>200</v>
      </c>
      <c r="N84" s="496" t="s">
        <v>601</v>
      </c>
      <c r="O84" s="497">
        <v>43965</v>
      </c>
      <c r="P84" s="409"/>
      <c r="Q84" s="409"/>
      <c r="R84" s="345" t="s">
        <v>604</v>
      </c>
      <c r="Z84" s="422"/>
      <c r="AA84" s="422"/>
      <c r="AB84" s="422"/>
      <c r="AC84" s="422"/>
      <c r="AD84" s="422"/>
      <c r="AE84" s="422"/>
      <c r="AF84" s="422"/>
      <c r="AG84" s="422"/>
      <c r="AH84" s="422"/>
    </row>
    <row r="85" spans="1:34" s="40" customFormat="1" ht="14.25">
      <c r="A85" s="495">
        <v>8</v>
      </c>
      <c r="B85" s="463">
        <v>43964</v>
      </c>
      <c r="C85" s="463"/>
      <c r="D85" s="394" t="s">
        <v>3706</v>
      </c>
      <c r="E85" s="400" t="s">
        <v>602</v>
      </c>
      <c r="F85" s="400">
        <v>34.5</v>
      </c>
      <c r="G85" s="458">
        <v>14</v>
      </c>
      <c r="H85" s="458">
        <v>44</v>
      </c>
      <c r="I85" s="400" t="s">
        <v>3709</v>
      </c>
      <c r="J85" s="496" t="s">
        <v>3710</v>
      </c>
      <c r="K85" s="496">
        <f t="shared" ref="K85" si="45">L85*M85</f>
        <v>2375</v>
      </c>
      <c r="L85" s="496">
        <f t="shared" ref="L85" si="46">H85-F85</f>
        <v>9.5</v>
      </c>
      <c r="M85" s="496">
        <v>250</v>
      </c>
      <c r="N85" s="496" t="s">
        <v>601</v>
      </c>
      <c r="O85" s="498">
        <v>43964</v>
      </c>
      <c r="P85" s="409"/>
      <c r="Q85" s="409"/>
      <c r="R85" s="345" t="s">
        <v>3188</v>
      </c>
      <c r="Z85" s="422"/>
      <c r="AA85" s="422"/>
      <c r="AB85" s="422"/>
      <c r="AC85" s="422"/>
      <c r="AD85" s="422"/>
      <c r="AE85" s="422"/>
      <c r="AF85" s="422"/>
      <c r="AG85" s="422"/>
      <c r="AH85" s="422"/>
    </row>
    <row r="86" spans="1:34" s="40" customFormat="1" ht="14.25">
      <c r="A86" s="481">
        <v>9</v>
      </c>
      <c r="B86" s="472">
        <v>43964</v>
      </c>
      <c r="C86" s="472"/>
      <c r="D86" s="380" t="s">
        <v>3711</v>
      </c>
      <c r="E86" s="426" t="s">
        <v>602</v>
      </c>
      <c r="F86" s="426" t="s">
        <v>3712</v>
      </c>
      <c r="G86" s="473">
        <v>15</v>
      </c>
      <c r="H86" s="473"/>
      <c r="I86" s="482" t="s">
        <v>3713</v>
      </c>
      <c r="J86" s="384" t="s">
        <v>603</v>
      </c>
      <c r="K86" s="384"/>
      <c r="L86" s="384"/>
      <c r="M86" s="384"/>
      <c r="N86" s="384"/>
      <c r="O86" s="404"/>
      <c r="P86" s="409"/>
      <c r="Q86" s="409"/>
      <c r="R86" s="345" t="s">
        <v>604</v>
      </c>
      <c r="Z86" s="422"/>
      <c r="AA86" s="422"/>
      <c r="AB86" s="422"/>
      <c r="AC86" s="422"/>
      <c r="AD86" s="422"/>
      <c r="AE86" s="422"/>
      <c r="AF86" s="422"/>
      <c r="AG86" s="422"/>
      <c r="AH86" s="422"/>
    </row>
    <row r="87" spans="1:34" s="40" customFormat="1" ht="14.25">
      <c r="A87" s="481">
        <v>10</v>
      </c>
      <c r="B87" s="472">
        <v>43965</v>
      </c>
      <c r="C87" s="472"/>
      <c r="D87" s="380" t="s">
        <v>3704</v>
      </c>
      <c r="E87" s="426" t="s">
        <v>602</v>
      </c>
      <c r="F87" s="426" t="s">
        <v>3727</v>
      </c>
      <c r="G87" s="473">
        <v>28</v>
      </c>
      <c r="H87" s="473"/>
      <c r="I87" s="482" t="s">
        <v>3705</v>
      </c>
      <c r="J87" s="384" t="s">
        <v>603</v>
      </c>
      <c r="K87" s="384"/>
      <c r="L87" s="384"/>
      <c r="M87" s="384"/>
      <c r="N87" s="384"/>
      <c r="O87" s="404"/>
      <c r="P87" s="409"/>
      <c r="Q87" s="409"/>
      <c r="R87" s="345" t="s">
        <v>604</v>
      </c>
      <c r="Z87" s="422"/>
      <c r="AA87" s="422"/>
      <c r="AB87" s="422"/>
      <c r="AC87" s="422"/>
      <c r="AD87" s="422"/>
      <c r="AE87" s="422"/>
      <c r="AF87" s="422"/>
      <c r="AG87" s="422"/>
      <c r="AH87" s="422"/>
    </row>
    <row r="88" spans="1:34" s="40" customFormat="1" ht="14.25">
      <c r="A88" s="481"/>
      <c r="B88" s="472"/>
      <c r="C88" s="472"/>
      <c r="D88" s="380"/>
      <c r="E88" s="426"/>
      <c r="F88" s="426"/>
      <c r="G88" s="473"/>
      <c r="H88" s="473"/>
      <c r="I88" s="426"/>
      <c r="J88" s="384"/>
      <c r="K88" s="384"/>
      <c r="L88" s="384"/>
      <c r="M88" s="384"/>
      <c r="N88" s="384"/>
      <c r="O88" s="404"/>
      <c r="P88" s="409"/>
      <c r="Q88" s="409"/>
      <c r="R88" s="345"/>
      <c r="Z88" s="422"/>
      <c r="AA88" s="422"/>
      <c r="AB88" s="422"/>
      <c r="AC88" s="422"/>
      <c r="AD88" s="422"/>
      <c r="AE88" s="422"/>
      <c r="AF88" s="422"/>
      <c r="AG88" s="422"/>
      <c r="AH88" s="422"/>
    </row>
    <row r="89" spans="1:34" s="40" customFormat="1" ht="14.25">
      <c r="A89" s="386"/>
      <c r="B89" s="387"/>
      <c r="C89" s="387"/>
      <c r="D89" s="388"/>
      <c r="E89" s="386"/>
      <c r="F89" s="423"/>
      <c r="G89" s="386"/>
      <c r="H89" s="386"/>
      <c r="I89" s="386"/>
      <c r="J89" s="387"/>
      <c r="K89" s="424"/>
      <c r="L89" s="386"/>
      <c r="M89" s="386"/>
      <c r="N89" s="386"/>
      <c r="O89" s="425"/>
      <c r="P89" s="409"/>
      <c r="Q89" s="409"/>
      <c r="R89" s="345"/>
      <c r="Z89" s="422"/>
      <c r="AA89" s="422"/>
      <c r="AB89" s="422"/>
      <c r="AC89" s="422"/>
      <c r="AD89" s="422"/>
      <c r="AE89" s="422"/>
      <c r="AF89" s="422"/>
      <c r="AG89" s="422"/>
      <c r="AH89" s="422"/>
    </row>
    <row r="90" spans="1:34" ht="15">
      <c r="A90" s="101" t="s">
        <v>620</v>
      </c>
      <c r="B90" s="102"/>
      <c r="C90" s="102"/>
      <c r="D90" s="103"/>
      <c r="E90" s="34"/>
      <c r="F90" s="32"/>
      <c r="G90" s="32"/>
      <c r="H90" s="74"/>
      <c r="I90" s="121"/>
      <c r="J90" s="122"/>
      <c r="K90" s="17"/>
      <c r="L90" s="17"/>
      <c r="M90" s="17"/>
      <c r="N90" s="11"/>
      <c r="O90" s="53"/>
      <c r="Q90" s="97"/>
      <c r="R90" s="17"/>
      <c r="S90" s="16"/>
      <c r="T90" s="16"/>
      <c r="U90" s="16"/>
      <c r="V90" s="16"/>
      <c r="W90" s="16"/>
      <c r="X90" s="16"/>
      <c r="Y90" s="16"/>
      <c r="Z90" s="16"/>
    </row>
    <row r="91" spans="1:34" ht="38.25">
      <c r="A91" s="20" t="s">
        <v>16</v>
      </c>
      <c r="B91" s="21" t="s">
        <v>576</v>
      </c>
      <c r="C91" s="21"/>
      <c r="D91" s="22" t="s">
        <v>589</v>
      </c>
      <c r="E91" s="21" t="s">
        <v>590</v>
      </c>
      <c r="F91" s="21" t="s">
        <v>591</v>
      </c>
      <c r="G91" s="21" t="s">
        <v>592</v>
      </c>
      <c r="H91" s="21" t="s">
        <v>593</v>
      </c>
      <c r="I91" s="21" t="s">
        <v>594</v>
      </c>
      <c r="J91" s="20" t="s">
        <v>595</v>
      </c>
      <c r="K91" s="21" t="s">
        <v>596</v>
      </c>
      <c r="L91" s="21" t="s">
        <v>597</v>
      </c>
      <c r="M91" s="21" t="s">
        <v>598</v>
      </c>
      <c r="N91" s="22" t="s">
        <v>599</v>
      </c>
      <c r="O91" s="21" t="s">
        <v>600</v>
      </c>
      <c r="P91" s="99"/>
      <c r="Q91" s="11"/>
      <c r="R91" s="17"/>
      <c r="S91" s="16"/>
      <c r="T91" s="16"/>
      <c r="U91" s="16"/>
      <c r="V91" s="16"/>
      <c r="W91" s="16"/>
      <c r="X91" s="16"/>
      <c r="Y91" s="16"/>
      <c r="Z91" s="16"/>
    </row>
    <row r="92" spans="1:34" s="8" customFormat="1">
      <c r="A92" s="410"/>
      <c r="B92" s="411"/>
      <c r="C92" s="412"/>
      <c r="D92" s="413"/>
      <c r="E92" s="414"/>
      <c r="F92" s="414"/>
      <c r="G92" s="415"/>
      <c r="H92" s="415"/>
      <c r="I92" s="414"/>
      <c r="J92" s="416"/>
      <c r="K92" s="417"/>
      <c r="L92" s="418"/>
      <c r="M92" s="419"/>
      <c r="N92" s="420"/>
      <c r="O92" s="421"/>
      <c r="P92" s="125"/>
      <c r="Q92"/>
      <c r="R92" s="96"/>
      <c r="T92" s="57"/>
      <c r="U92" s="57"/>
      <c r="V92" s="57"/>
      <c r="W92" s="57"/>
      <c r="X92" s="57"/>
      <c r="Y92" s="57"/>
      <c r="Z92" s="57"/>
    </row>
    <row r="93" spans="1:34">
      <c r="A93" s="23" t="s">
        <v>605</v>
      </c>
      <c r="B93" s="23"/>
      <c r="C93" s="23"/>
      <c r="D93" s="23"/>
      <c r="E93" s="5"/>
      <c r="F93" s="30" t="s">
        <v>607</v>
      </c>
      <c r="G93" s="83"/>
      <c r="H93" s="83"/>
      <c r="I93" s="38"/>
      <c r="J93" s="86"/>
      <c r="K93" s="84"/>
      <c r="L93" s="85"/>
      <c r="M93" s="86"/>
      <c r="N93" s="87"/>
      <c r="O93" s="126"/>
      <c r="P93" s="11"/>
      <c r="Q93" s="16"/>
      <c r="R93" s="98"/>
      <c r="S93" s="16"/>
      <c r="T93" s="16"/>
      <c r="U93" s="16"/>
      <c r="V93" s="16"/>
      <c r="W93" s="16"/>
      <c r="X93" s="16"/>
      <c r="Y93" s="16"/>
    </row>
    <row r="94" spans="1:34">
      <c r="A94" s="29" t="s">
        <v>606</v>
      </c>
      <c r="B94" s="23"/>
      <c r="C94" s="23"/>
      <c r="D94" s="23"/>
      <c r="E94" s="32"/>
      <c r="F94" s="30" t="s">
        <v>609</v>
      </c>
      <c r="G94" s="12"/>
      <c r="H94" s="12"/>
      <c r="I94" s="12"/>
      <c r="J94" s="53"/>
      <c r="K94" s="12"/>
      <c r="L94" s="12"/>
      <c r="M94" s="12"/>
      <c r="N94" s="11"/>
      <c r="O94" s="53"/>
      <c r="Q94" s="7"/>
      <c r="R94" s="17"/>
      <c r="S94" s="16"/>
      <c r="T94" s="16"/>
      <c r="U94" s="16"/>
      <c r="V94" s="16"/>
      <c r="W94" s="16"/>
      <c r="X94" s="16"/>
      <c r="Y94" s="16"/>
      <c r="Z94" s="16"/>
    </row>
    <row r="95" spans="1:34">
      <c r="A95" s="29"/>
      <c r="B95" s="23"/>
      <c r="C95" s="23"/>
      <c r="D95" s="23"/>
      <c r="E95" s="32"/>
      <c r="F95" s="30"/>
      <c r="G95" s="12"/>
      <c r="H95" s="12"/>
      <c r="I95" s="12"/>
      <c r="J95" s="53"/>
      <c r="K95" s="12"/>
      <c r="L95" s="12"/>
      <c r="M95" s="12"/>
      <c r="N95" s="11"/>
      <c r="O95" s="53"/>
      <c r="Q95" s="7"/>
      <c r="R95" s="83"/>
      <c r="S95" s="16"/>
      <c r="T95" s="16"/>
      <c r="U95" s="16"/>
      <c r="V95" s="16"/>
      <c r="W95" s="16"/>
      <c r="X95" s="16"/>
      <c r="Y95" s="16"/>
      <c r="Z95" s="16"/>
    </row>
    <row r="96" spans="1:34">
      <c r="A96" s="29"/>
      <c r="B96" s="23"/>
      <c r="C96" s="23"/>
      <c r="D96" s="23"/>
      <c r="E96" s="32"/>
      <c r="F96" s="30"/>
      <c r="G96" s="12"/>
      <c r="H96" s="12"/>
      <c r="I96" s="12"/>
      <c r="J96" s="53"/>
      <c r="K96" s="12"/>
      <c r="L96" s="12"/>
      <c r="M96" s="12"/>
      <c r="N96" s="11"/>
      <c r="O96" s="53"/>
      <c r="Q96" s="7"/>
      <c r="R96" s="83"/>
      <c r="S96" s="16"/>
      <c r="T96" s="16"/>
      <c r="U96" s="16"/>
      <c r="V96" s="16"/>
      <c r="W96" s="16"/>
      <c r="X96" s="16"/>
      <c r="Y96" s="16"/>
      <c r="Z96" s="16"/>
    </row>
    <row r="97" spans="1:26">
      <c r="A97" s="29"/>
      <c r="B97" s="23"/>
      <c r="C97" s="23"/>
      <c r="D97" s="23"/>
      <c r="E97" s="32"/>
      <c r="F97" s="30"/>
      <c r="G97" s="41"/>
      <c r="H97" s="42"/>
      <c r="I97" s="83"/>
      <c r="J97" s="17"/>
      <c r="K97" s="84"/>
      <c r="L97" s="85"/>
      <c r="M97" s="86"/>
      <c r="N97" s="87"/>
      <c r="O97" s="88"/>
      <c r="P97" s="5"/>
      <c r="Q97" s="11"/>
      <c r="R97" s="83"/>
      <c r="S97" s="16"/>
      <c r="T97" s="16"/>
      <c r="U97" s="16"/>
      <c r="V97" s="16"/>
      <c r="W97" s="16"/>
      <c r="X97" s="16"/>
      <c r="Y97" s="16"/>
      <c r="Z97" s="16"/>
    </row>
    <row r="98" spans="1:26">
      <c r="A98" s="37"/>
      <c r="B98" s="45"/>
      <c r="C98" s="104"/>
      <c r="D98" s="6"/>
      <c r="E98" s="38"/>
      <c r="F98" s="83"/>
      <c r="G98" s="41"/>
      <c r="H98" s="42"/>
      <c r="I98" s="83"/>
      <c r="J98" s="17"/>
      <c r="K98" s="84"/>
      <c r="L98" s="85"/>
      <c r="M98" s="86"/>
      <c r="N98" s="87"/>
      <c r="O98" s="88"/>
      <c r="P98" s="5"/>
      <c r="Q98" s="11"/>
      <c r="R98" s="17"/>
      <c r="S98" s="16"/>
      <c r="T98" s="16"/>
      <c r="U98" s="16"/>
      <c r="V98" s="16"/>
      <c r="W98" s="16"/>
      <c r="X98" s="16"/>
      <c r="Y98" s="16"/>
      <c r="Z98" s="16"/>
    </row>
    <row r="99" spans="1:26" ht="15">
      <c r="A99" s="5"/>
      <c r="B99" s="105" t="s">
        <v>621</v>
      </c>
      <c r="C99" s="105"/>
      <c r="D99" s="105"/>
      <c r="E99" s="105"/>
      <c r="F99" s="17"/>
      <c r="G99" s="17"/>
      <c r="H99" s="106"/>
      <c r="I99" s="17"/>
      <c r="J99" s="75"/>
      <c r="K99" s="76"/>
      <c r="L99" s="17"/>
      <c r="M99" s="17"/>
      <c r="N99" s="16"/>
      <c r="O99" s="100"/>
      <c r="P99" s="7"/>
      <c r="Q99" s="11"/>
      <c r="R99" s="143"/>
      <c r="S99" s="16"/>
      <c r="T99" s="16"/>
      <c r="U99" s="16"/>
      <c r="V99" s="16"/>
      <c r="W99" s="16"/>
      <c r="X99" s="16"/>
      <c r="Y99" s="16"/>
      <c r="Z99" s="16"/>
    </row>
    <row r="100" spans="1:26" ht="38.25">
      <c r="A100" s="20" t="s">
        <v>16</v>
      </c>
      <c r="B100" s="21" t="s">
        <v>576</v>
      </c>
      <c r="C100" s="21"/>
      <c r="D100" s="22" t="s">
        <v>589</v>
      </c>
      <c r="E100" s="21" t="s">
        <v>590</v>
      </c>
      <c r="F100" s="21" t="s">
        <v>591</v>
      </c>
      <c r="G100" s="21" t="s">
        <v>622</v>
      </c>
      <c r="H100" s="21" t="s">
        <v>623</v>
      </c>
      <c r="I100" s="21" t="s">
        <v>594</v>
      </c>
      <c r="J100" s="61" t="s">
        <v>595</v>
      </c>
      <c r="K100" s="21" t="s">
        <v>596</v>
      </c>
      <c r="L100" s="21" t="s">
        <v>597</v>
      </c>
      <c r="M100" s="21" t="s">
        <v>598</v>
      </c>
      <c r="N100" s="22" t="s">
        <v>599</v>
      </c>
      <c r="O100" s="100"/>
      <c r="P100" s="7"/>
      <c r="Q100" s="11"/>
      <c r="R100" s="143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1</v>
      </c>
      <c r="B101" s="107">
        <v>41579</v>
      </c>
      <c r="C101" s="107"/>
      <c r="D101" s="108" t="s">
        <v>624</v>
      </c>
      <c r="E101" s="109" t="s">
        <v>625</v>
      </c>
      <c r="F101" s="110">
        <v>82</v>
      </c>
      <c r="G101" s="109" t="s">
        <v>626</v>
      </c>
      <c r="H101" s="109">
        <v>100</v>
      </c>
      <c r="I101" s="127">
        <v>100</v>
      </c>
      <c r="J101" s="128" t="s">
        <v>627</v>
      </c>
      <c r="K101" s="129">
        <f t="shared" ref="K101:K132" si="47">H101-F101</f>
        <v>18</v>
      </c>
      <c r="L101" s="130">
        <f t="shared" ref="L101:L132" si="48">K101/F101</f>
        <v>0.21951219512195122</v>
      </c>
      <c r="M101" s="131" t="s">
        <v>601</v>
      </c>
      <c r="N101" s="132">
        <v>42657</v>
      </c>
      <c r="O101" s="53"/>
      <c r="P101" s="11"/>
      <c r="Q101" s="16"/>
      <c r="R101" s="143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2</v>
      </c>
      <c r="B102" s="107">
        <v>41794</v>
      </c>
      <c r="C102" s="107"/>
      <c r="D102" s="108" t="s">
        <v>628</v>
      </c>
      <c r="E102" s="109" t="s">
        <v>602</v>
      </c>
      <c r="F102" s="110">
        <v>257</v>
      </c>
      <c r="G102" s="109" t="s">
        <v>626</v>
      </c>
      <c r="H102" s="109">
        <v>300</v>
      </c>
      <c r="I102" s="127">
        <v>300</v>
      </c>
      <c r="J102" s="128" t="s">
        <v>627</v>
      </c>
      <c r="K102" s="129">
        <f t="shared" si="47"/>
        <v>43</v>
      </c>
      <c r="L102" s="130">
        <f t="shared" si="48"/>
        <v>0.16731517509727625</v>
      </c>
      <c r="M102" s="131" t="s">
        <v>601</v>
      </c>
      <c r="N102" s="132">
        <v>41822</v>
      </c>
      <c r="O102" s="53"/>
      <c r="P102" s="11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3</v>
      </c>
      <c r="B103" s="107">
        <v>41828</v>
      </c>
      <c r="C103" s="107"/>
      <c r="D103" s="108" t="s">
        <v>629</v>
      </c>
      <c r="E103" s="109" t="s">
        <v>602</v>
      </c>
      <c r="F103" s="110">
        <v>393</v>
      </c>
      <c r="G103" s="109" t="s">
        <v>626</v>
      </c>
      <c r="H103" s="109">
        <v>468</v>
      </c>
      <c r="I103" s="127">
        <v>468</v>
      </c>
      <c r="J103" s="128" t="s">
        <v>627</v>
      </c>
      <c r="K103" s="129">
        <f t="shared" si="47"/>
        <v>75</v>
      </c>
      <c r="L103" s="130">
        <f t="shared" si="48"/>
        <v>0.19083969465648856</v>
      </c>
      <c r="M103" s="131" t="s">
        <v>601</v>
      </c>
      <c r="N103" s="132">
        <v>41863</v>
      </c>
      <c r="O103" s="53"/>
      <c r="P103" s="11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4</v>
      </c>
      <c r="B104" s="107">
        <v>41857</v>
      </c>
      <c r="C104" s="107"/>
      <c r="D104" s="108" t="s">
        <v>630</v>
      </c>
      <c r="E104" s="109" t="s">
        <v>602</v>
      </c>
      <c r="F104" s="110">
        <v>205</v>
      </c>
      <c r="G104" s="109" t="s">
        <v>626</v>
      </c>
      <c r="H104" s="109">
        <v>275</v>
      </c>
      <c r="I104" s="127">
        <v>250</v>
      </c>
      <c r="J104" s="128" t="s">
        <v>627</v>
      </c>
      <c r="K104" s="129">
        <f t="shared" si="47"/>
        <v>70</v>
      </c>
      <c r="L104" s="130">
        <f t="shared" si="48"/>
        <v>0.34146341463414637</v>
      </c>
      <c r="M104" s="131" t="s">
        <v>601</v>
      </c>
      <c r="N104" s="132">
        <v>41962</v>
      </c>
      <c r="O104" s="53"/>
      <c r="P104" s="11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5</v>
      </c>
      <c r="B105" s="107">
        <v>41886</v>
      </c>
      <c r="C105" s="107"/>
      <c r="D105" s="108" t="s">
        <v>631</v>
      </c>
      <c r="E105" s="109" t="s">
        <v>602</v>
      </c>
      <c r="F105" s="110">
        <v>162</v>
      </c>
      <c r="G105" s="109" t="s">
        <v>626</v>
      </c>
      <c r="H105" s="109">
        <v>190</v>
      </c>
      <c r="I105" s="127">
        <v>190</v>
      </c>
      <c r="J105" s="128" t="s">
        <v>627</v>
      </c>
      <c r="K105" s="129">
        <f t="shared" si="47"/>
        <v>28</v>
      </c>
      <c r="L105" s="130">
        <f t="shared" si="48"/>
        <v>0.1728395061728395</v>
      </c>
      <c r="M105" s="131" t="s">
        <v>601</v>
      </c>
      <c r="N105" s="132">
        <v>42006</v>
      </c>
      <c r="O105" s="53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6</v>
      </c>
      <c r="B106" s="107">
        <v>41886</v>
      </c>
      <c r="C106" s="107"/>
      <c r="D106" s="108" t="s">
        <v>632</v>
      </c>
      <c r="E106" s="109" t="s">
        <v>602</v>
      </c>
      <c r="F106" s="110">
        <v>75</v>
      </c>
      <c r="G106" s="109" t="s">
        <v>626</v>
      </c>
      <c r="H106" s="109">
        <v>91.5</v>
      </c>
      <c r="I106" s="127" t="s">
        <v>633</v>
      </c>
      <c r="J106" s="128" t="s">
        <v>634</v>
      </c>
      <c r="K106" s="129">
        <f t="shared" si="47"/>
        <v>16.5</v>
      </c>
      <c r="L106" s="130">
        <f t="shared" si="48"/>
        <v>0.22</v>
      </c>
      <c r="M106" s="131" t="s">
        <v>601</v>
      </c>
      <c r="N106" s="132">
        <v>41954</v>
      </c>
      <c r="O106" s="53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7</v>
      </c>
      <c r="B107" s="107">
        <v>41913</v>
      </c>
      <c r="C107" s="107"/>
      <c r="D107" s="108" t="s">
        <v>635</v>
      </c>
      <c r="E107" s="109" t="s">
        <v>602</v>
      </c>
      <c r="F107" s="110">
        <v>850</v>
      </c>
      <c r="G107" s="109" t="s">
        <v>626</v>
      </c>
      <c r="H107" s="109">
        <v>982.5</v>
      </c>
      <c r="I107" s="127">
        <v>1050</v>
      </c>
      <c r="J107" s="128" t="s">
        <v>636</v>
      </c>
      <c r="K107" s="129">
        <f t="shared" si="47"/>
        <v>132.5</v>
      </c>
      <c r="L107" s="130">
        <f t="shared" si="48"/>
        <v>0.15588235294117647</v>
      </c>
      <c r="M107" s="131" t="s">
        <v>601</v>
      </c>
      <c r="N107" s="132">
        <v>42039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8</v>
      </c>
      <c r="B108" s="107">
        <v>41913</v>
      </c>
      <c r="C108" s="107"/>
      <c r="D108" s="108" t="s">
        <v>637</v>
      </c>
      <c r="E108" s="109" t="s">
        <v>602</v>
      </c>
      <c r="F108" s="110">
        <v>475</v>
      </c>
      <c r="G108" s="109" t="s">
        <v>626</v>
      </c>
      <c r="H108" s="109">
        <v>515</v>
      </c>
      <c r="I108" s="127">
        <v>600</v>
      </c>
      <c r="J108" s="128" t="s">
        <v>638</v>
      </c>
      <c r="K108" s="129">
        <f t="shared" si="47"/>
        <v>40</v>
      </c>
      <c r="L108" s="130">
        <f t="shared" si="48"/>
        <v>8.4210526315789472E-2</v>
      </c>
      <c r="M108" s="131" t="s">
        <v>601</v>
      </c>
      <c r="N108" s="132">
        <v>41939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9</v>
      </c>
      <c r="B109" s="107">
        <v>41913</v>
      </c>
      <c r="C109" s="107"/>
      <c r="D109" s="108" t="s">
        <v>639</v>
      </c>
      <c r="E109" s="109" t="s">
        <v>602</v>
      </c>
      <c r="F109" s="110">
        <v>86</v>
      </c>
      <c r="G109" s="109" t="s">
        <v>626</v>
      </c>
      <c r="H109" s="109">
        <v>99</v>
      </c>
      <c r="I109" s="127">
        <v>140</v>
      </c>
      <c r="J109" s="128" t="s">
        <v>640</v>
      </c>
      <c r="K109" s="129">
        <f t="shared" si="47"/>
        <v>13</v>
      </c>
      <c r="L109" s="130">
        <f t="shared" si="48"/>
        <v>0.15116279069767441</v>
      </c>
      <c r="M109" s="131" t="s">
        <v>601</v>
      </c>
      <c r="N109" s="132">
        <v>41939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10</v>
      </c>
      <c r="B110" s="107">
        <v>41926</v>
      </c>
      <c r="C110" s="107"/>
      <c r="D110" s="108" t="s">
        <v>641</v>
      </c>
      <c r="E110" s="109" t="s">
        <v>602</v>
      </c>
      <c r="F110" s="110">
        <v>496.6</v>
      </c>
      <c r="G110" s="109" t="s">
        <v>626</v>
      </c>
      <c r="H110" s="109">
        <v>621</v>
      </c>
      <c r="I110" s="127">
        <v>580</v>
      </c>
      <c r="J110" s="128" t="s">
        <v>627</v>
      </c>
      <c r="K110" s="129">
        <f t="shared" si="47"/>
        <v>124.39999999999998</v>
      </c>
      <c r="L110" s="130">
        <f t="shared" si="48"/>
        <v>0.25050342327829234</v>
      </c>
      <c r="M110" s="131" t="s">
        <v>601</v>
      </c>
      <c r="N110" s="132">
        <v>42605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11</v>
      </c>
      <c r="B111" s="107">
        <v>41926</v>
      </c>
      <c r="C111" s="107"/>
      <c r="D111" s="108" t="s">
        <v>642</v>
      </c>
      <c r="E111" s="109" t="s">
        <v>602</v>
      </c>
      <c r="F111" s="110">
        <v>2481.9</v>
      </c>
      <c r="G111" s="109" t="s">
        <v>626</v>
      </c>
      <c r="H111" s="109">
        <v>2840</v>
      </c>
      <c r="I111" s="127">
        <v>2870</v>
      </c>
      <c r="J111" s="128" t="s">
        <v>643</v>
      </c>
      <c r="K111" s="129">
        <f t="shared" si="47"/>
        <v>358.09999999999991</v>
      </c>
      <c r="L111" s="130">
        <f t="shared" si="48"/>
        <v>0.14428462065353154</v>
      </c>
      <c r="M111" s="131" t="s">
        <v>601</v>
      </c>
      <c r="N111" s="132">
        <v>42017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12</v>
      </c>
      <c r="B112" s="107">
        <v>41928</v>
      </c>
      <c r="C112" s="107"/>
      <c r="D112" s="108" t="s">
        <v>644</v>
      </c>
      <c r="E112" s="109" t="s">
        <v>602</v>
      </c>
      <c r="F112" s="110">
        <v>84.5</v>
      </c>
      <c r="G112" s="109" t="s">
        <v>626</v>
      </c>
      <c r="H112" s="109">
        <v>93</v>
      </c>
      <c r="I112" s="127">
        <v>110</v>
      </c>
      <c r="J112" s="128" t="s">
        <v>645</v>
      </c>
      <c r="K112" s="129">
        <f t="shared" si="47"/>
        <v>8.5</v>
      </c>
      <c r="L112" s="130">
        <f t="shared" si="48"/>
        <v>0.10059171597633136</v>
      </c>
      <c r="M112" s="131" t="s">
        <v>601</v>
      </c>
      <c r="N112" s="132">
        <v>41939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13</v>
      </c>
      <c r="B113" s="107">
        <v>41928</v>
      </c>
      <c r="C113" s="107"/>
      <c r="D113" s="108" t="s">
        <v>646</v>
      </c>
      <c r="E113" s="109" t="s">
        <v>602</v>
      </c>
      <c r="F113" s="110">
        <v>401</v>
      </c>
      <c r="G113" s="109" t="s">
        <v>626</v>
      </c>
      <c r="H113" s="109">
        <v>428</v>
      </c>
      <c r="I113" s="127">
        <v>450</v>
      </c>
      <c r="J113" s="128" t="s">
        <v>647</v>
      </c>
      <c r="K113" s="129">
        <f t="shared" si="47"/>
        <v>27</v>
      </c>
      <c r="L113" s="130">
        <f t="shared" si="48"/>
        <v>6.7331670822942641E-2</v>
      </c>
      <c r="M113" s="131" t="s">
        <v>601</v>
      </c>
      <c r="N113" s="132">
        <v>42020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14</v>
      </c>
      <c r="B114" s="107">
        <v>41928</v>
      </c>
      <c r="C114" s="107"/>
      <c r="D114" s="108" t="s">
        <v>648</v>
      </c>
      <c r="E114" s="109" t="s">
        <v>602</v>
      </c>
      <c r="F114" s="110">
        <v>101</v>
      </c>
      <c r="G114" s="109" t="s">
        <v>626</v>
      </c>
      <c r="H114" s="109">
        <v>112</v>
      </c>
      <c r="I114" s="127">
        <v>120</v>
      </c>
      <c r="J114" s="128" t="s">
        <v>649</v>
      </c>
      <c r="K114" s="129">
        <f t="shared" si="47"/>
        <v>11</v>
      </c>
      <c r="L114" s="130">
        <f t="shared" si="48"/>
        <v>0.10891089108910891</v>
      </c>
      <c r="M114" s="131" t="s">
        <v>601</v>
      </c>
      <c r="N114" s="132">
        <v>41939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15</v>
      </c>
      <c r="B115" s="107">
        <v>41954</v>
      </c>
      <c r="C115" s="107"/>
      <c r="D115" s="108" t="s">
        <v>650</v>
      </c>
      <c r="E115" s="109" t="s">
        <v>602</v>
      </c>
      <c r="F115" s="110">
        <v>59</v>
      </c>
      <c r="G115" s="109" t="s">
        <v>626</v>
      </c>
      <c r="H115" s="109">
        <v>76</v>
      </c>
      <c r="I115" s="127">
        <v>76</v>
      </c>
      <c r="J115" s="128" t="s">
        <v>627</v>
      </c>
      <c r="K115" s="129">
        <f t="shared" si="47"/>
        <v>17</v>
      </c>
      <c r="L115" s="130">
        <f t="shared" si="48"/>
        <v>0.28813559322033899</v>
      </c>
      <c r="M115" s="131" t="s">
        <v>601</v>
      </c>
      <c r="N115" s="132">
        <v>43032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16</v>
      </c>
      <c r="B116" s="107">
        <v>41954</v>
      </c>
      <c r="C116" s="107"/>
      <c r="D116" s="108" t="s">
        <v>639</v>
      </c>
      <c r="E116" s="109" t="s">
        <v>602</v>
      </c>
      <c r="F116" s="110">
        <v>99</v>
      </c>
      <c r="G116" s="109" t="s">
        <v>626</v>
      </c>
      <c r="H116" s="109">
        <v>120</v>
      </c>
      <c r="I116" s="127">
        <v>120</v>
      </c>
      <c r="J116" s="128" t="s">
        <v>651</v>
      </c>
      <c r="K116" s="129">
        <f t="shared" si="47"/>
        <v>21</v>
      </c>
      <c r="L116" s="130">
        <f t="shared" si="48"/>
        <v>0.21212121212121213</v>
      </c>
      <c r="M116" s="131" t="s">
        <v>601</v>
      </c>
      <c r="N116" s="132">
        <v>41960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17</v>
      </c>
      <c r="B117" s="107">
        <v>41956</v>
      </c>
      <c r="C117" s="107"/>
      <c r="D117" s="108" t="s">
        <v>652</v>
      </c>
      <c r="E117" s="109" t="s">
        <v>602</v>
      </c>
      <c r="F117" s="110">
        <v>22</v>
      </c>
      <c r="G117" s="109" t="s">
        <v>626</v>
      </c>
      <c r="H117" s="109">
        <v>33.549999999999997</v>
      </c>
      <c r="I117" s="127">
        <v>32</v>
      </c>
      <c r="J117" s="128" t="s">
        <v>653</v>
      </c>
      <c r="K117" s="129">
        <f t="shared" si="47"/>
        <v>11.549999999999997</v>
      </c>
      <c r="L117" s="130">
        <f t="shared" si="48"/>
        <v>0.52499999999999991</v>
      </c>
      <c r="M117" s="131" t="s">
        <v>601</v>
      </c>
      <c r="N117" s="132">
        <v>42188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18</v>
      </c>
      <c r="B118" s="107">
        <v>41976</v>
      </c>
      <c r="C118" s="107"/>
      <c r="D118" s="108" t="s">
        <v>654</v>
      </c>
      <c r="E118" s="109" t="s">
        <v>602</v>
      </c>
      <c r="F118" s="110">
        <v>440</v>
      </c>
      <c r="G118" s="109" t="s">
        <v>626</v>
      </c>
      <c r="H118" s="109">
        <v>520</v>
      </c>
      <c r="I118" s="127">
        <v>520</v>
      </c>
      <c r="J118" s="128" t="s">
        <v>655</v>
      </c>
      <c r="K118" s="129">
        <f t="shared" si="47"/>
        <v>80</v>
      </c>
      <c r="L118" s="130">
        <f t="shared" si="48"/>
        <v>0.18181818181818182</v>
      </c>
      <c r="M118" s="131" t="s">
        <v>601</v>
      </c>
      <c r="N118" s="132">
        <v>42208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19</v>
      </c>
      <c r="B119" s="107">
        <v>41976</v>
      </c>
      <c r="C119" s="107"/>
      <c r="D119" s="108" t="s">
        <v>656</v>
      </c>
      <c r="E119" s="109" t="s">
        <v>602</v>
      </c>
      <c r="F119" s="110">
        <v>360</v>
      </c>
      <c r="G119" s="109" t="s">
        <v>626</v>
      </c>
      <c r="H119" s="109">
        <v>427</v>
      </c>
      <c r="I119" s="127">
        <v>425</v>
      </c>
      <c r="J119" s="128" t="s">
        <v>657</v>
      </c>
      <c r="K119" s="129">
        <f t="shared" si="47"/>
        <v>67</v>
      </c>
      <c r="L119" s="130">
        <f t="shared" si="48"/>
        <v>0.18611111111111112</v>
      </c>
      <c r="M119" s="131" t="s">
        <v>601</v>
      </c>
      <c r="N119" s="132">
        <v>42058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20</v>
      </c>
      <c r="B120" s="107">
        <v>42012</v>
      </c>
      <c r="C120" s="107"/>
      <c r="D120" s="108" t="s">
        <v>658</v>
      </c>
      <c r="E120" s="109" t="s">
        <v>602</v>
      </c>
      <c r="F120" s="110">
        <v>360</v>
      </c>
      <c r="G120" s="109" t="s">
        <v>626</v>
      </c>
      <c r="H120" s="109">
        <v>455</v>
      </c>
      <c r="I120" s="127">
        <v>420</v>
      </c>
      <c r="J120" s="128" t="s">
        <v>659</v>
      </c>
      <c r="K120" s="129">
        <f t="shared" si="47"/>
        <v>95</v>
      </c>
      <c r="L120" s="130">
        <f t="shared" si="48"/>
        <v>0.2638888888888889</v>
      </c>
      <c r="M120" s="131" t="s">
        <v>601</v>
      </c>
      <c r="N120" s="132">
        <v>42024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21</v>
      </c>
      <c r="B121" s="107">
        <v>42012</v>
      </c>
      <c r="C121" s="107"/>
      <c r="D121" s="108" t="s">
        <v>660</v>
      </c>
      <c r="E121" s="109" t="s">
        <v>602</v>
      </c>
      <c r="F121" s="110">
        <v>130</v>
      </c>
      <c r="G121" s="109"/>
      <c r="H121" s="109">
        <v>175.5</v>
      </c>
      <c r="I121" s="127">
        <v>165</v>
      </c>
      <c r="J121" s="128" t="s">
        <v>661</v>
      </c>
      <c r="K121" s="129">
        <f t="shared" si="47"/>
        <v>45.5</v>
      </c>
      <c r="L121" s="130">
        <f t="shared" si="48"/>
        <v>0.35</v>
      </c>
      <c r="M121" s="131" t="s">
        <v>601</v>
      </c>
      <c r="N121" s="132">
        <v>43088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22</v>
      </c>
      <c r="B122" s="107">
        <v>42040</v>
      </c>
      <c r="C122" s="107"/>
      <c r="D122" s="108" t="s">
        <v>391</v>
      </c>
      <c r="E122" s="109" t="s">
        <v>625</v>
      </c>
      <c r="F122" s="110">
        <v>98</v>
      </c>
      <c r="G122" s="109"/>
      <c r="H122" s="109">
        <v>120</v>
      </c>
      <c r="I122" s="127">
        <v>120</v>
      </c>
      <c r="J122" s="128" t="s">
        <v>627</v>
      </c>
      <c r="K122" s="129">
        <f t="shared" si="47"/>
        <v>22</v>
      </c>
      <c r="L122" s="130">
        <f t="shared" si="48"/>
        <v>0.22448979591836735</v>
      </c>
      <c r="M122" s="131" t="s">
        <v>601</v>
      </c>
      <c r="N122" s="132">
        <v>42753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23</v>
      </c>
      <c r="B123" s="107">
        <v>42040</v>
      </c>
      <c r="C123" s="107"/>
      <c r="D123" s="108" t="s">
        <v>662</v>
      </c>
      <c r="E123" s="109" t="s">
        <v>625</v>
      </c>
      <c r="F123" s="110">
        <v>196</v>
      </c>
      <c r="G123" s="109"/>
      <c r="H123" s="109">
        <v>262</v>
      </c>
      <c r="I123" s="127">
        <v>255</v>
      </c>
      <c r="J123" s="128" t="s">
        <v>627</v>
      </c>
      <c r="K123" s="129">
        <f t="shared" si="47"/>
        <v>66</v>
      </c>
      <c r="L123" s="130">
        <f t="shared" si="48"/>
        <v>0.33673469387755101</v>
      </c>
      <c r="M123" s="131" t="s">
        <v>601</v>
      </c>
      <c r="N123" s="132">
        <v>42599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5">
        <v>24</v>
      </c>
      <c r="B124" s="111">
        <v>42067</v>
      </c>
      <c r="C124" s="111"/>
      <c r="D124" s="112" t="s">
        <v>390</v>
      </c>
      <c r="E124" s="113" t="s">
        <v>625</v>
      </c>
      <c r="F124" s="114">
        <v>235</v>
      </c>
      <c r="G124" s="114"/>
      <c r="H124" s="115">
        <v>77</v>
      </c>
      <c r="I124" s="133" t="s">
        <v>663</v>
      </c>
      <c r="J124" s="134" t="s">
        <v>664</v>
      </c>
      <c r="K124" s="135">
        <f t="shared" si="47"/>
        <v>-158</v>
      </c>
      <c r="L124" s="136">
        <f t="shared" si="48"/>
        <v>-0.67234042553191486</v>
      </c>
      <c r="M124" s="137" t="s">
        <v>665</v>
      </c>
      <c r="N124" s="138">
        <v>43522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25</v>
      </c>
      <c r="B125" s="107">
        <v>42067</v>
      </c>
      <c r="C125" s="107"/>
      <c r="D125" s="108" t="s">
        <v>482</v>
      </c>
      <c r="E125" s="109" t="s">
        <v>625</v>
      </c>
      <c r="F125" s="110">
        <v>185</v>
      </c>
      <c r="G125" s="109"/>
      <c r="H125" s="109">
        <v>224</v>
      </c>
      <c r="I125" s="127" t="s">
        <v>666</v>
      </c>
      <c r="J125" s="128" t="s">
        <v>627</v>
      </c>
      <c r="K125" s="129">
        <f t="shared" si="47"/>
        <v>39</v>
      </c>
      <c r="L125" s="130">
        <f t="shared" si="48"/>
        <v>0.21081081081081082</v>
      </c>
      <c r="M125" s="131" t="s">
        <v>601</v>
      </c>
      <c r="N125" s="132">
        <v>42647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366">
        <v>26</v>
      </c>
      <c r="B126" s="116">
        <v>42090</v>
      </c>
      <c r="C126" s="116"/>
      <c r="D126" s="117" t="s">
        <v>667</v>
      </c>
      <c r="E126" s="118" t="s">
        <v>625</v>
      </c>
      <c r="F126" s="119">
        <v>49.5</v>
      </c>
      <c r="G126" s="120"/>
      <c r="H126" s="120">
        <v>15.85</v>
      </c>
      <c r="I126" s="120">
        <v>67</v>
      </c>
      <c r="J126" s="139" t="s">
        <v>668</v>
      </c>
      <c r="K126" s="120">
        <f t="shared" si="47"/>
        <v>-33.65</v>
      </c>
      <c r="L126" s="140">
        <f t="shared" si="48"/>
        <v>-0.67979797979797973</v>
      </c>
      <c r="M126" s="137" t="s">
        <v>665</v>
      </c>
      <c r="N126" s="141">
        <v>43627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27</v>
      </c>
      <c r="B127" s="107">
        <v>42093</v>
      </c>
      <c r="C127" s="107"/>
      <c r="D127" s="108" t="s">
        <v>669</v>
      </c>
      <c r="E127" s="109" t="s">
        <v>625</v>
      </c>
      <c r="F127" s="110">
        <v>183.5</v>
      </c>
      <c r="G127" s="109"/>
      <c r="H127" s="109">
        <v>219</v>
      </c>
      <c r="I127" s="127">
        <v>218</v>
      </c>
      <c r="J127" s="128" t="s">
        <v>670</v>
      </c>
      <c r="K127" s="129">
        <f t="shared" si="47"/>
        <v>35.5</v>
      </c>
      <c r="L127" s="130">
        <f t="shared" si="48"/>
        <v>0.19346049046321526</v>
      </c>
      <c r="M127" s="131" t="s">
        <v>601</v>
      </c>
      <c r="N127" s="132">
        <v>42103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28</v>
      </c>
      <c r="B128" s="107">
        <v>42114</v>
      </c>
      <c r="C128" s="107"/>
      <c r="D128" s="108" t="s">
        <v>671</v>
      </c>
      <c r="E128" s="109" t="s">
        <v>625</v>
      </c>
      <c r="F128" s="110">
        <f>(227+237)/2</f>
        <v>232</v>
      </c>
      <c r="G128" s="109"/>
      <c r="H128" s="109">
        <v>298</v>
      </c>
      <c r="I128" s="127">
        <v>298</v>
      </c>
      <c r="J128" s="128" t="s">
        <v>627</v>
      </c>
      <c r="K128" s="129">
        <f t="shared" si="47"/>
        <v>66</v>
      </c>
      <c r="L128" s="130">
        <f t="shared" si="48"/>
        <v>0.28448275862068967</v>
      </c>
      <c r="M128" s="131" t="s">
        <v>601</v>
      </c>
      <c r="N128" s="132">
        <v>42823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29</v>
      </c>
      <c r="B129" s="107">
        <v>42128</v>
      </c>
      <c r="C129" s="107"/>
      <c r="D129" s="108" t="s">
        <v>672</v>
      </c>
      <c r="E129" s="109" t="s">
        <v>602</v>
      </c>
      <c r="F129" s="110">
        <v>385</v>
      </c>
      <c r="G129" s="109"/>
      <c r="H129" s="109">
        <f>212.5+331</f>
        <v>543.5</v>
      </c>
      <c r="I129" s="127">
        <v>510</v>
      </c>
      <c r="J129" s="128" t="s">
        <v>673</v>
      </c>
      <c r="K129" s="129">
        <f t="shared" si="47"/>
        <v>158.5</v>
      </c>
      <c r="L129" s="130">
        <f t="shared" si="48"/>
        <v>0.41168831168831171</v>
      </c>
      <c r="M129" s="131" t="s">
        <v>601</v>
      </c>
      <c r="N129" s="132">
        <v>42235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30</v>
      </c>
      <c r="B130" s="107">
        <v>42128</v>
      </c>
      <c r="C130" s="107"/>
      <c r="D130" s="108" t="s">
        <v>674</v>
      </c>
      <c r="E130" s="109" t="s">
        <v>602</v>
      </c>
      <c r="F130" s="110">
        <v>115.5</v>
      </c>
      <c r="G130" s="109"/>
      <c r="H130" s="109">
        <v>146</v>
      </c>
      <c r="I130" s="127">
        <v>142</v>
      </c>
      <c r="J130" s="128" t="s">
        <v>675</v>
      </c>
      <c r="K130" s="129">
        <f t="shared" si="47"/>
        <v>30.5</v>
      </c>
      <c r="L130" s="130">
        <f t="shared" si="48"/>
        <v>0.26406926406926406</v>
      </c>
      <c r="M130" s="131" t="s">
        <v>601</v>
      </c>
      <c r="N130" s="132">
        <v>42202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31</v>
      </c>
      <c r="B131" s="107">
        <v>42151</v>
      </c>
      <c r="C131" s="107"/>
      <c r="D131" s="108" t="s">
        <v>676</v>
      </c>
      <c r="E131" s="109" t="s">
        <v>602</v>
      </c>
      <c r="F131" s="110">
        <v>237.5</v>
      </c>
      <c r="G131" s="109"/>
      <c r="H131" s="109">
        <v>279.5</v>
      </c>
      <c r="I131" s="127">
        <v>278</v>
      </c>
      <c r="J131" s="128" t="s">
        <v>627</v>
      </c>
      <c r="K131" s="129">
        <f t="shared" si="47"/>
        <v>42</v>
      </c>
      <c r="L131" s="130">
        <f t="shared" si="48"/>
        <v>0.17684210526315788</v>
      </c>
      <c r="M131" s="131" t="s">
        <v>601</v>
      </c>
      <c r="N131" s="132">
        <v>42222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32</v>
      </c>
      <c r="B132" s="107">
        <v>42174</v>
      </c>
      <c r="C132" s="107"/>
      <c r="D132" s="108" t="s">
        <v>646</v>
      </c>
      <c r="E132" s="109" t="s">
        <v>625</v>
      </c>
      <c r="F132" s="110">
        <v>340</v>
      </c>
      <c r="G132" s="109"/>
      <c r="H132" s="109">
        <v>448</v>
      </c>
      <c r="I132" s="127">
        <v>448</v>
      </c>
      <c r="J132" s="128" t="s">
        <v>627</v>
      </c>
      <c r="K132" s="129">
        <f t="shared" si="47"/>
        <v>108</v>
      </c>
      <c r="L132" s="130">
        <f t="shared" si="48"/>
        <v>0.31764705882352939</v>
      </c>
      <c r="M132" s="131" t="s">
        <v>601</v>
      </c>
      <c r="N132" s="132">
        <v>43018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33</v>
      </c>
      <c r="B133" s="107">
        <v>42191</v>
      </c>
      <c r="C133" s="107"/>
      <c r="D133" s="108" t="s">
        <v>677</v>
      </c>
      <c r="E133" s="109" t="s">
        <v>625</v>
      </c>
      <c r="F133" s="110">
        <v>390</v>
      </c>
      <c r="G133" s="109"/>
      <c r="H133" s="109">
        <v>460</v>
      </c>
      <c r="I133" s="127">
        <v>460</v>
      </c>
      <c r="J133" s="128" t="s">
        <v>627</v>
      </c>
      <c r="K133" s="129">
        <f t="shared" ref="K133:K153" si="49">H133-F133</f>
        <v>70</v>
      </c>
      <c r="L133" s="130">
        <f t="shared" ref="L133:L153" si="50">K133/F133</f>
        <v>0.17948717948717949</v>
      </c>
      <c r="M133" s="131" t="s">
        <v>601</v>
      </c>
      <c r="N133" s="132">
        <v>42478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5">
        <v>34</v>
      </c>
      <c r="B134" s="111">
        <v>42195</v>
      </c>
      <c r="C134" s="111"/>
      <c r="D134" s="112" t="s">
        <v>678</v>
      </c>
      <c r="E134" s="113" t="s">
        <v>625</v>
      </c>
      <c r="F134" s="114">
        <v>122.5</v>
      </c>
      <c r="G134" s="114"/>
      <c r="H134" s="115">
        <v>61</v>
      </c>
      <c r="I134" s="133">
        <v>172</v>
      </c>
      <c r="J134" s="134" t="s">
        <v>679</v>
      </c>
      <c r="K134" s="135">
        <f t="shared" si="49"/>
        <v>-61.5</v>
      </c>
      <c r="L134" s="136">
        <f t="shared" si="50"/>
        <v>-0.50204081632653064</v>
      </c>
      <c r="M134" s="137" t="s">
        <v>665</v>
      </c>
      <c r="N134" s="138">
        <v>43333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35</v>
      </c>
      <c r="B135" s="107">
        <v>42219</v>
      </c>
      <c r="C135" s="107"/>
      <c r="D135" s="108" t="s">
        <v>680</v>
      </c>
      <c r="E135" s="109" t="s">
        <v>625</v>
      </c>
      <c r="F135" s="110">
        <v>297.5</v>
      </c>
      <c r="G135" s="109"/>
      <c r="H135" s="109">
        <v>350</v>
      </c>
      <c r="I135" s="127">
        <v>360</v>
      </c>
      <c r="J135" s="128" t="s">
        <v>681</v>
      </c>
      <c r="K135" s="129">
        <f t="shared" si="49"/>
        <v>52.5</v>
      </c>
      <c r="L135" s="130">
        <f t="shared" si="50"/>
        <v>0.17647058823529413</v>
      </c>
      <c r="M135" s="131" t="s">
        <v>601</v>
      </c>
      <c r="N135" s="132">
        <v>42232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36</v>
      </c>
      <c r="B136" s="107">
        <v>42219</v>
      </c>
      <c r="C136" s="107"/>
      <c r="D136" s="108" t="s">
        <v>682</v>
      </c>
      <c r="E136" s="109" t="s">
        <v>625</v>
      </c>
      <c r="F136" s="110">
        <v>115.5</v>
      </c>
      <c r="G136" s="109"/>
      <c r="H136" s="109">
        <v>149</v>
      </c>
      <c r="I136" s="127">
        <v>140</v>
      </c>
      <c r="J136" s="142" t="s">
        <v>683</v>
      </c>
      <c r="K136" s="129">
        <f t="shared" si="49"/>
        <v>33.5</v>
      </c>
      <c r="L136" s="130">
        <f t="shared" si="50"/>
        <v>0.29004329004329005</v>
      </c>
      <c r="M136" s="131" t="s">
        <v>601</v>
      </c>
      <c r="N136" s="132">
        <v>42740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37</v>
      </c>
      <c r="B137" s="107">
        <v>42251</v>
      </c>
      <c r="C137" s="107"/>
      <c r="D137" s="108" t="s">
        <v>676</v>
      </c>
      <c r="E137" s="109" t="s">
        <v>625</v>
      </c>
      <c r="F137" s="110">
        <v>226</v>
      </c>
      <c r="G137" s="109"/>
      <c r="H137" s="109">
        <v>292</v>
      </c>
      <c r="I137" s="127">
        <v>292</v>
      </c>
      <c r="J137" s="128" t="s">
        <v>684</v>
      </c>
      <c r="K137" s="129">
        <f t="shared" si="49"/>
        <v>66</v>
      </c>
      <c r="L137" s="130">
        <f t="shared" si="50"/>
        <v>0.29203539823008851</v>
      </c>
      <c r="M137" s="131" t="s">
        <v>601</v>
      </c>
      <c r="N137" s="132">
        <v>42286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38</v>
      </c>
      <c r="B138" s="107">
        <v>42254</v>
      </c>
      <c r="C138" s="107"/>
      <c r="D138" s="108" t="s">
        <v>671</v>
      </c>
      <c r="E138" s="109" t="s">
        <v>625</v>
      </c>
      <c r="F138" s="110">
        <v>232.5</v>
      </c>
      <c r="G138" s="109"/>
      <c r="H138" s="109">
        <v>312.5</v>
      </c>
      <c r="I138" s="127">
        <v>310</v>
      </c>
      <c r="J138" s="128" t="s">
        <v>627</v>
      </c>
      <c r="K138" s="129">
        <f t="shared" si="49"/>
        <v>80</v>
      </c>
      <c r="L138" s="130">
        <f t="shared" si="50"/>
        <v>0.34408602150537637</v>
      </c>
      <c r="M138" s="131" t="s">
        <v>601</v>
      </c>
      <c r="N138" s="132">
        <v>42823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39</v>
      </c>
      <c r="B139" s="107">
        <v>42268</v>
      </c>
      <c r="C139" s="107"/>
      <c r="D139" s="108" t="s">
        <v>685</v>
      </c>
      <c r="E139" s="109" t="s">
        <v>625</v>
      </c>
      <c r="F139" s="110">
        <v>196.5</v>
      </c>
      <c r="G139" s="109"/>
      <c r="H139" s="109">
        <v>238</v>
      </c>
      <c r="I139" s="127">
        <v>238</v>
      </c>
      <c r="J139" s="128" t="s">
        <v>684</v>
      </c>
      <c r="K139" s="129">
        <f t="shared" si="49"/>
        <v>41.5</v>
      </c>
      <c r="L139" s="130">
        <f t="shared" si="50"/>
        <v>0.21119592875318066</v>
      </c>
      <c r="M139" s="131" t="s">
        <v>601</v>
      </c>
      <c r="N139" s="132">
        <v>42291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40</v>
      </c>
      <c r="B140" s="107">
        <v>42271</v>
      </c>
      <c r="C140" s="107"/>
      <c r="D140" s="108" t="s">
        <v>624</v>
      </c>
      <c r="E140" s="109" t="s">
        <v>625</v>
      </c>
      <c r="F140" s="110">
        <v>65</v>
      </c>
      <c r="G140" s="109"/>
      <c r="H140" s="109">
        <v>82</v>
      </c>
      <c r="I140" s="127">
        <v>82</v>
      </c>
      <c r="J140" s="128" t="s">
        <v>684</v>
      </c>
      <c r="K140" s="129">
        <f t="shared" si="49"/>
        <v>17</v>
      </c>
      <c r="L140" s="130">
        <f t="shared" si="50"/>
        <v>0.26153846153846155</v>
      </c>
      <c r="M140" s="131" t="s">
        <v>601</v>
      </c>
      <c r="N140" s="132">
        <v>42578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41</v>
      </c>
      <c r="B141" s="107">
        <v>42291</v>
      </c>
      <c r="C141" s="107"/>
      <c r="D141" s="108" t="s">
        <v>686</v>
      </c>
      <c r="E141" s="109" t="s">
        <v>625</v>
      </c>
      <c r="F141" s="110">
        <v>144</v>
      </c>
      <c r="G141" s="109"/>
      <c r="H141" s="109">
        <v>182.5</v>
      </c>
      <c r="I141" s="127">
        <v>181</v>
      </c>
      <c r="J141" s="128" t="s">
        <v>684</v>
      </c>
      <c r="K141" s="129">
        <f t="shared" si="49"/>
        <v>38.5</v>
      </c>
      <c r="L141" s="130">
        <f t="shared" si="50"/>
        <v>0.2673611111111111</v>
      </c>
      <c r="M141" s="131" t="s">
        <v>601</v>
      </c>
      <c r="N141" s="132">
        <v>42817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42</v>
      </c>
      <c r="B142" s="107">
        <v>42291</v>
      </c>
      <c r="C142" s="107"/>
      <c r="D142" s="108" t="s">
        <v>687</v>
      </c>
      <c r="E142" s="109" t="s">
        <v>625</v>
      </c>
      <c r="F142" s="110">
        <v>264</v>
      </c>
      <c r="G142" s="109"/>
      <c r="H142" s="109">
        <v>311</v>
      </c>
      <c r="I142" s="127">
        <v>311</v>
      </c>
      <c r="J142" s="128" t="s">
        <v>684</v>
      </c>
      <c r="K142" s="129">
        <f t="shared" si="49"/>
        <v>47</v>
      </c>
      <c r="L142" s="130">
        <f t="shared" si="50"/>
        <v>0.17803030303030304</v>
      </c>
      <c r="M142" s="131" t="s">
        <v>601</v>
      </c>
      <c r="N142" s="132">
        <v>42604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43</v>
      </c>
      <c r="B143" s="107">
        <v>42318</v>
      </c>
      <c r="C143" s="107"/>
      <c r="D143" s="108" t="s">
        <v>688</v>
      </c>
      <c r="E143" s="109" t="s">
        <v>602</v>
      </c>
      <c r="F143" s="110">
        <v>549.5</v>
      </c>
      <c r="G143" s="109"/>
      <c r="H143" s="109">
        <v>630</v>
      </c>
      <c r="I143" s="127">
        <v>630</v>
      </c>
      <c r="J143" s="128" t="s">
        <v>684</v>
      </c>
      <c r="K143" s="129">
        <f t="shared" si="49"/>
        <v>80.5</v>
      </c>
      <c r="L143" s="130">
        <f t="shared" si="50"/>
        <v>0.1464968152866242</v>
      </c>
      <c r="M143" s="131" t="s">
        <v>601</v>
      </c>
      <c r="N143" s="132">
        <v>42419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44</v>
      </c>
      <c r="B144" s="107">
        <v>42342</v>
      </c>
      <c r="C144" s="107"/>
      <c r="D144" s="108" t="s">
        <v>689</v>
      </c>
      <c r="E144" s="109" t="s">
        <v>625</v>
      </c>
      <c r="F144" s="110">
        <v>1027.5</v>
      </c>
      <c r="G144" s="109"/>
      <c r="H144" s="109">
        <v>1315</v>
      </c>
      <c r="I144" s="127">
        <v>1250</v>
      </c>
      <c r="J144" s="128" t="s">
        <v>684</v>
      </c>
      <c r="K144" s="129">
        <f t="shared" si="49"/>
        <v>287.5</v>
      </c>
      <c r="L144" s="130">
        <f t="shared" si="50"/>
        <v>0.27980535279805352</v>
      </c>
      <c r="M144" s="131" t="s">
        <v>601</v>
      </c>
      <c r="N144" s="132">
        <v>43244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45</v>
      </c>
      <c r="B145" s="107">
        <v>42367</v>
      </c>
      <c r="C145" s="107"/>
      <c r="D145" s="108" t="s">
        <v>690</v>
      </c>
      <c r="E145" s="109" t="s">
        <v>625</v>
      </c>
      <c r="F145" s="110">
        <v>465</v>
      </c>
      <c r="G145" s="109"/>
      <c r="H145" s="109">
        <v>540</v>
      </c>
      <c r="I145" s="127">
        <v>540</v>
      </c>
      <c r="J145" s="128" t="s">
        <v>684</v>
      </c>
      <c r="K145" s="129">
        <f t="shared" si="49"/>
        <v>75</v>
      </c>
      <c r="L145" s="130">
        <f t="shared" si="50"/>
        <v>0.16129032258064516</v>
      </c>
      <c r="M145" s="131" t="s">
        <v>601</v>
      </c>
      <c r="N145" s="132">
        <v>42530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46</v>
      </c>
      <c r="B146" s="107">
        <v>42380</v>
      </c>
      <c r="C146" s="107"/>
      <c r="D146" s="108" t="s">
        <v>391</v>
      </c>
      <c r="E146" s="109" t="s">
        <v>602</v>
      </c>
      <c r="F146" s="110">
        <v>81</v>
      </c>
      <c r="G146" s="109"/>
      <c r="H146" s="109">
        <v>110</v>
      </c>
      <c r="I146" s="127">
        <v>110</v>
      </c>
      <c r="J146" s="128" t="s">
        <v>684</v>
      </c>
      <c r="K146" s="129">
        <f t="shared" si="49"/>
        <v>29</v>
      </c>
      <c r="L146" s="130">
        <f t="shared" si="50"/>
        <v>0.35802469135802467</v>
      </c>
      <c r="M146" s="131" t="s">
        <v>601</v>
      </c>
      <c r="N146" s="132">
        <v>42745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47</v>
      </c>
      <c r="B147" s="107">
        <v>42382</v>
      </c>
      <c r="C147" s="107"/>
      <c r="D147" s="108" t="s">
        <v>691</v>
      </c>
      <c r="E147" s="109" t="s">
        <v>602</v>
      </c>
      <c r="F147" s="110">
        <v>417.5</v>
      </c>
      <c r="G147" s="109"/>
      <c r="H147" s="109">
        <v>547</v>
      </c>
      <c r="I147" s="127">
        <v>535</v>
      </c>
      <c r="J147" s="128" t="s">
        <v>684</v>
      </c>
      <c r="K147" s="129">
        <f t="shared" si="49"/>
        <v>129.5</v>
      </c>
      <c r="L147" s="130">
        <f t="shared" si="50"/>
        <v>0.31017964071856285</v>
      </c>
      <c r="M147" s="131" t="s">
        <v>601</v>
      </c>
      <c r="N147" s="132">
        <v>42578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48</v>
      </c>
      <c r="B148" s="107">
        <v>42408</v>
      </c>
      <c r="C148" s="107"/>
      <c r="D148" s="108" t="s">
        <v>692</v>
      </c>
      <c r="E148" s="109" t="s">
        <v>625</v>
      </c>
      <c r="F148" s="110">
        <v>650</v>
      </c>
      <c r="G148" s="109"/>
      <c r="H148" s="109">
        <v>800</v>
      </c>
      <c r="I148" s="127">
        <v>800</v>
      </c>
      <c r="J148" s="128" t="s">
        <v>684</v>
      </c>
      <c r="K148" s="129">
        <f t="shared" si="49"/>
        <v>150</v>
      </c>
      <c r="L148" s="130">
        <f t="shared" si="50"/>
        <v>0.23076923076923078</v>
      </c>
      <c r="M148" s="131" t="s">
        <v>601</v>
      </c>
      <c r="N148" s="132">
        <v>43154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49</v>
      </c>
      <c r="B149" s="107">
        <v>42433</v>
      </c>
      <c r="C149" s="107"/>
      <c r="D149" s="108" t="s">
        <v>198</v>
      </c>
      <c r="E149" s="109" t="s">
        <v>625</v>
      </c>
      <c r="F149" s="110">
        <v>437.5</v>
      </c>
      <c r="G149" s="109"/>
      <c r="H149" s="109">
        <v>504.5</v>
      </c>
      <c r="I149" s="127">
        <v>522</v>
      </c>
      <c r="J149" s="128" t="s">
        <v>693</v>
      </c>
      <c r="K149" s="129">
        <f t="shared" si="49"/>
        <v>67</v>
      </c>
      <c r="L149" s="130">
        <f t="shared" si="50"/>
        <v>0.15314285714285714</v>
      </c>
      <c r="M149" s="131" t="s">
        <v>601</v>
      </c>
      <c r="N149" s="132">
        <v>42480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50</v>
      </c>
      <c r="B150" s="107">
        <v>42438</v>
      </c>
      <c r="C150" s="107"/>
      <c r="D150" s="108" t="s">
        <v>694</v>
      </c>
      <c r="E150" s="109" t="s">
        <v>625</v>
      </c>
      <c r="F150" s="110">
        <v>189.5</v>
      </c>
      <c r="G150" s="109"/>
      <c r="H150" s="109">
        <v>218</v>
      </c>
      <c r="I150" s="127">
        <v>218</v>
      </c>
      <c r="J150" s="128" t="s">
        <v>684</v>
      </c>
      <c r="K150" s="129">
        <f t="shared" si="49"/>
        <v>28.5</v>
      </c>
      <c r="L150" s="130">
        <f t="shared" si="50"/>
        <v>0.15039577836411611</v>
      </c>
      <c r="M150" s="131" t="s">
        <v>601</v>
      </c>
      <c r="N150" s="132">
        <v>43034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366">
        <v>51</v>
      </c>
      <c r="B151" s="116">
        <v>42471</v>
      </c>
      <c r="C151" s="116"/>
      <c r="D151" s="117" t="s">
        <v>695</v>
      </c>
      <c r="E151" s="118" t="s">
        <v>625</v>
      </c>
      <c r="F151" s="119">
        <v>36.5</v>
      </c>
      <c r="G151" s="120"/>
      <c r="H151" s="120">
        <v>15.85</v>
      </c>
      <c r="I151" s="120">
        <v>60</v>
      </c>
      <c r="J151" s="139" t="s">
        <v>696</v>
      </c>
      <c r="K151" s="135">
        <f t="shared" si="49"/>
        <v>-20.65</v>
      </c>
      <c r="L151" s="169">
        <f t="shared" si="50"/>
        <v>-0.5657534246575342</v>
      </c>
      <c r="M151" s="137" t="s">
        <v>665</v>
      </c>
      <c r="N151" s="170">
        <v>43627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52</v>
      </c>
      <c r="B152" s="107">
        <v>42472</v>
      </c>
      <c r="C152" s="107"/>
      <c r="D152" s="108" t="s">
        <v>697</v>
      </c>
      <c r="E152" s="109" t="s">
        <v>625</v>
      </c>
      <c r="F152" s="110">
        <v>93</v>
      </c>
      <c r="G152" s="109"/>
      <c r="H152" s="109">
        <v>149</v>
      </c>
      <c r="I152" s="127">
        <v>140</v>
      </c>
      <c r="J152" s="142" t="s">
        <v>698</v>
      </c>
      <c r="K152" s="129">
        <f t="shared" si="49"/>
        <v>56</v>
      </c>
      <c r="L152" s="130">
        <f t="shared" si="50"/>
        <v>0.60215053763440862</v>
      </c>
      <c r="M152" s="131" t="s">
        <v>601</v>
      </c>
      <c r="N152" s="132">
        <v>42740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53</v>
      </c>
      <c r="B153" s="107">
        <v>42472</v>
      </c>
      <c r="C153" s="107"/>
      <c r="D153" s="108" t="s">
        <v>699</v>
      </c>
      <c r="E153" s="109" t="s">
        <v>625</v>
      </c>
      <c r="F153" s="110">
        <v>130</v>
      </c>
      <c r="G153" s="109"/>
      <c r="H153" s="109">
        <v>150</v>
      </c>
      <c r="I153" s="127" t="s">
        <v>700</v>
      </c>
      <c r="J153" s="128" t="s">
        <v>684</v>
      </c>
      <c r="K153" s="129">
        <f t="shared" si="49"/>
        <v>20</v>
      </c>
      <c r="L153" s="130">
        <f t="shared" si="50"/>
        <v>0.15384615384615385</v>
      </c>
      <c r="M153" s="131" t="s">
        <v>601</v>
      </c>
      <c r="N153" s="132">
        <v>42564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54</v>
      </c>
      <c r="B154" s="107">
        <v>42473</v>
      </c>
      <c r="C154" s="107"/>
      <c r="D154" s="108" t="s">
        <v>355</v>
      </c>
      <c r="E154" s="109" t="s">
        <v>625</v>
      </c>
      <c r="F154" s="110">
        <v>196</v>
      </c>
      <c r="G154" s="109"/>
      <c r="H154" s="109">
        <v>299</v>
      </c>
      <c r="I154" s="127">
        <v>299</v>
      </c>
      <c r="J154" s="128" t="s">
        <v>684</v>
      </c>
      <c r="K154" s="129">
        <v>103</v>
      </c>
      <c r="L154" s="130">
        <v>0.52551020408163296</v>
      </c>
      <c r="M154" s="131" t="s">
        <v>601</v>
      </c>
      <c r="N154" s="132">
        <v>42620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55</v>
      </c>
      <c r="B155" s="107">
        <v>42473</v>
      </c>
      <c r="C155" s="107"/>
      <c r="D155" s="108" t="s">
        <v>758</v>
      </c>
      <c r="E155" s="109" t="s">
        <v>625</v>
      </c>
      <c r="F155" s="110">
        <v>88</v>
      </c>
      <c r="G155" s="109"/>
      <c r="H155" s="109">
        <v>103</v>
      </c>
      <c r="I155" s="127">
        <v>103</v>
      </c>
      <c r="J155" s="128" t="s">
        <v>684</v>
      </c>
      <c r="K155" s="129">
        <v>15</v>
      </c>
      <c r="L155" s="130">
        <v>0.170454545454545</v>
      </c>
      <c r="M155" s="131" t="s">
        <v>601</v>
      </c>
      <c r="N155" s="132">
        <v>42530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56</v>
      </c>
      <c r="B156" s="107">
        <v>42492</v>
      </c>
      <c r="C156" s="107"/>
      <c r="D156" s="108" t="s">
        <v>701</v>
      </c>
      <c r="E156" s="109" t="s">
        <v>625</v>
      </c>
      <c r="F156" s="110">
        <v>127.5</v>
      </c>
      <c r="G156" s="109"/>
      <c r="H156" s="109">
        <v>148</v>
      </c>
      <c r="I156" s="127" t="s">
        <v>702</v>
      </c>
      <c r="J156" s="128" t="s">
        <v>684</v>
      </c>
      <c r="K156" s="129">
        <f>H156-F156</f>
        <v>20.5</v>
      </c>
      <c r="L156" s="130">
        <f>K156/F156</f>
        <v>0.16078431372549021</v>
      </c>
      <c r="M156" s="131" t="s">
        <v>601</v>
      </c>
      <c r="N156" s="132">
        <v>42564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57</v>
      </c>
      <c r="B157" s="107">
        <v>42493</v>
      </c>
      <c r="C157" s="107"/>
      <c r="D157" s="108" t="s">
        <v>703</v>
      </c>
      <c r="E157" s="109" t="s">
        <v>625</v>
      </c>
      <c r="F157" s="110">
        <v>675</v>
      </c>
      <c r="G157" s="109"/>
      <c r="H157" s="109">
        <v>815</v>
      </c>
      <c r="I157" s="127" t="s">
        <v>704</v>
      </c>
      <c r="J157" s="128" t="s">
        <v>684</v>
      </c>
      <c r="K157" s="129">
        <f>H157-F157</f>
        <v>140</v>
      </c>
      <c r="L157" s="130">
        <f>K157/F157</f>
        <v>0.2074074074074074</v>
      </c>
      <c r="M157" s="131" t="s">
        <v>601</v>
      </c>
      <c r="N157" s="132">
        <v>43154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5">
        <v>58</v>
      </c>
      <c r="B158" s="111">
        <v>42522</v>
      </c>
      <c r="C158" s="111"/>
      <c r="D158" s="112" t="s">
        <v>759</v>
      </c>
      <c r="E158" s="113" t="s">
        <v>625</v>
      </c>
      <c r="F158" s="114">
        <v>500</v>
      </c>
      <c r="G158" s="114"/>
      <c r="H158" s="115">
        <v>232.5</v>
      </c>
      <c r="I158" s="133" t="s">
        <v>760</v>
      </c>
      <c r="J158" s="134" t="s">
        <v>761</v>
      </c>
      <c r="K158" s="135">
        <f>H158-F158</f>
        <v>-267.5</v>
      </c>
      <c r="L158" s="136">
        <f>K158/F158</f>
        <v>-0.53500000000000003</v>
      </c>
      <c r="M158" s="137" t="s">
        <v>665</v>
      </c>
      <c r="N158" s="138">
        <v>43735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59</v>
      </c>
      <c r="B159" s="107">
        <v>42527</v>
      </c>
      <c r="C159" s="107"/>
      <c r="D159" s="108" t="s">
        <v>705</v>
      </c>
      <c r="E159" s="109" t="s">
        <v>625</v>
      </c>
      <c r="F159" s="110">
        <v>110</v>
      </c>
      <c r="G159" s="109"/>
      <c r="H159" s="109">
        <v>126.5</v>
      </c>
      <c r="I159" s="127">
        <v>125</v>
      </c>
      <c r="J159" s="128" t="s">
        <v>634</v>
      </c>
      <c r="K159" s="129">
        <f>H159-F159</f>
        <v>16.5</v>
      </c>
      <c r="L159" s="130">
        <f>K159/F159</f>
        <v>0.15</v>
      </c>
      <c r="M159" s="131" t="s">
        <v>601</v>
      </c>
      <c r="N159" s="132">
        <v>42552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60</v>
      </c>
      <c r="B160" s="107">
        <v>42538</v>
      </c>
      <c r="C160" s="107"/>
      <c r="D160" s="108" t="s">
        <v>706</v>
      </c>
      <c r="E160" s="109" t="s">
        <v>625</v>
      </c>
      <c r="F160" s="110">
        <v>44</v>
      </c>
      <c r="G160" s="109"/>
      <c r="H160" s="109">
        <v>69.5</v>
      </c>
      <c r="I160" s="127">
        <v>69.5</v>
      </c>
      <c r="J160" s="128" t="s">
        <v>707</v>
      </c>
      <c r="K160" s="129">
        <f>H160-F160</f>
        <v>25.5</v>
      </c>
      <c r="L160" s="130">
        <f>K160/F160</f>
        <v>0.57954545454545459</v>
      </c>
      <c r="M160" s="131" t="s">
        <v>601</v>
      </c>
      <c r="N160" s="132">
        <v>42977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61</v>
      </c>
      <c r="B161" s="107">
        <v>42549</v>
      </c>
      <c r="C161" s="107"/>
      <c r="D161" s="149" t="s">
        <v>762</v>
      </c>
      <c r="E161" s="109" t="s">
        <v>625</v>
      </c>
      <c r="F161" s="110">
        <v>262.5</v>
      </c>
      <c r="G161" s="109"/>
      <c r="H161" s="109">
        <v>340</v>
      </c>
      <c r="I161" s="127">
        <v>333</v>
      </c>
      <c r="J161" s="128" t="s">
        <v>763</v>
      </c>
      <c r="K161" s="129">
        <v>77.5</v>
      </c>
      <c r="L161" s="130">
        <v>0.29523809523809502</v>
      </c>
      <c r="M161" s="131" t="s">
        <v>601</v>
      </c>
      <c r="N161" s="132">
        <v>43017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62</v>
      </c>
      <c r="B162" s="107">
        <v>42549</v>
      </c>
      <c r="C162" s="107"/>
      <c r="D162" s="149" t="s">
        <v>764</v>
      </c>
      <c r="E162" s="109" t="s">
        <v>625</v>
      </c>
      <c r="F162" s="110">
        <v>840</v>
      </c>
      <c r="G162" s="109"/>
      <c r="H162" s="109">
        <v>1230</v>
      </c>
      <c r="I162" s="127">
        <v>1230</v>
      </c>
      <c r="J162" s="128" t="s">
        <v>684</v>
      </c>
      <c r="K162" s="129">
        <v>390</v>
      </c>
      <c r="L162" s="130">
        <v>0.46428571428571402</v>
      </c>
      <c r="M162" s="131" t="s">
        <v>601</v>
      </c>
      <c r="N162" s="132">
        <v>42649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67">
        <v>63</v>
      </c>
      <c r="B163" s="144">
        <v>42556</v>
      </c>
      <c r="C163" s="144"/>
      <c r="D163" s="145" t="s">
        <v>708</v>
      </c>
      <c r="E163" s="146" t="s">
        <v>625</v>
      </c>
      <c r="F163" s="147">
        <v>395</v>
      </c>
      <c r="G163" s="148"/>
      <c r="H163" s="148">
        <f>(468.5+342.5)/2</f>
        <v>405.5</v>
      </c>
      <c r="I163" s="148">
        <v>510</v>
      </c>
      <c r="J163" s="171" t="s">
        <v>709</v>
      </c>
      <c r="K163" s="172">
        <f t="shared" ref="K163:K169" si="51">H163-F163</f>
        <v>10.5</v>
      </c>
      <c r="L163" s="173">
        <f t="shared" ref="L163:L169" si="52">K163/F163</f>
        <v>2.6582278481012658E-2</v>
      </c>
      <c r="M163" s="174" t="s">
        <v>710</v>
      </c>
      <c r="N163" s="175">
        <v>43606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5">
        <v>64</v>
      </c>
      <c r="B164" s="111">
        <v>42584</v>
      </c>
      <c r="C164" s="111"/>
      <c r="D164" s="112" t="s">
        <v>711</v>
      </c>
      <c r="E164" s="113" t="s">
        <v>602</v>
      </c>
      <c r="F164" s="114">
        <f>169.5-12.8</f>
        <v>156.69999999999999</v>
      </c>
      <c r="G164" s="114"/>
      <c r="H164" s="115">
        <v>77</v>
      </c>
      <c r="I164" s="133" t="s">
        <v>712</v>
      </c>
      <c r="J164" s="397" t="s">
        <v>3403</v>
      </c>
      <c r="K164" s="135">
        <f t="shared" si="51"/>
        <v>-79.699999999999989</v>
      </c>
      <c r="L164" s="136">
        <f t="shared" si="52"/>
        <v>-0.50861518825781749</v>
      </c>
      <c r="M164" s="137" t="s">
        <v>665</v>
      </c>
      <c r="N164" s="138">
        <v>43522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65</v>
      </c>
      <c r="B165" s="111">
        <v>42586</v>
      </c>
      <c r="C165" s="111"/>
      <c r="D165" s="112" t="s">
        <v>713</v>
      </c>
      <c r="E165" s="113" t="s">
        <v>625</v>
      </c>
      <c r="F165" s="114">
        <v>400</v>
      </c>
      <c r="G165" s="114"/>
      <c r="H165" s="115">
        <v>305</v>
      </c>
      <c r="I165" s="133">
        <v>475</v>
      </c>
      <c r="J165" s="134" t="s">
        <v>714</v>
      </c>
      <c r="K165" s="135">
        <f t="shared" si="51"/>
        <v>-95</v>
      </c>
      <c r="L165" s="136">
        <f t="shared" si="52"/>
        <v>-0.23749999999999999</v>
      </c>
      <c r="M165" s="137" t="s">
        <v>665</v>
      </c>
      <c r="N165" s="138">
        <v>43606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66</v>
      </c>
      <c r="B166" s="107">
        <v>42593</v>
      </c>
      <c r="C166" s="107"/>
      <c r="D166" s="108" t="s">
        <v>715</v>
      </c>
      <c r="E166" s="109" t="s">
        <v>625</v>
      </c>
      <c r="F166" s="110">
        <v>86.5</v>
      </c>
      <c r="G166" s="109"/>
      <c r="H166" s="109">
        <v>130</v>
      </c>
      <c r="I166" s="127">
        <v>130</v>
      </c>
      <c r="J166" s="142" t="s">
        <v>716</v>
      </c>
      <c r="K166" s="129">
        <f t="shared" si="51"/>
        <v>43.5</v>
      </c>
      <c r="L166" s="130">
        <f t="shared" si="52"/>
        <v>0.50289017341040465</v>
      </c>
      <c r="M166" s="131" t="s">
        <v>601</v>
      </c>
      <c r="N166" s="132">
        <v>43091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67</v>
      </c>
      <c r="B167" s="111">
        <v>42600</v>
      </c>
      <c r="C167" s="111"/>
      <c r="D167" s="112" t="s">
        <v>382</v>
      </c>
      <c r="E167" s="113" t="s">
        <v>625</v>
      </c>
      <c r="F167" s="114">
        <v>133.5</v>
      </c>
      <c r="G167" s="114"/>
      <c r="H167" s="115">
        <v>126.5</v>
      </c>
      <c r="I167" s="133">
        <v>178</v>
      </c>
      <c r="J167" s="134" t="s">
        <v>717</v>
      </c>
      <c r="K167" s="135">
        <f t="shared" si="51"/>
        <v>-7</v>
      </c>
      <c r="L167" s="136">
        <f t="shared" si="52"/>
        <v>-5.2434456928838954E-2</v>
      </c>
      <c r="M167" s="137" t="s">
        <v>665</v>
      </c>
      <c r="N167" s="138">
        <v>42615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68</v>
      </c>
      <c r="B168" s="107">
        <v>42613</v>
      </c>
      <c r="C168" s="107"/>
      <c r="D168" s="108" t="s">
        <v>718</v>
      </c>
      <c r="E168" s="109" t="s">
        <v>625</v>
      </c>
      <c r="F168" s="110">
        <v>560</v>
      </c>
      <c r="G168" s="109"/>
      <c r="H168" s="109">
        <v>725</v>
      </c>
      <c r="I168" s="127">
        <v>725</v>
      </c>
      <c r="J168" s="128" t="s">
        <v>627</v>
      </c>
      <c r="K168" s="129">
        <f t="shared" si="51"/>
        <v>165</v>
      </c>
      <c r="L168" s="130">
        <f t="shared" si="52"/>
        <v>0.29464285714285715</v>
      </c>
      <c r="M168" s="131" t="s">
        <v>601</v>
      </c>
      <c r="N168" s="132">
        <v>42456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69</v>
      </c>
      <c r="B169" s="107">
        <v>42614</v>
      </c>
      <c r="C169" s="107"/>
      <c r="D169" s="108" t="s">
        <v>719</v>
      </c>
      <c r="E169" s="109" t="s">
        <v>625</v>
      </c>
      <c r="F169" s="110">
        <v>160.5</v>
      </c>
      <c r="G169" s="109"/>
      <c r="H169" s="109">
        <v>210</v>
      </c>
      <c r="I169" s="127">
        <v>210</v>
      </c>
      <c r="J169" s="128" t="s">
        <v>627</v>
      </c>
      <c r="K169" s="129">
        <f t="shared" si="51"/>
        <v>49.5</v>
      </c>
      <c r="L169" s="130">
        <f t="shared" si="52"/>
        <v>0.30841121495327101</v>
      </c>
      <c r="M169" s="131" t="s">
        <v>601</v>
      </c>
      <c r="N169" s="132">
        <v>42871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70</v>
      </c>
      <c r="B170" s="107">
        <v>42646</v>
      </c>
      <c r="C170" s="107"/>
      <c r="D170" s="149" t="s">
        <v>406</v>
      </c>
      <c r="E170" s="109" t="s">
        <v>625</v>
      </c>
      <c r="F170" s="110">
        <v>430</v>
      </c>
      <c r="G170" s="109"/>
      <c r="H170" s="109">
        <v>596</v>
      </c>
      <c r="I170" s="127">
        <v>575</v>
      </c>
      <c r="J170" s="128" t="s">
        <v>765</v>
      </c>
      <c r="K170" s="129">
        <v>166</v>
      </c>
      <c r="L170" s="130">
        <v>0.38604651162790699</v>
      </c>
      <c r="M170" s="131" t="s">
        <v>601</v>
      </c>
      <c r="N170" s="132">
        <v>42769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71</v>
      </c>
      <c r="B171" s="107">
        <v>42657</v>
      </c>
      <c r="C171" s="107"/>
      <c r="D171" s="108" t="s">
        <v>720</v>
      </c>
      <c r="E171" s="109" t="s">
        <v>625</v>
      </c>
      <c r="F171" s="110">
        <v>280</v>
      </c>
      <c r="G171" s="109"/>
      <c r="H171" s="109">
        <v>345</v>
      </c>
      <c r="I171" s="127">
        <v>345</v>
      </c>
      <c r="J171" s="128" t="s">
        <v>627</v>
      </c>
      <c r="K171" s="129">
        <f t="shared" ref="K171:K176" si="53">H171-F171</f>
        <v>65</v>
      </c>
      <c r="L171" s="130">
        <f>K171/F171</f>
        <v>0.23214285714285715</v>
      </c>
      <c r="M171" s="131" t="s">
        <v>601</v>
      </c>
      <c r="N171" s="132">
        <v>42814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72</v>
      </c>
      <c r="B172" s="107">
        <v>42657</v>
      </c>
      <c r="C172" s="107"/>
      <c r="D172" s="108" t="s">
        <v>721</v>
      </c>
      <c r="E172" s="109" t="s">
        <v>625</v>
      </c>
      <c r="F172" s="110">
        <v>245</v>
      </c>
      <c r="G172" s="109"/>
      <c r="H172" s="109">
        <v>325.5</v>
      </c>
      <c r="I172" s="127">
        <v>330</v>
      </c>
      <c r="J172" s="128" t="s">
        <v>722</v>
      </c>
      <c r="K172" s="129">
        <f t="shared" si="53"/>
        <v>80.5</v>
      </c>
      <c r="L172" s="130">
        <f>K172/F172</f>
        <v>0.32857142857142857</v>
      </c>
      <c r="M172" s="131" t="s">
        <v>601</v>
      </c>
      <c r="N172" s="132">
        <v>42769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73</v>
      </c>
      <c r="B173" s="107">
        <v>42660</v>
      </c>
      <c r="C173" s="107"/>
      <c r="D173" s="108" t="s">
        <v>350</v>
      </c>
      <c r="E173" s="109" t="s">
        <v>625</v>
      </c>
      <c r="F173" s="110">
        <v>125</v>
      </c>
      <c r="G173" s="109"/>
      <c r="H173" s="109">
        <v>160</v>
      </c>
      <c r="I173" s="127">
        <v>160</v>
      </c>
      <c r="J173" s="128" t="s">
        <v>684</v>
      </c>
      <c r="K173" s="129">
        <f t="shared" si="53"/>
        <v>35</v>
      </c>
      <c r="L173" s="130">
        <v>0.28000000000000003</v>
      </c>
      <c r="M173" s="131" t="s">
        <v>601</v>
      </c>
      <c r="N173" s="132">
        <v>42803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74</v>
      </c>
      <c r="B174" s="107">
        <v>42660</v>
      </c>
      <c r="C174" s="107"/>
      <c r="D174" s="108" t="s">
        <v>484</v>
      </c>
      <c r="E174" s="109" t="s">
        <v>625</v>
      </c>
      <c r="F174" s="110">
        <v>114</v>
      </c>
      <c r="G174" s="109"/>
      <c r="H174" s="109">
        <v>145</v>
      </c>
      <c r="I174" s="127">
        <v>145</v>
      </c>
      <c r="J174" s="128" t="s">
        <v>684</v>
      </c>
      <c r="K174" s="129">
        <f t="shared" si="53"/>
        <v>31</v>
      </c>
      <c r="L174" s="130">
        <f>K174/F174</f>
        <v>0.27192982456140352</v>
      </c>
      <c r="M174" s="131" t="s">
        <v>601</v>
      </c>
      <c r="N174" s="132">
        <v>42859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75</v>
      </c>
      <c r="B175" s="107">
        <v>42660</v>
      </c>
      <c r="C175" s="107"/>
      <c r="D175" s="108" t="s">
        <v>723</v>
      </c>
      <c r="E175" s="109" t="s">
        <v>625</v>
      </c>
      <c r="F175" s="110">
        <v>212</v>
      </c>
      <c r="G175" s="109"/>
      <c r="H175" s="109">
        <v>280</v>
      </c>
      <c r="I175" s="127">
        <v>276</v>
      </c>
      <c r="J175" s="128" t="s">
        <v>724</v>
      </c>
      <c r="K175" s="129">
        <f t="shared" si="53"/>
        <v>68</v>
      </c>
      <c r="L175" s="130">
        <f>K175/F175</f>
        <v>0.32075471698113206</v>
      </c>
      <c r="M175" s="131" t="s">
        <v>601</v>
      </c>
      <c r="N175" s="132">
        <v>42858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76</v>
      </c>
      <c r="B176" s="107">
        <v>42678</v>
      </c>
      <c r="C176" s="107"/>
      <c r="D176" s="108" t="s">
        <v>152</v>
      </c>
      <c r="E176" s="109" t="s">
        <v>625</v>
      </c>
      <c r="F176" s="110">
        <v>155</v>
      </c>
      <c r="G176" s="109"/>
      <c r="H176" s="109">
        <v>210</v>
      </c>
      <c r="I176" s="127">
        <v>210</v>
      </c>
      <c r="J176" s="128" t="s">
        <v>725</v>
      </c>
      <c r="K176" s="129">
        <f t="shared" si="53"/>
        <v>55</v>
      </c>
      <c r="L176" s="130">
        <f>K176/F176</f>
        <v>0.35483870967741937</v>
      </c>
      <c r="M176" s="131" t="s">
        <v>601</v>
      </c>
      <c r="N176" s="132">
        <v>42944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77</v>
      </c>
      <c r="B177" s="111">
        <v>42710</v>
      </c>
      <c r="C177" s="111"/>
      <c r="D177" s="112" t="s">
        <v>766</v>
      </c>
      <c r="E177" s="113" t="s">
        <v>625</v>
      </c>
      <c r="F177" s="114">
        <v>150.5</v>
      </c>
      <c r="G177" s="114"/>
      <c r="H177" s="115">
        <v>72.5</v>
      </c>
      <c r="I177" s="133">
        <v>174</v>
      </c>
      <c r="J177" s="134" t="s">
        <v>767</v>
      </c>
      <c r="K177" s="135">
        <v>-78</v>
      </c>
      <c r="L177" s="136">
        <v>-0.51827242524916906</v>
      </c>
      <c r="M177" s="137" t="s">
        <v>665</v>
      </c>
      <c r="N177" s="138">
        <v>43333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78</v>
      </c>
      <c r="B178" s="107">
        <v>42712</v>
      </c>
      <c r="C178" s="107"/>
      <c r="D178" s="108" t="s">
        <v>126</v>
      </c>
      <c r="E178" s="109" t="s">
        <v>625</v>
      </c>
      <c r="F178" s="110">
        <v>380</v>
      </c>
      <c r="G178" s="109"/>
      <c r="H178" s="109">
        <v>478</v>
      </c>
      <c r="I178" s="127">
        <v>468</v>
      </c>
      <c r="J178" s="128" t="s">
        <v>684</v>
      </c>
      <c r="K178" s="129">
        <f>H178-F178</f>
        <v>98</v>
      </c>
      <c r="L178" s="130">
        <f>K178/F178</f>
        <v>0.25789473684210529</v>
      </c>
      <c r="M178" s="131" t="s">
        <v>601</v>
      </c>
      <c r="N178" s="132">
        <v>43025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79</v>
      </c>
      <c r="B179" s="107">
        <v>42734</v>
      </c>
      <c r="C179" s="107"/>
      <c r="D179" s="108" t="s">
        <v>249</v>
      </c>
      <c r="E179" s="109" t="s">
        <v>625</v>
      </c>
      <c r="F179" s="110">
        <v>305</v>
      </c>
      <c r="G179" s="109"/>
      <c r="H179" s="109">
        <v>375</v>
      </c>
      <c r="I179" s="127">
        <v>375</v>
      </c>
      <c r="J179" s="128" t="s">
        <v>684</v>
      </c>
      <c r="K179" s="129">
        <f>H179-F179</f>
        <v>70</v>
      </c>
      <c r="L179" s="130">
        <f>K179/F179</f>
        <v>0.22950819672131148</v>
      </c>
      <c r="M179" s="131" t="s">
        <v>601</v>
      </c>
      <c r="N179" s="132">
        <v>42768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80</v>
      </c>
      <c r="B180" s="107">
        <v>42739</v>
      </c>
      <c r="C180" s="107"/>
      <c r="D180" s="108" t="s">
        <v>352</v>
      </c>
      <c r="E180" s="109" t="s">
        <v>625</v>
      </c>
      <c r="F180" s="110">
        <v>99.5</v>
      </c>
      <c r="G180" s="109"/>
      <c r="H180" s="109">
        <v>158</v>
      </c>
      <c r="I180" s="127">
        <v>158</v>
      </c>
      <c r="J180" s="128" t="s">
        <v>684</v>
      </c>
      <c r="K180" s="129">
        <f>H180-F180</f>
        <v>58.5</v>
      </c>
      <c r="L180" s="130">
        <f>K180/F180</f>
        <v>0.5879396984924623</v>
      </c>
      <c r="M180" s="131" t="s">
        <v>601</v>
      </c>
      <c r="N180" s="132">
        <v>42898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81</v>
      </c>
      <c r="B181" s="107">
        <v>42739</v>
      </c>
      <c r="C181" s="107"/>
      <c r="D181" s="108" t="s">
        <v>352</v>
      </c>
      <c r="E181" s="109" t="s">
        <v>625</v>
      </c>
      <c r="F181" s="110">
        <v>99.5</v>
      </c>
      <c r="G181" s="109"/>
      <c r="H181" s="109">
        <v>158</v>
      </c>
      <c r="I181" s="127">
        <v>158</v>
      </c>
      <c r="J181" s="128" t="s">
        <v>684</v>
      </c>
      <c r="K181" s="129">
        <v>58.5</v>
      </c>
      <c r="L181" s="130">
        <v>0.58793969849246197</v>
      </c>
      <c r="M181" s="131" t="s">
        <v>601</v>
      </c>
      <c r="N181" s="132">
        <v>42898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82</v>
      </c>
      <c r="B182" s="107">
        <v>42786</v>
      </c>
      <c r="C182" s="107"/>
      <c r="D182" s="108" t="s">
        <v>170</v>
      </c>
      <c r="E182" s="109" t="s">
        <v>625</v>
      </c>
      <c r="F182" s="110">
        <v>140.5</v>
      </c>
      <c r="G182" s="109"/>
      <c r="H182" s="109">
        <v>220</v>
      </c>
      <c r="I182" s="127">
        <v>220</v>
      </c>
      <c r="J182" s="128" t="s">
        <v>684</v>
      </c>
      <c r="K182" s="129">
        <f>H182-F182</f>
        <v>79.5</v>
      </c>
      <c r="L182" s="130">
        <f>K182/F182</f>
        <v>0.5658362989323843</v>
      </c>
      <c r="M182" s="131" t="s">
        <v>601</v>
      </c>
      <c r="N182" s="132">
        <v>42864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83</v>
      </c>
      <c r="B183" s="107">
        <v>42786</v>
      </c>
      <c r="C183" s="107"/>
      <c r="D183" s="108" t="s">
        <v>768</v>
      </c>
      <c r="E183" s="109" t="s">
        <v>625</v>
      </c>
      <c r="F183" s="110">
        <v>202.5</v>
      </c>
      <c r="G183" s="109"/>
      <c r="H183" s="109">
        <v>234</v>
      </c>
      <c r="I183" s="127">
        <v>234</v>
      </c>
      <c r="J183" s="128" t="s">
        <v>684</v>
      </c>
      <c r="K183" s="129">
        <v>31.5</v>
      </c>
      <c r="L183" s="130">
        <v>0.155555555555556</v>
      </c>
      <c r="M183" s="131" t="s">
        <v>601</v>
      </c>
      <c r="N183" s="132">
        <v>42836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84</v>
      </c>
      <c r="B184" s="107">
        <v>42818</v>
      </c>
      <c r="C184" s="107"/>
      <c r="D184" s="108" t="s">
        <v>558</v>
      </c>
      <c r="E184" s="109" t="s">
        <v>625</v>
      </c>
      <c r="F184" s="110">
        <v>300.5</v>
      </c>
      <c r="G184" s="109"/>
      <c r="H184" s="109">
        <v>417.5</v>
      </c>
      <c r="I184" s="127">
        <v>420</v>
      </c>
      <c r="J184" s="128" t="s">
        <v>726</v>
      </c>
      <c r="K184" s="129">
        <f>H184-F184</f>
        <v>117</v>
      </c>
      <c r="L184" s="130">
        <f>K184/F184</f>
        <v>0.38935108153078202</v>
      </c>
      <c r="M184" s="131" t="s">
        <v>601</v>
      </c>
      <c r="N184" s="132">
        <v>43070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85</v>
      </c>
      <c r="B185" s="107">
        <v>42818</v>
      </c>
      <c r="C185" s="107"/>
      <c r="D185" s="108" t="s">
        <v>764</v>
      </c>
      <c r="E185" s="109" t="s">
        <v>625</v>
      </c>
      <c r="F185" s="110">
        <v>850</v>
      </c>
      <c r="G185" s="109"/>
      <c r="H185" s="109">
        <v>1042.5</v>
      </c>
      <c r="I185" s="127">
        <v>1023</v>
      </c>
      <c r="J185" s="128" t="s">
        <v>769</v>
      </c>
      <c r="K185" s="129">
        <v>192.5</v>
      </c>
      <c r="L185" s="130">
        <v>0.22647058823529401</v>
      </c>
      <c r="M185" s="131" t="s">
        <v>601</v>
      </c>
      <c r="N185" s="132">
        <v>42830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86</v>
      </c>
      <c r="B186" s="107">
        <v>42830</v>
      </c>
      <c r="C186" s="107"/>
      <c r="D186" s="108" t="s">
        <v>502</v>
      </c>
      <c r="E186" s="109" t="s">
        <v>625</v>
      </c>
      <c r="F186" s="110">
        <v>785</v>
      </c>
      <c r="G186" s="109"/>
      <c r="H186" s="109">
        <v>930</v>
      </c>
      <c r="I186" s="127">
        <v>920</v>
      </c>
      <c r="J186" s="128" t="s">
        <v>727</v>
      </c>
      <c r="K186" s="129">
        <f>H186-F186</f>
        <v>145</v>
      </c>
      <c r="L186" s="130">
        <f>K186/F186</f>
        <v>0.18471337579617833</v>
      </c>
      <c r="M186" s="131" t="s">
        <v>601</v>
      </c>
      <c r="N186" s="132">
        <v>42976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87</v>
      </c>
      <c r="B187" s="111">
        <v>42831</v>
      </c>
      <c r="C187" s="111"/>
      <c r="D187" s="112" t="s">
        <v>770</v>
      </c>
      <c r="E187" s="113" t="s">
        <v>625</v>
      </c>
      <c r="F187" s="114">
        <v>40</v>
      </c>
      <c r="G187" s="114"/>
      <c r="H187" s="115">
        <v>13.1</v>
      </c>
      <c r="I187" s="133">
        <v>60</v>
      </c>
      <c r="J187" s="139" t="s">
        <v>771</v>
      </c>
      <c r="K187" s="135">
        <v>-26.9</v>
      </c>
      <c r="L187" s="136">
        <v>-0.67249999999999999</v>
      </c>
      <c r="M187" s="137" t="s">
        <v>665</v>
      </c>
      <c r="N187" s="138">
        <v>43138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88</v>
      </c>
      <c r="B188" s="107">
        <v>42837</v>
      </c>
      <c r="C188" s="107"/>
      <c r="D188" s="108" t="s">
        <v>89</v>
      </c>
      <c r="E188" s="109" t="s">
        <v>625</v>
      </c>
      <c r="F188" s="110">
        <v>289.5</v>
      </c>
      <c r="G188" s="109"/>
      <c r="H188" s="109">
        <v>354</v>
      </c>
      <c r="I188" s="127">
        <v>360</v>
      </c>
      <c r="J188" s="128" t="s">
        <v>728</v>
      </c>
      <c r="K188" s="129">
        <f t="shared" ref="K188:K196" si="54">H188-F188</f>
        <v>64.5</v>
      </c>
      <c r="L188" s="130">
        <f t="shared" ref="L188:L196" si="55">K188/F188</f>
        <v>0.22279792746113988</v>
      </c>
      <c r="M188" s="131" t="s">
        <v>601</v>
      </c>
      <c r="N188" s="132">
        <v>43040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89</v>
      </c>
      <c r="B189" s="107">
        <v>42845</v>
      </c>
      <c r="C189" s="107"/>
      <c r="D189" s="108" t="s">
        <v>439</v>
      </c>
      <c r="E189" s="109" t="s">
        <v>625</v>
      </c>
      <c r="F189" s="110">
        <v>700</v>
      </c>
      <c r="G189" s="109"/>
      <c r="H189" s="109">
        <v>840</v>
      </c>
      <c r="I189" s="127">
        <v>840</v>
      </c>
      <c r="J189" s="128" t="s">
        <v>729</v>
      </c>
      <c r="K189" s="129">
        <f t="shared" si="54"/>
        <v>140</v>
      </c>
      <c r="L189" s="130">
        <f t="shared" si="55"/>
        <v>0.2</v>
      </c>
      <c r="M189" s="131" t="s">
        <v>601</v>
      </c>
      <c r="N189" s="132">
        <v>42893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90</v>
      </c>
      <c r="B190" s="107">
        <v>42887</v>
      </c>
      <c r="C190" s="107"/>
      <c r="D190" s="149" t="s">
        <v>364</v>
      </c>
      <c r="E190" s="109" t="s">
        <v>625</v>
      </c>
      <c r="F190" s="110">
        <v>130</v>
      </c>
      <c r="G190" s="109"/>
      <c r="H190" s="109">
        <v>144.25</v>
      </c>
      <c r="I190" s="127">
        <v>170</v>
      </c>
      <c r="J190" s="128" t="s">
        <v>730</v>
      </c>
      <c r="K190" s="129">
        <f t="shared" si="54"/>
        <v>14.25</v>
      </c>
      <c r="L190" s="130">
        <f t="shared" si="55"/>
        <v>0.10961538461538461</v>
      </c>
      <c r="M190" s="131" t="s">
        <v>601</v>
      </c>
      <c r="N190" s="132">
        <v>43675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91</v>
      </c>
      <c r="B191" s="107">
        <v>42901</v>
      </c>
      <c r="C191" s="107"/>
      <c r="D191" s="149" t="s">
        <v>731</v>
      </c>
      <c r="E191" s="109" t="s">
        <v>625</v>
      </c>
      <c r="F191" s="110">
        <v>214.5</v>
      </c>
      <c r="G191" s="109"/>
      <c r="H191" s="109">
        <v>262</v>
      </c>
      <c r="I191" s="127">
        <v>262</v>
      </c>
      <c r="J191" s="128" t="s">
        <v>732</v>
      </c>
      <c r="K191" s="129">
        <f t="shared" si="54"/>
        <v>47.5</v>
      </c>
      <c r="L191" s="130">
        <f t="shared" si="55"/>
        <v>0.22144522144522144</v>
      </c>
      <c r="M191" s="131" t="s">
        <v>601</v>
      </c>
      <c r="N191" s="132">
        <v>42977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6">
        <v>92</v>
      </c>
      <c r="B192" s="155">
        <v>42933</v>
      </c>
      <c r="C192" s="155"/>
      <c r="D192" s="156" t="s">
        <v>733</v>
      </c>
      <c r="E192" s="157" t="s">
        <v>625</v>
      </c>
      <c r="F192" s="158">
        <v>370</v>
      </c>
      <c r="G192" s="157"/>
      <c r="H192" s="157">
        <v>447.5</v>
      </c>
      <c r="I192" s="179">
        <v>450</v>
      </c>
      <c r="J192" s="232" t="s">
        <v>684</v>
      </c>
      <c r="K192" s="129">
        <f t="shared" si="54"/>
        <v>77.5</v>
      </c>
      <c r="L192" s="181">
        <f t="shared" si="55"/>
        <v>0.20945945945945946</v>
      </c>
      <c r="M192" s="182" t="s">
        <v>601</v>
      </c>
      <c r="N192" s="183">
        <v>43035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93</v>
      </c>
      <c r="B193" s="155">
        <v>42943</v>
      </c>
      <c r="C193" s="155"/>
      <c r="D193" s="156" t="s">
        <v>168</v>
      </c>
      <c r="E193" s="157" t="s">
        <v>625</v>
      </c>
      <c r="F193" s="158">
        <v>657.5</v>
      </c>
      <c r="G193" s="157"/>
      <c r="H193" s="157">
        <v>825</v>
      </c>
      <c r="I193" s="179">
        <v>820</v>
      </c>
      <c r="J193" s="232" t="s">
        <v>684</v>
      </c>
      <c r="K193" s="129">
        <f t="shared" si="54"/>
        <v>167.5</v>
      </c>
      <c r="L193" s="181">
        <f t="shared" si="55"/>
        <v>0.25475285171102663</v>
      </c>
      <c r="M193" s="182" t="s">
        <v>601</v>
      </c>
      <c r="N193" s="183">
        <v>43090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94</v>
      </c>
      <c r="B194" s="107">
        <v>42964</v>
      </c>
      <c r="C194" s="107"/>
      <c r="D194" s="108" t="s">
        <v>369</v>
      </c>
      <c r="E194" s="109" t="s">
        <v>625</v>
      </c>
      <c r="F194" s="110">
        <v>605</v>
      </c>
      <c r="G194" s="109"/>
      <c r="H194" s="109">
        <v>750</v>
      </c>
      <c r="I194" s="127">
        <v>750</v>
      </c>
      <c r="J194" s="128" t="s">
        <v>727</v>
      </c>
      <c r="K194" s="129">
        <f t="shared" si="54"/>
        <v>145</v>
      </c>
      <c r="L194" s="130">
        <f t="shared" si="55"/>
        <v>0.23966942148760331</v>
      </c>
      <c r="M194" s="131" t="s">
        <v>601</v>
      </c>
      <c r="N194" s="132">
        <v>43027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8">
        <v>95</v>
      </c>
      <c r="B195" s="150">
        <v>42979</v>
      </c>
      <c r="C195" s="150"/>
      <c r="D195" s="151" t="s">
        <v>510</v>
      </c>
      <c r="E195" s="152" t="s">
        <v>625</v>
      </c>
      <c r="F195" s="153">
        <v>255</v>
      </c>
      <c r="G195" s="154"/>
      <c r="H195" s="154">
        <v>217.25</v>
      </c>
      <c r="I195" s="154">
        <v>320</v>
      </c>
      <c r="J195" s="176" t="s">
        <v>734</v>
      </c>
      <c r="K195" s="135">
        <f t="shared" si="54"/>
        <v>-37.75</v>
      </c>
      <c r="L195" s="177">
        <f t="shared" si="55"/>
        <v>-0.14803921568627451</v>
      </c>
      <c r="M195" s="137" t="s">
        <v>665</v>
      </c>
      <c r="N195" s="178">
        <v>43661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96</v>
      </c>
      <c r="B196" s="107">
        <v>42997</v>
      </c>
      <c r="C196" s="107"/>
      <c r="D196" s="108" t="s">
        <v>735</v>
      </c>
      <c r="E196" s="109" t="s">
        <v>625</v>
      </c>
      <c r="F196" s="110">
        <v>215</v>
      </c>
      <c r="G196" s="109"/>
      <c r="H196" s="109">
        <v>258</v>
      </c>
      <c r="I196" s="127">
        <v>258</v>
      </c>
      <c r="J196" s="128" t="s">
        <v>684</v>
      </c>
      <c r="K196" s="129">
        <f t="shared" si="54"/>
        <v>43</v>
      </c>
      <c r="L196" s="130">
        <f t="shared" si="55"/>
        <v>0.2</v>
      </c>
      <c r="M196" s="131" t="s">
        <v>601</v>
      </c>
      <c r="N196" s="132">
        <v>43040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97</v>
      </c>
      <c r="B197" s="107">
        <v>42997</v>
      </c>
      <c r="C197" s="107"/>
      <c r="D197" s="108" t="s">
        <v>735</v>
      </c>
      <c r="E197" s="109" t="s">
        <v>625</v>
      </c>
      <c r="F197" s="110">
        <v>215</v>
      </c>
      <c r="G197" s="109"/>
      <c r="H197" s="109">
        <v>258</v>
      </c>
      <c r="I197" s="127">
        <v>258</v>
      </c>
      <c r="J197" s="232" t="s">
        <v>684</v>
      </c>
      <c r="K197" s="129">
        <v>43</v>
      </c>
      <c r="L197" s="130">
        <v>0.2</v>
      </c>
      <c r="M197" s="131" t="s">
        <v>601</v>
      </c>
      <c r="N197" s="132">
        <v>43040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7">
        <v>98</v>
      </c>
      <c r="B198" s="208">
        <v>42998</v>
      </c>
      <c r="C198" s="208"/>
      <c r="D198" s="377" t="s">
        <v>2981</v>
      </c>
      <c r="E198" s="209" t="s">
        <v>625</v>
      </c>
      <c r="F198" s="210">
        <v>75</v>
      </c>
      <c r="G198" s="209"/>
      <c r="H198" s="209">
        <v>90</v>
      </c>
      <c r="I198" s="233">
        <v>90</v>
      </c>
      <c r="J198" s="128" t="s">
        <v>736</v>
      </c>
      <c r="K198" s="129">
        <f t="shared" ref="K198:K203" si="56">H198-F198</f>
        <v>15</v>
      </c>
      <c r="L198" s="130">
        <f t="shared" ref="L198:L203" si="57">K198/F198</f>
        <v>0.2</v>
      </c>
      <c r="M198" s="131" t="s">
        <v>601</v>
      </c>
      <c r="N198" s="132">
        <v>43019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99</v>
      </c>
      <c r="B199" s="155">
        <v>43011</v>
      </c>
      <c r="C199" s="155"/>
      <c r="D199" s="156" t="s">
        <v>737</v>
      </c>
      <c r="E199" s="157" t="s">
        <v>625</v>
      </c>
      <c r="F199" s="158">
        <v>315</v>
      </c>
      <c r="G199" s="157"/>
      <c r="H199" s="157">
        <v>392</v>
      </c>
      <c r="I199" s="179">
        <v>384</v>
      </c>
      <c r="J199" s="232" t="s">
        <v>738</v>
      </c>
      <c r="K199" s="129">
        <f t="shared" si="56"/>
        <v>77</v>
      </c>
      <c r="L199" s="181">
        <f t="shared" si="57"/>
        <v>0.24444444444444444</v>
      </c>
      <c r="M199" s="182" t="s">
        <v>601</v>
      </c>
      <c r="N199" s="183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100</v>
      </c>
      <c r="B200" s="155">
        <v>43013</v>
      </c>
      <c r="C200" s="155"/>
      <c r="D200" s="156" t="s">
        <v>739</v>
      </c>
      <c r="E200" s="157" t="s">
        <v>625</v>
      </c>
      <c r="F200" s="158">
        <v>145</v>
      </c>
      <c r="G200" s="157"/>
      <c r="H200" s="157">
        <v>179</v>
      </c>
      <c r="I200" s="179">
        <v>180</v>
      </c>
      <c r="J200" s="232" t="s">
        <v>615</v>
      </c>
      <c r="K200" s="129">
        <f t="shared" si="56"/>
        <v>34</v>
      </c>
      <c r="L200" s="181">
        <f t="shared" si="57"/>
        <v>0.23448275862068965</v>
      </c>
      <c r="M200" s="182" t="s">
        <v>601</v>
      </c>
      <c r="N200" s="183">
        <v>43025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6">
        <v>101</v>
      </c>
      <c r="B201" s="155">
        <v>43014</v>
      </c>
      <c r="C201" s="155"/>
      <c r="D201" s="156" t="s">
        <v>340</v>
      </c>
      <c r="E201" s="157" t="s">
        <v>625</v>
      </c>
      <c r="F201" s="158">
        <v>256</v>
      </c>
      <c r="G201" s="157"/>
      <c r="H201" s="157">
        <v>323</v>
      </c>
      <c r="I201" s="179">
        <v>320</v>
      </c>
      <c r="J201" s="232" t="s">
        <v>684</v>
      </c>
      <c r="K201" s="129">
        <f t="shared" si="56"/>
        <v>67</v>
      </c>
      <c r="L201" s="181">
        <f t="shared" si="57"/>
        <v>0.26171875</v>
      </c>
      <c r="M201" s="182" t="s">
        <v>601</v>
      </c>
      <c r="N201" s="183">
        <v>43067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102</v>
      </c>
      <c r="B202" s="155">
        <v>43017</v>
      </c>
      <c r="C202" s="155"/>
      <c r="D202" s="156" t="s">
        <v>361</v>
      </c>
      <c r="E202" s="157" t="s">
        <v>625</v>
      </c>
      <c r="F202" s="158">
        <v>137.5</v>
      </c>
      <c r="G202" s="157"/>
      <c r="H202" s="157">
        <v>184</v>
      </c>
      <c r="I202" s="179">
        <v>183</v>
      </c>
      <c r="J202" s="180" t="s">
        <v>740</v>
      </c>
      <c r="K202" s="129">
        <f t="shared" si="56"/>
        <v>46.5</v>
      </c>
      <c r="L202" s="181">
        <f t="shared" si="57"/>
        <v>0.33818181818181819</v>
      </c>
      <c r="M202" s="182" t="s">
        <v>601</v>
      </c>
      <c r="N202" s="183">
        <v>43108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103</v>
      </c>
      <c r="B203" s="155">
        <v>43018</v>
      </c>
      <c r="C203" s="155"/>
      <c r="D203" s="156" t="s">
        <v>741</v>
      </c>
      <c r="E203" s="157" t="s">
        <v>625</v>
      </c>
      <c r="F203" s="158">
        <v>125.5</v>
      </c>
      <c r="G203" s="157"/>
      <c r="H203" s="157">
        <v>158</v>
      </c>
      <c r="I203" s="179">
        <v>155</v>
      </c>
      <c r="J203" s="180" t="s">
        <v>742</v>
      </c>
      <c r="K203" s="129">
        <f t="shared" si="56"/>
        <v>32.5</v>
      </c>
      <c r="L203" s="181">
        <f t="shared" si="57"/>
        <v>0.25896414342629481</v>
      </c>
      <c r="M203" s="182" t="s">
        <v>601</v>
      </c>
      <c r="N203" s="183">
        <v>43067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104</v>
      </c>
      <c r="B204" s="155">
        <v>43018</v>
      </c>
      <c r="C204" s="155"/>
      <c r="D204" s="156" t="s">
        <v>772</v>
      </c>
      <c r="E204" s="157" t="s">
        <v>625</v>
      </c>
      <c r="F204" s="158">
        <v>895</v>
      </c>
      <c r="G204" s="157"/>
      <c r="H204" s="157">
        <v>1122.5</v>
      </c>
      <c r="I204" s="179">
        <v>1078</v>
      </c>
      <c r="J204" s="180" t="s">
        <v>773</v>
      </c>
      <c r="K204" s="129">
        <v>227.5</v>
      </c>
      <c r="L204" s="181">
        <v>0.25418994413407803</v>
      </c>
      <c r="M204" s="182" t="s">
        <v>601</v>
      </c>
      <c r="N204" s="183">
        <v>43117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105</v>
      </c>
      <c r="B205" s="155">
        <v>43020</v>
      </c>
      <c r="C205" s="155"/>
      <c r="D205" s="156" t="s">
        <v>348</v>
      </c>
      <c r="E205" s="157" t="s">
        <v>625</v>
      </c>
      <c r="F205" s="158">
        <v>525</v>
      </c>
      <c r="G205" s="157"/>
      <c r="H205" s="157">
        <v>629</v>
      </c>
      <c r="I205" s="179">
        <v>629</v>
      </c>
      <c r="J205" s="232" t="s">
        <v>684</v>
      </c>
      <c r="K205" s="129">
        <v>104</v>
      </c>
      <c r="L205" s="181">
        <v>0.19809523809523799</v>
      </c>
      <c r="M205" s="182" t="s">
        <v>601</v>
      </c>
      <c r="N205" s="183">
        <v>43119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106</v>
      </c>
      <c r="B206" s="155">
        <v>43046</v>
      </c>
      <c r="C206" s="155"/>
      <c r="D206" s="156" t="s">
        <v>394</v>
      </c>
      <c r="E206" s="157" t="s">
        <v>625</v>
      </c>
      <c r="F206" s="158">
        <v>740</v>
      </c>
      <c r="G206" s="157"/>
      <c r="H206" s="157">
        <v>892.5</v>
      </c>
      <c r="I206" s="179">
        <v>900</v>
      </c>
      <c r="J206" s="180" t="s">
        <v>743</v>
      </c>
      <c r="K206" s="129">
        <f>H206-F206</f>
        <v>152.5</v>
      </c>
      <c r="L206" s="181">
        <f>K206/F206</f>
        <v>0.20608108108108109</v>
      </c>
      <c r="M206" s="182" t="s">
        <v>601</v>
      </c>
      <c r="N206" s="183">
        <v>43052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107</v>
      </c>
      <c r="B207" s="107">
        <v>43073</v>
      </c>
      <c r="C207" s="107"/>
      <c r="D207" s="108" t="s">
        <v>744</v>
      </c>
      <c r="E207" s="109" t="s">
        <v>625</v>
      </c>
      <c r="F207" s="110">
        <v>118.5</v>
      </c>
      <c r="G207" s="109"/>
      <c r="H207" s="109">
        <v>143.5</v>
      </c>
      <c r="I207" s="127">
        <v>145</v>
      </c>
      <c r="J207" s="142" t="s">
        <v>745</v>
      </c>
      <c r="K207" s="129">
        <f>H207-F207</f>
        <v>25</v>
      </c>
      <c r="L207" s="130">
        <f>K207/F207</f>
        <v>0.2109704641350211</v>
      </c>
      <c r="M207" s="131" t="s">
        <v>601</v>
      </c>
      <c r="N207" s="132">
        <v>43097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108</v>
      </c>
      <c r="B208" s="111">
        <v>43090</v>
      </c>
      <c r="C208" s="111"/>
      <c r="D208" s="159" t="s">
        <v>444</v>
      </c>
      <c r="E208" s="113" t="s">
        <v>625</v>
      </c>
      <c r="F208" s="114">
        <v>715</v>
      </c>
      <c r="G208" s="114"/>
      <c r="H208" s="115">
        <v>500</v>
      </c>
      <c r="I208" s="133">
        <v>872</v>
      </c>
      <c r="J208" s="139" t="s">
        <v>746</v>
      </c>
      <c r="K208" s="135">
        <f>H208-F208</f>
        <v>-215</v>
      </c>
      <c r="L208" s="136">
        <f>K208/F208</f>
        <v>-0.30069930069930068</v>
      </c>
      <c r="M208" s="137" t="s">
        <v>665</v>
      </c>
      <c r="N208" s="138">
        <v>43670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109</v>
      </c>
      <c r="B209" s="107">
        <v>43098</v>
      </c>
      <c r="C209" s="107"/>
      <c r="D209" s="108" t="s">
        <v>737</v>
      </c>
      <c r="E209" s="109" t="s">
        <v>625</v>
      </c>
      <c r="F209" s="110">
        <v>435</v>
      </c>
      <c r="G209" s="109"/>
      <c r="H209" s="109">
        <v>542.5</v>
      </c>
      <c r="I209" s="127">
        <v>539</v>
      </c>
      <c r="J209" s="142" t="s">
        <v>684</v>
      </c>
      <c r="K209" s="129">
        <v>107.5</v>
      </c>
      <c r="L209" s="130">
        <v>0.247126436781609</v>
      </c>
      <c r="M209" s="131" t="s">
        <v>601</v>
      </c>
      <c r="N209" s="132">
        <v>43206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110</v>
      </c>
      <c r="B210" s="107">
        <v>43098</v>
      </c>
      <c r="C210" s="107"/>
      <c r="D210" s="108" t="s">
        <v>572</v>
      </c>
      <c r="E210" s="109" t="s">
        <v>625</v>
      </c>
      <c r="F210" s="110">
        <v>885</v>
      </c>
      <c r="G210" s="109"/>
      <c r="H210" s="109">
        <v>1090</v>
      </c>
      <c r="I210" s="127">
        <v>1084</v>
      </c>
      <c r="J210" s="142" t="s">
        <v>684</v>
      </c>
      <c r="K210" s="129">
        <v>205</v>
      </c>
      <c r="L210" s="130">
        <v>0.23163841807909599</v>
      </c>
      <c r="M210" s="131" t="s">
        <v>601</v>
      </c>
      <c r="N210" s="132">
        <v>43213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69">
        <v>111</v>
      </c>
      <c r="B211" s="349">
        <v>43192</v>
      </c>
      <c r="C211" s="349"/>
      <c r="D211" s="117" t="s">
        <v>754</v>
      </c>
      <c r="E211" s="352" t="s">
        <v>625</v>
      </c>
      <c r="F211" s="355">
        <v>478.5</v>
      </c>
      <c r="G211" s="352"/>
      <c r="H211" s="352">
        <v>442</v>
      </c>
      <c r="I211" s="358">
        <v>613</v>
      </c>
      <c r="J211" s="397" t="s">
        <v>3405</v>
      </c>
      <c r="K211" s="135">
        <f>H211-F211</f>
        <v>-36.5</v>
      </c>
      <c r="L211" s="136">
        <f>K211/F211</f>
        <v>-7.6280041797283177E-2</v>
      </c>
      <c r="M211" s="137" t="s">
        <v>665</v>
      </c>
      <c r="N211" s="138">
        <v>43762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112</v>
      </c>
      <c r="B212" s="111">
        <v>43194</v>
      </c>
      <c r="C212" s="111"/>
      <c r="D212" s="376" t="s">
        <v>2980</v>
      </c>
      <c r="E212" s="113" t="s">
        <v>625</v>
      </c>
      <c r="F212" s="114">
        <f>141.5-7.3</f>
        <v>134.19999999999999</v>
      </c>
      <c r="G212" s="114"/>
      <c r="H212" s="115">
        <v>77</v>
      </c>
      <c r="I212" s="133">
        <v>180</v>
      </c>
      <c r="J212" s="397" t="s">
        <v>3404</v>
      </c>
      <c r="K212" s="135">
        <f>H212-F212</f>
        <v>-57.199999999999989</v>
      </c>
      <c r="L212" s="136">
        <f>K212/F212</f>
        <v>-0.42622950819672129</v>
      </c>
      <c r="M212" s="137" t="s">
        <v>665</v>
      </c>
      <c r="N212" s="138">
        <v>43522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113</v>
      </c>
      <c r="B213" s="111">
        <v>43209</v>
      </c>
      <c r="C213" s="111"/>
      <c r="D213" s="112" t="s">
        <v>747</v>
      </c>
      <c r="E213" s="113" t="s">
        <v>625</v>
      </c>
      <c r="F213" s="114">
        <v>430</v>
      </c>
      <c r="G213" s="114"/>
      <c r="H213" s="115">
        <v>220</v>
      </c>
      <c r="I213" s="133">
        <v>537</v>
      </c>
      <c r="J213" s="139" t="s">
        <v>748</v>
      </c>
      <c r="K213" s="135">
        <f>H213-F213</f>
        <v>-210</v>
      </c>
      <c r="L213" s="136">
        <f>K213/F213</f>
        <v>-0.48837209302325579</v>
      </c>
      <c r="M213" s="137" t="s">
        <v>665</v>
      </c>
      <c r="N213" s="138">
        <v>43252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0">
        <v>114</v>
      </c>
      <c r="B214" s="160">
        <v>43220</v>
      </c>
      <c r="C214" s="160"/>
      <c r="D214" s="161" t="s">
        <v>395</v>
      </c>
      <c r="E214" s="162" t="s">
        <v>625</v>
      </c>
      <c r="F214" s="164">
        <v>153.5</v>
      </c>
      <c r="G214" s="164"/>
      <c r="H214" s="164">
        <v>196</v>
      </c>
      <c r="I214" s="164">
        <v>196</v>
      </c>
      <c r="J214" s="361" t="s">
        <v>3496</v>
      </c>
      <c r="K214" s="184">
        <f>H214-F214</f>
        <v>42.5</v>
      </c>
      <c r="L214" s="185">
        <f>K214/F214</f>
        <v>0.27687296416938112</v>
      </c>
      <c r="M214" s="163" t="s">
        <v>601</v>
      </c>
      <c r="N214" s="186">
        <v>43605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115</v>
      </c>
      <c r="B215" s="111">
        <v>43306</v>
      </c>
      <c r="C215" s="111"/>
      <c r="D215" s="112" t="s">
        <v>770</v>
      </c>
      <c r="E215" s="113" t="s">
        <v>625</v>
      </c>
      <c r="F215" s="114">
        <v>27.5</v>
      </c>
      <c r="G215" s="114"/>
      <c r="H215" s="115">
        <v>13.1</v>
      </c>
      <c r="I215" s="133">
        <v>60</v>
      </c>
      <c r="J215" s="139" t="s">
        <v>774</v>
      </c>
      <c r="K215" s="135">
        <v>-14.4</v>
      </c>
      <c r="L215" s="136">
        <v>-0.52363636363636401</v>
      </c>
      <c r="M215" s="137" t="s">
        <v>665</v>
      </c>
      <c r="N215" s="138">
        <v>43138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9">
        <v>116</v>
      </c>
      <c r="B216" s="349">
        <v>43318</v>
      </c>
      <c r="C216" s="349"/>
      <c r="D216" s="117" t="s">
        <v>749</v>
      </c>
      <c r="E216" s="352" t="s">
        <v>625</v>
      </c>
      <c r="F216" s="352">
        <v>148.5</v>
      </c>
      <c r="G216" s="352"/>
      <c r="H216" s="352">
        <v>102</v>
      </c>
      <c r="I216" s="358">
        <v>182</v>
      </c>
      <c r="J216" s="139" t="s">
        <v>3495</v>
      </c>
      <c r="K216" s="135">
        <f>H216-F216</f>
        <v>-46.5</v>
      </c>
      <c r="L216" s="136">
        <f>K216/F216</f>
        <v>-0.31313131313131315</v>
      </c>
      <c r="M216" s="137" t="s">
        <v>665</v>
      </c>
      <c r="N216" s="138">
        <v>43661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117</v>
      </c>
      <c r="B217" s="107">
        <v>43335</v>
      </c>
      <c r="C217" s="107"/>
      <c r="D217" s="108" t="s">
        <v>775</v>
      </c>
      <c r="E217" s="109" t="s">
        <v>625</v>
      </c>
      <c r="F217" s="157">
        <v>285</v>
      </c>
      <c r="G217" s="109"/>
      <c r="H217" s="109">
        <v>355</v>
      </c>
      <c r="I217" s="127">
        <v>364</v>
      </c>
      <c r="J217" s="142" t="s">
        <v>776</v>
      </c>
      <c r="K217" s="129">
        <v>70</v>
      </c>
      <c r="L217" s="130">
        <v>0.24561403508771901</v>
      </c>
      <c r="M217" s="131" t="s">
        <v>601</v>
      </c>
      <c r="N217" s="132">
        <v>43455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118</v>
      </c>
      <c r="B218" s="107">
        <v>43341</v>
      </c>
      <c r="C218" s="107"/>
      <c r="D218" s="108" t="s">
        <v>385</v>
      </c>
      <c r="E218" s="109" t="s">
        <v>625</v>
      </c>
      <c r="F218" s="157">
        <v>525</v>
      </c>
      <c r="G218" s="109"/>
      <c r="H218" s="109">
        <v>585</v>
      </c>
      <c r="I218" s="127">
        <v>635</v>
      </c>
      <c r="J218" s="142" t="s">
        <v>750</v>
      </c>
      <c r="K218" s="129">
        <f t="shared" ref="K218:K230" si="58">H218-F218</f>
        <v>60</v>
      </c>
      <c r="L218" s="130">
        <f t="shared" ref="L218:L230" si="59">K218/F218</f>
        <v>0.11428571428571428</v>
      </c>
      <c r="M218" s="131" t="s">
        <v>601</v>
      </c>
      <c r="N218" s="132">
        <v>43662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119</v>
      </c>
      <c r="B219" s="107">
        <v>43395</v>
      </c>
      <c r="C219" s="107"/>
      <c r="D219" s="108" t="s">
        <v>369</v>
      </c>
      <c r="E219" s="109" t="s">
        <v>625</v>
      </c>
      <c r="F219" s="157">
        <v>475</v>
      </c>
      <c r="G219" s="109"/>
      <c r="H219" s="109">
        <v>574</v>
      </c>
      <c r="I219" s="127">
        <v>570</v>
      </c>
      <c r="J219" s="142" t="s">
        <v>684</v>
      </c>
      <c r="K219" s="129">
        <f t="shared" si="58"/>
        <v>99</v>
      </c>
      <c r="L219" s="130">
        <f t="shared" si="59"/>
        <v>0.20842105263157895</v>
      </c>
      <c r="M219" s="131" t="s">
        <v>601</v>
      </c>
      <c r="N219" s="132">
        <v>43403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120</v>
      </c>
      <c r="B220" s="155">
        <v>43397</v>
      </c>
      <c r="C220" s="155"/>
      <c r="D220" s="432" t="s">
        <v>392</v>
      </c>
      <c r="E220" s="157" t="s">
        <v>625</v>
      </c>
      <c r="F220" s="157">
        <v>707.5</v>
      </c>
      <c r="G220" s="157"/>
      <c r="H220" s="157">
        <v>872</v>
      </c>
      <c r="I220" s="179">
        <v>872</v>
      </c>
      <c r="J220" s="180" t="s">
        <v>684</v>
      </c>
      <c r="K220" s="129">
        <f t="shared" si="58"/>
        <v>164.5</v>
      </c>
      <c r="L220" s="181">
        <f t="shared" si="59"/>
        <v>0.23250883392226149</v>
      </c>
      <c r="M220" s="182" t="s">
        <v>601</v>
      </c>
      <c r="N220" s="183">
        <v>43482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121</v>
      </c>
      <c r="B221" s="155">
        <v>43398</v>
      </c>
      <c r="C221" s="155"/>
      <c r="D221" s="432" t="s">
        <v>349</v>
      </c>
      <c r="E221" s="157" t="s">
        <v>625</v>
      </c>
      <c r="F221" s="157">
        <v>162</v>
      </c>
      <c r="G221" s="157"/>
      <c r="H221" s="157">
        <v>204</v>
      </c>
      <c r="I221" s="179">
        <v>209</v>
      </c>
      <c r="J221" s="180" t="s">
        <v>3494</v>
      </c>
      <c r="K221" s="129">
        <f t="shared" si="58"/>
        <v>42</v>
      </c>
      <c r="L221" s="181">
        <f t="shared" si="59"/>
        <v>0.25925925925925924</v>
      </c>
      <c r="M221" s="182" t="s">
        <v>601</v>
      </c>
      <c r="N221" s="183">
        <v>43539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7">
        <v>122</v>
      </c>
      <c r="B222" s="208">
        <v>43399</v>
      </c>
      <c r="C222" s="208"/>
      <c r="D222" s="156" t="s">
        <v>496</v>
      </c>
      <c r="E222" s="209" t="s">
        <v>625</v>
      </c>
      <c r="F222" s="209">
        <v>240</v>
      </c>
      <c r="G222" s="209"/>
      <c r="H222" s="209">
        <v>297</v>
      </c>
      <c r="I222" s="233">
        <v>297</v>
      </c>
      <c r="J222" s="180" t="s">
        <v>684</v>
      </c>
      <c r="K222" s="234">
        <f t="shared" si="58"/>
        <v>57</v>
      </c>
      <c r="L222" s="235">
        <f t="shared" si="59"/>
        <v>0.23749999999999999</v>
      </c>
      <c r="M222" s="236" t="s">
        <v>601</v>
      </c>
      <c r="N222" s="237">
        <v>43417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123</v>
      </c>
      <c r="B223" s="107">
        <v>43439</v>
      </c>
      <c r="C223" s="107"/>
      <c r="D223" s="149" t="s">
        <v>751</v>
      </c>
      <c r="E223" s="109" t="s">
        <v>625</v>
      </c>
      <c r="F223" s="109">
        <v>202.5</v>
      </c>
      <c r="G223" s="109"/>
      <c r="H223" s="109">
        <v>255</v>
      </c>
      <c r="I223" s="127">
        <v>252</v>
      </c>
      <c r="J223" s="142" t="s">
        <v>684</v>
      </c>
      <c r="K223" s="129">
        <f t="shared" si="58"/>
        <v>52.5</v>
      </c>
      <c r="L223" s="130">
        <f t="shared" si="59"/>
        <v>0.25925925925925924</v>
      </c>
      <c r="M223" s="131" t="s">
        <v>601</v>
      </c>
      <c r="N223" s="132">
        <v>43542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7">
        <v>124</v>
      </c>
      <c r="B224" s="208">
        <v>43465</v>
      </c>
      <c r="C224" s="107"/>
      <c r="D224" s="432" t="s">
        <v>424</v>
      </c>
      <c r="E224" s="209" t="s">
        <v>625</v>
      </c>
      <c r="F224" s="209">
        <v>710</v>
      </c>
      <c r="G224" s="209"/>
      <c r="H224" s="209">
        <v>866</v>
      </c>
      <c r="I224" s="233">
        <v>866</v>
      </c>
      <c r="J224" s="180" t="s">
        <v>684</v>
      </c>
      <c r="K224" s="129">
        <f t="shared" si="58"/>
        <v>156</v>
      </c>
      <c r="L224" s="130">
        <f t="shared" si="59"/>
        <v>0.21971830985915494</v>
      </c>
      <c r="M224" s="131" t="s">
        <v>601</v>
      </c>
      <c r="N224" s="364">
        <v>43553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125</v>
      </c>
      <c r="B225" s="208">
        <v>43522</v>
      </c>
      <c r="C225" s="208"/>
      <c r="D225" s="432" t="s">
        <v>142</v>
      </c>
      <c r="E225" s="209" t="s">
        <v>625</v>
      </c>
      <c r="F225" s="209">
        <v>337.25</v>
      </c>
      <c r="G225" s="209"/>
      <c r="H225" s="209">
        <v>398.5</v>
      </c>
      <c r="I225" s="233">
        <v>411</v>
      </c>
      <c r="J225" s="142" t="s">
        <v>3493</v>
      </c>
      <c r="K225" s="129">
        <f t="shared" si="58"/>
        <v>61.25</v>
      </c>
      <c r="L225" s="130">
        <f t="shared" si="59"/>
        <v>0.1816160118606375</v>
      </c>
      <c r="M225" s="131" t="s">
        <v>601</v>
      </c>
      <c r="N225" s="364">
        <v>43760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1">
        <v>126</v>
      </c>
      <c r="B226" s="165">
        <v>43559</v>
      </c>
      <c r="C226" s="165"/>
      <c r="D226" s="166" t="s">
        <v>411</v>
      </c>
      <c r="E226" s="167" t="s">
        <v>625</v>
      </c>
      <c r="F226" s="167">
        <v>130</v>
      </c>
      <c r="G226" s="167"/>
      <c r="H226" s="167">
        <v>65</v>
      </c>
      <c r="I226" s="187">
        <v>158</v>
      </c>
      <c r="J226" s="139" t="s">
        <v>752</v>
      </c>
      <c r="K226" s="135">
        <f t="shared" si="58"/>
        <v>-65</v>
      </c>
      <c r="L226" s="136">
        <f t="shared" si="59"/>
        <v>-0.5</v>
      </c>
      <c r="M226" s="137" t="s">
        <v>665</v>
      </c>
      <c r="N226" s="138">
        <v>43726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2">
        <v>127</v>
      </c>
      <c r="B227" s="188">
        <v>43017</v>
      </c>
      <c r="C227" s="188"/>
      <c r="D227" s="189" t="s">
        <v>170</v>
      </c>
      <c r="E227" s="190" t="s">
        <v>625</v>
      </c>
      <c r="F227" s="191">
        <v>141.5</v>
      </c>
      <c r="G227" s="192"/>
      <c r="H227" s="192">
        <v>183.5</v>
      </c>
      <c r="I227" s="192">
        <v>210</v>
      </c>
      <c r="J227" s="219" t="s">
        <v>3442</v>
      </c>
      <c r="K227" s="220">
        <f t="shared" si="58"/>
        <v>42</v>
      </c>
      <c r="L227" s="221">
        <f t="shared" si="59"/>
        <v>0.29681978798586572</v>
      </c>
      <c r="M227" s="191" t="s">
        <v>601</v>
      </c>
      <c r="N227" s="222">
        <v>43042</v>
      </c>
      <c r="O227" s="57"/>
      <c r="P227" s="16"/>
      <c r="Q227" s="16"/>
      <c r="R227" s="95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1">
        <v>128</v>
      </c>
      <c r="B228" s="165">
        <v>43074</v>
      </c>
      <c r="C228" s="165"/>
      <c r="D228" s="166" t="s">
        <v>304</v>
      </c>
      <c r="E228" s="167" t="s">
        <v>625</v>
      </c>
      <c r="F228" s="168">
        <v>172</v>
      </c>
      <c r="G228" s="167"/>
      <c r="H228" s="167">
        <v>155.25</v>
      </c>
      <c r="I228" s="187">
        <v>230</v>
      </c>
      <c r="J228" s="397" t="s">
        <v>3402</v>
      </c>
      <c r="K228" s="135">
        <f t="shared" ref="K228" si="60">H228-F228</f>
        <v>-16.75</v>
      </c>
      <c r="L228" s="136">
        <f t="shared" ref="L228" si="61">K228/F228</f>
        <v>-9.7383720930232565E-2</v>
      </c>
      <c r="M228" s="137" t="s">
        <v>665</v>
      </c>
      <c r="N228" s="138">
        <v>43787</v>
      </c>
      <c r="O228" s="57"/>
      <c r="P228" s="16"/>
      <c r="Q228" s="16"/>
      <c r="R228" s="17" t="s">
        <v>753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2">
        <v>129</v>
      </c>
      <c r="B229" s="188">
        <v>43398</v>
      </c>
      <c r="C229" s="188"/>
      <c r="D229" s="189" t="s">
        <v>105</v>
      </c>
      <c r="E229" s="190" t="s">
        <v>625</v>
      </c>
      <c r="F229" s="192">
        <v>698.5</v>
      </c>
      <c r="G229" s="192"/>
      <c r="H229" s="192">
        <v>850</v>
      </c>
      <c r="I229" s="192">
        <v>890</v>
      </c>
      <c r="J229" s="223" t="s">
        <v>3490</v>
      </c>
      <c r="K229" s="220">
        <f t="shared" si="58"/>
        <v>151.5</v>
      </c>
      <c r="L229" s="221">
        <f t="shared" si="59"/>
        <v>0.21689334287759485</v>
      </c>
      <c r="M229" s="191" t="s">
        <v>601</v>
      </c>
      <c r="N229" s="222">
        <v>43453</v>
      </c>
      <c r="O229" s="57"/>
      <c r="P229" s="16"/>
      <c r="Q229" s="16"/>
      <c r="R229" s="95" t="s">
        <v>753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7">
        <v>130</v>
      </c>
      <c r="B230" s="160">
        <v>42877</v>
      </c>
      <c r="C230" s="160"/>
      <c r="D230" s="161" t="s">
        <v>384</v>
      </c>
      <c r="E230" s="162" t="s">
        <v>625</v>
      </c>
      <c r="F230" s="163">
        <v>127.6</v>
      </c>
      <c r="G230" s="164"/>
      <c r="H230" s="164">
        <v>138</v>
      </c>
      <c r="I230" s="164">
        <v>190</v>
      </c>
      <c r="J230" s="398" t="s">
        <v>3406</v>
      </c>
      <c r="K230" s="184">
        <f t="shared" si="58"/>
        <v>10.400000000000006</v>
      </c>
      <c r="L230" s="185">
        <f t="shared" si="59"/>
        <v>8.1504702194357417E-2</v>
      </c>
      <c r="M230" s="163" t="s">
        <v>601</v>
      </c>
      <c r="N230" s="186">
        <v>43774</v>
      </c>
      <c r="O230" s="57"/>
      <c r="P230" s="16"/>
      <c r="Q230" s="16"/>
      <c r="R230" s="17" t="s">
        <v>755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73">
        <v>131</v>
      </c>
      <c r="B231" s="196">
        <v>43158</v>
      </c>
      <c r="C231" s="196"/>
      <c r="D231" s="193" t="s">
        <v>756</v>
      </c>
      <c r="E231" s="197" t="s">
        <v>625</v>
      </c>
      <c r="F231" s="198">
        <v>317</v>
      </c>
      <c r="G231" s="197"/>
      <c r="H231" s="197"/>
      <c r="I231" s="226">
        <v>398</v>
      </c>
      <c r="J231" s="225"/>
      <c r="K231" s="195"/>
      <c r="L231" s="194"/>
      <c r="M231" s="225" t="s">
        <v>603</v>
      </c>
      <c r="N231" s="224"/>
      <c r="O231" s="57"/>
      <c r="P231" s="16"/>
      <c r="Q231" s="16"/>
      <c r="R231" s="95" t="s">
        <v>755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1">
        <v>132</v>
      </c>
      <c r="B232" s="165">
        <v>43164</v>
      </c>
      <c r="C232" s="165"/>
      <c r="D232" s="166" t="s">
        <v>136</v>
      </c>
      <c r="E232" s="167" t="s">
        <v>625</v>
      </c>
      <c r="F232" s="168">
        <f>510-14.4</f>
        <v>495.6</v>
      </c>
      <c r="G232" s="167"/>
      <c r="H232" s="167">
        <v>350</v>
      </c>
      <c r="I232" s="187">
        <v>672</v>
      </c>
      <c r="J232" s="397" t="s">
        <v>3463</v>
      </c>
      <c r="K232" s="135">
        <f t="shared" ref="K232" si="62">H232-F232</f>
        <v>-145.60000000000002</v>
      </c>
      <c r="L232" s="136">
        <f t="shared" ref="L232" si="63">K232/F232</f>
        <v>-0.29378531073446329</v>
      </c>
      <c r="M232" s="137" t="s">
        <v>665</v>
      </c>
      <c r="N232" s="138">
        <v>43887</v>
      </c>
      <c r="O232" s="57"/>
      <c r="P232" s="16"/>
      <c r="Q232" s="16"/>
      <c r="R232" s="17" t="s">
        <v>755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1">
        <v>133</v>
      </c>
      <c r="B233" s="165">
        <v>43237</v>
      </c>
      <c r="C233" s="165"/>
      <c r="D233" s="166" t="s">
        <v>490</v>
      </c>
      <c r="E233" s="167" t="s">
        <v>625</v>
      </c>
      <c r="F233" s="168">
        <v>230.3</v>
      </c>
      <c r="G233" s="167"/>
      <c r="H233" s="167">
        <v>102.5</v>
      </c>
      <c r="I233" s="187">
        <v>348</v>
      </c>
      <c r="J233" s="397" t="s">
        <v>3484</v>
      </c>
      <c r="K233" s="135">
        <f t="shared" ref="K233" si="64">H233-F233</f>
        <v>-127.80000000000001</v>
      </c>
      <c r="L233" s="136">
        <f t="shared" ref="L233" si="65">K233/F233</f>
        <v>-0.55492835432045162</v>
      </c>
      <c r="M233" s="137" t="s">
        <v>665</v>
      </c>
      <c r="N233" s="138">
        <v>43896</v>
      </c>
      <c r="O233" s="57"/>
      <c r="P233" s="16"/>
      <c r="Q233" s="16"/>
      <c r="R233" s="17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6">
        <v>134</v>
      </c>
      <c r="B234" s="199">
        <v>43258</v>
      </c>
      <c r="C234" s="199"/>
      <c r="D234" s="202" t="s">
        <v>450</v>
      </c>
      <c r="E234" s="200" t="s">
        <v>625</v>
      </c>
      <c r="F234" s="198">
        <f>342.5-5.1</f>
        <v>337.4</v>
      </c>
      <c r="G234" s="200"/>
      <c r="H234" s="200"/>
      <c r="I234" s="227">
        <v>439</v>
      </c>
      <c r="J234" s="228"/>
      <c r="K234" s="229"/>
      <c r="L234" s="230"/>
      <c r="M234" s="228" t="s">
        <v>603</v>
      </c>
      <c r="N234" s="231"/>
      <c r="O234" s="57"/>
      <c r="P234" s="16"/>
      <c r="Q234" s="16"/>
      <c r="R234" s="95" t="s">
        <v>755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6">
        <v>135</v>
      </c>
      <c r="B235" s="199">
        <v>43285</v>
      </c>
      <c r="C235" s="199"/>
      <c r="D235" s="203" t="s">
        <v>50</v>
      </c>
      <c r="E235" s="200" t="s">
        <v>625</v>
      </c>
      <c r="F235" s="198">
        <f>127.5-5.53</f>
        <v>121.97</v>
      </c>
      <c r="G235" s="200"/>
      <c r="H235" s="200"/>
      <c r="I235" s="227">
        <v>170</v>
      </c>
      <c r="J235" s="228"/>
      <c r="K235" s="229"/>
      <c r="L235" s="230"/>
      <c r="M235" s="228" t="s">
        <v>603</v>
      </c>
      <c r="N235" s="231"/>
      <c r="O235" s="57"/>
      <c r="P235" s="16"/>
      <c r="Q235" s="16"/>
      <c r="R235" s="343" t="s">
        <v>755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1">
        <v>136</v>
      </c>
      <c r="B236" s="165">
        <v>43294</v>
      </c>
      <c r="C236" s="165"/>
      <c r="D236" s="166" t="s">
        <v>244</v>
      </c>
      <c r="E236" s="167" t="s">
        <v>625</v>
      </c>
      <c r="F236" s="168">
        <v>46.5</v>
      </c>
      <c r="G236" s="167"/>
      <c r="H236" s="167">
        <v>17</v>
      </c>
      <c r="I236" s="187">
        <v>59</v>
      </c>
      <c r="J236" s="397" t="s">
        <v>3462</v>
      </c>
      <c r="K236" s="135">
        <f t="shared" ref="K236" si="66">H236-F236</f>
        <v>-29.5</v>
      </c>
      <c r="L236" s="136">
        <f t="shared" ref="L236" si="67">K236/F236</f>
        <v>-0.63440860215053763</v>
      </c>
      <c r="M236" s="137" t="s">
        <v>665</v>
      </c>
      <c r="N236" s="138">
        <v>43887</v>
      </c>
      <c r="O236" s="57"/>
      <c r="P236" s="16"/>
      <c r="Q236" s="16"/>
      <c r="R236" s="17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3">
        <v>137</v>
      </c>
      <c r="B237" s="196">
        <v>43396</v>
      </c>
      <c r="C237" s="196"/>
      <c r="D237" s="203" t="s">
        <v>426</v>
      </c>
      <c r="E237" s="200" t="s">
        <v>625</v>
      </c>
      <c r="F237" s="201">
        <v>156.5</v>
      </c>
      <c r="G237" s="200"/>
      <c r="H237" s="200"/>
      <c r="I237" s="227">
        <v>191</v>
      </c>
      <c r="J237" s="228"/>
      <c r="K237" s="229"/>
      <c r="L237" s="230"/>
      <c r="M237" s="228" t="s">
        <v>603</v>
      </c>
      <c r="N237" s="231"/>
      <c r="O237" s="57"/>
      <c r="P237" s="16"/>
      <c r="Q237" s="16"/>
      <c r="R237" s="345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3">
        <v>138</v>
      </c>
      <c r="B238" s="196">
        <v>43439</v>
      </c>
      <c r="C238" s="196"/>
      <c r="D238" s="203" t="s">
        <v>331</v>
      </c>
      <c r="E238" s="200" t="s">
        <v>625</v>
      </c>
      <c r="F238" s="201">
        <v>259.5</v>
      </c>
      <c r="G238" s="200"/>
      <c r="H238" s="200"/>
      <c r="I238" s="227">
        <v>321</v>
      </c>
      <c r="J238" s="228"/>
      <c r="K238" s="229"/>
      <c r="L238" s="230"/>
      <c r="M238" s="228" t="s">
        <v>603</v>
      </c>
      <c r="N238" s="231"/>
      <c r="O238" s="16"/>
      <c r="P238" s="16"/>
      <c r="Q238" s="16"/>
      <c r="R238" s="343" t="s">
        <v>755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1">
        <v>139</v>
      </c>
      <c r="B239" s="165">
        <v>43439</v>
      </c>
      <c r="C239" s="165"/>
      <c r="D239" s="166" t="s">
        <v>777</v>
      </c>
      <c r="E239" s="167" t="s">
        <v>625</v>
      </c>
      <c r="F239" s="167">
        <v>715</v>
      </c>
      <c r="G239" s="167"/>
      <c r="H239" s="167">
        <v>445</v>
      </c>
      <c r="I239" s="187">
        <v>840</v>
      </c>
      <c r="J239" s="139" t="s">
        <v>2996</v>
      </c>
      <c r="K239" s="135">
        <f t="shared" ref="K239:K242" si="68">H239-F239</f>
        <v>-270</v>
      </c>
      <c r="L239" s="136">
        <f t="shared" ref="L239:L242" si="69">K239/F239</f>
        <v>-0.3776223776223776</v>
      </c>
      <c r="M239" s="137" t="s">
        <v>665</v>
      </c>
      <c r="N239" s="138">
        <v>43800</v>
      </c>
      <c r="O239" s="57"/>
      <c r="P239" s="16"/>
      <c r="Q239" s="16"/>
      <c r="R239" s="17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7">
        <v>140</v>
      </c>
      <c r="B240" s="208">
        <v>43469</v>
      </c>
      <c r="C240" s="208"/>
      <c r="D240" s="156" t="s">
        <v>146</v>
      </c>
      <c r="E240" s="209" t="s">
        <v>625</v>
      </c>
      <c r="F240" s="209">
        <v>875</v>
      </c>
      <c r="G240" s="209"/>
      <c r="H240" s="209">
        <v>1165</v>
      </c>
      <c r="I240" s="233">
        <v>1185</v>
      </c>
      <c r="J240" s="142" t="s">
        <v>3491</v>
      </c>
      <c r="K240" s="129">
        <f t="shared" si="68"/>
        <v>290</v>
      </c>
      <c r="L240" s="130">
        <f t="shared" si="69"/>
        <v>0.33142857142857141</v>
      </c>
      <c r="M240" s="131" t="s">
        <v>601</v>
      </c>
      <c r="N240" s="364">
        <v>43847</v>
      </c>
      <c r="O240" s="57"/>
      <c r="P240" s="16"/>
      <c r="Q240" s="16"/>
      <c r="R240" s="17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141</v>
      </c>
      <c r="B241" s="208">
        <v>43559</v>
      </c>
      <c r="C241" s="208"/>
      <c r="D241" s="432" t="s">
        <v>346</v>
      </c>
      <c r="E241" s="209" t="s">
        <v>625</v>
      </c>
      <c r="F241" s="209">
        <f>387-14.63</f>
        <v>372.37</v>
      </c>
      <c r="G241" s="209"/>
      <c r="H241" s="209">
        <v>490</v>
      </c>
      <c r="I241" s="233">
        <v>490</v>
      </c>
      <c r="J241" s="142" t="s">
        <v>684</v>
      </c>
      <c r="K241" s="129">
        <f t="shared" si="68"/>
        <v>117.63</v>
      </c>
      <c r="L241" s="130">
        <f t="shared" si="69"/>
        <v>0.31589548030185027</v>
      </c>
      <c r="M241" s="131" t="s">
        <v>601</v>
      </c>
      <c r="N241" s="364">
        <v>43850</v>
      </c>
      <c r="O241" s="57"/>
      <c r="P241" s="16"/>
      <c r="Q241" s="16"/>
      <c r="R241" s="17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1">
        <v>142</v>
      </c>
      <c r="B242" s="165">
        <v>43578</v>
      </c>
      <c r="C242" s="165"/>
      <c r="D242" s="166" t="s">
        <v>778</v>
      </c>
      <c r="E242" s="167" t="s">
        <v>602</v>
      </c>
      <c r="F242" s="167">
        <v>220</v>
      </c>
      <c r="G242" s="167"/>
      <c r="H242" s="167">
        <v>127.5</v>
      </c>
      <c r="I242" s="187">
        <v>284</v>
      </c>
      <c r="J242" s="397" t="s">
        <v>3485</v>
      </c>
      <c r="K242" s="135">
        <f t="shared" si="68"/>
        <v>-92.5</v>
      </c>
      <c r="L242" s="136">
        <f t="shared" si="69"/>
        <v>-0.42045454545454547</v>
      </c>
      <c r="M242" s="137" t="s">
        <v>665</v>
      </c>
      <c r="N242" s="138">
        <v>43896</v>
      </c>
      <c r="O242" s="57"/>
      <c r="P242" s="16"/>
      <c r="Q242" s="16"/>
      <c r="R242" s="17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7">
        <v>143</v>
      </c>
      <c r="B243" s="208">
        <v>43622</v>
      </c>
      <c r="C243" s="208"/>
      <c r="D243" s="432" t="s">
        <v>497</v>
      </c>
      <c r="E243" s="209" t="s">
        <v>602</v>
      </c>
      <c r="F243" s="209">
        <v>332.8</v>
      </c>
      <c r="G243" s="209"/>
      <c r="H243" s="209">
        <v>405</v>
      </c>
      <c r="I243" s="233">
        <v>419</v>
      </c>
      <c r="J243" s="142" t="s">
        <v>3492</v>
      </c>
      <c r="K243" s="129">
        <f t="shared" ref="K243" si="70">H243-F243</f>
        <v>72.199999999999989</v>
      </c>
      <c r="L243" s="130">
        <f t="shared" ref="L243" si="71">K243/F243</f>
        <v>0.21694711538461534</v>
      </c>
      <c r="M243" s="131" t="s">
        <v>601</v>
      </c>
      <c r="N243" s="364">
        <v>43860</v>
      </c>
      <c r="O243" s="57"/>
      <c r="P243" s="16"/>
      <c r="Q243" s="16"/>
      <c r="R243" s="17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45">
        <v>144</v>
      </c>
      <c r="B244" s="144">
        <v>43641</v>
      </c>
      <c r="C244" s="144"/>
      <c r="D244" s="145" t="s">
        <v>140</v>
      </c>
      <c r="E244" s="146" t="s">
        <v>625</v>
      </c>
      <c r="F244" s="147">
        <v>386</v>
      </c>
      <c r="G244" s="148"/>
      <c r="H244" s="148">
        <v>395</v>
      </c>
      <c r="I244" s="148">
        <v>452</v>
      </c>
      <c r="J244" s="171" t="s">
        <v>3407</v>
      </c>
      <c r="K244" s="172">
        <f t="shared" ref="K244" si="72">H244-F244</f>
        <v>9</v>
      </c>
      <c r="L244" s="173">
        <f t="shared" ref="L244" si="73">K244/F244</f>
        <v>2.3316062176165803E-2</v>
      </c>
      <c r="M244" s="174" t="s">
        <v>710</v>
      </c>
      <c r="N244" s="175">
        <v>43868</v>
      </c>
      <c r="O244" s="16"/>
      <c r="P244" s="16"/>
      <c r="Q244" s="16"/>
      <c r="R244" s="345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4">
        <v>145</v>
      </c>
      <c r="B245" s="196">
        <v>43707</v>
      </c>
      <c r="C245" s="196"/>
      <c r="D245" s="203" t="s">
        <v>261</v>
      </c>
      <c r="E245" s="200" t="s">
        <v>625</v>
      </c>
      <c r="F245" s="200" t="s">
        <v>757</v>
      </c>
      <c r="G245" s="200"/>
      <c r="H245" s="200"/>
      <c r="I245" s="227">
        <v>190</v>
      </c>
      <c r="J245" s="228"/>
      <c r="K245" s="229"/>
      <c r="L245" s="230"/>
      <c r="M245" s="359" t="s">
        <v>603</v>
      </c>
      <c r="N245" s="231"/>
      <c r="O245" s="16"/>
      <c r="P245" s="16"/>
      <c r="Q245" s="16"/>
      <c r="R245" s="345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7">
        <v>146</v>
      </c>
      <c r="B246" s="208">
        <v>43731</v>
      </c>
      <c r="C246" s="208"/>
      <c r="D246" s="156" t="s">
        <v>441</v>
      </c>
      <c r="E246" s="209" t="s">
        <v>625</v>
      </c>
      <c r="F246" s="209">
        <v>235</v>
      </c>
      <c r="G246" s="209"/>
      <c r="H246" s="209">
        <v>295</v>
      </c>
      <c r="I246" s="233">
        <v>296</v>
      </c>
      <c r="J246" s="142" t="s">
        <v>3149</v>
      </c>
      <c r="K246" s="129">
        <f t="shared" ref="K246" si="74">H246-F246</f>
        <v>60</v>
      </c>
      <c r="L246" s="130">
        <f t="shared" ref="L246" si="75">K246/F246</f>
        <v>0.25531914893617019</v>
      </c>
      <c r="M246" s="131" t="s">
        <v>601</v>
      </c>
      <c r="N246" s="364">
        <v>43844</v>
      </c>
      <c r="O246" s="57"/>
      <c r="P246" s="16"/>
      <c r="Q246" s="16"/>
      <c r="R246" s="17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7">
        <v>147</v>
      </c>
      <c r="B247" s="208">
        <v>43752</v>
      </c>
      <c r="C247" s="208"/>
      <c r="D247" s="156" t="s">
        <v>2979</v>
      </c>
      <c r="E247" s="209" t="s">
        <v>625</v>
      </c>
      <c r="F247" s="209">
        <v>277.5</v>
      </c>
      <c r="G247" s="209"/>
      <c r="H247" s="209">
        <v>333</v>
      </c>
      <c r="I247" s="233">
        <v>333</v>
      </c>
      <c r="J247" s="142" t="s">
        <v>3150</v>
      </c>
      <c r="K247" s="129">
        <f t="shared" ref="K247" si="76">H247-F247</f>
        <v>55.5</v>
      </c>
      <c r="L247" s="130">
        <f t="shared" ref="L247" si="77">K247/F247</f>
        <v>0.2</v>
      </c>
      <c r="M247" s="131" t="s">
        <v>601</v>
      </c>
      <c r="N247" s="364">
        <v>43846</v>
      </c>
      <c r="O247" s="57"/>
      <c r="P247" s="16"/>
      <c r="Q247" s="16"/>
      <c r="R247" s="17" t="s">
        <v>755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7">
        <v>148</v>
      </c>
      <c r="B248" s="208">
        <v>43752</v>
      </c>
      <c r="C248" s="208"/>
      <c r="D248" s="156" t="s">
        <v>2978</v>
      </c>
      <c r="E248" s="209" t="s">
        <v>625</v>
      </c>
      <c r="F248" s="209">
        <v>930</v>
      </c>
      <c r="G248" s="209"/>
      <c r="H248" s="209">
        <v>1165</v>
      </c>
      <c r="I248" s="233">
        <v>1200</v>
      </c>
      <c r="J248" s="142" t="s">
        <v>3152</v>
      </c>
      <c r="K248" s="129">
        <f t="shared" ref="K248" si="78">H248-F248</f>
        <v>235</v>
      </c>
      <c r="L248" s="130">
        <f t="shared" ref="L248" si="79">K248/F248</f>
        <v>0.25268817204301075</v>
      </c>
      <c r="M248" s="131" t="s">
        <v>601</v>
      </c>
      <c r="N248" s="364">
        <v>43847</v>
      </c>
      <c r="O248" s="57"/>
      <c r="P248" s="16"/>
      <c r="Q248" s="16"/>
      <c r="R248" s="17" t="s">
        <v>755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3">
        <v>149</v>
      </c>
      <c r="B249" s="348">
        <v>43753</v>
      </c>
      <c r="C249" s="213"/>
      <c r="D249" s="375" t="s">
        <v>2977</v>
      </c>
      <c r="E249" s="351" t="s">
        <v>625</v>
      </c>
      <c r="F249" s="354">
        <v>111</v>
      </c>
      <c r="G249" s="351"/>
      <c r="H249" s="351"/>
      <c r="I249" s="357">
        <v>141</v>
      </c>
      <c r="J249" s="239"/>
      <c r="K249" s="239"/>
      <c r="L249" s="124"/>
      <c r="M249" s="363" t="s">
        <v>603</v>
      </c>
      <c r="N249" s="241"/>
      <c r="O249" s="16"/>
      <c r="P249" s="16"/>
      <c r="Q249" s="16"/>
      <c r="R249" s="345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7">
        <v>150</v>
      </c>
      <c r="B250" s="208">
        <v>43753</v>
      </c>
      <c r="C250" s="208"/>
      <c r="D250" s="156" t="s">
        <v>2976</v>
      </c>
      <c r="E250" s="209" t="s">
        <v>625</v>
      </c>
      <c r="F250" s="210">
        <v>296</v>
      </c>
      <c r="G250" s="209"/>
      <c r="H250" s="209">
        <v>370</v>
      </c>
      <c r="I250" s="233">
        <v>370</v>
      </c>
      <c r="J250" s="142" t="s">
        <v>684</v>
      </c>
      <c r="K250" s="129">
        <f t="shared" ref="K250" si="80">H250-F250</f>
        <v>74</v>
      </c>
      <c r="L250" s="130">
        <f t="shared" ref="L250" si="81">K250/F250</f>
        <v>0.25</v>
      </c>
      <c r="M250" s="131" t="s">
        <v>601</v>
      </c>
      <c r="N250" s="364">
        <v>43853</v>
      </c>
      <c r="O250" s="57"/>
      <c r="P250" s="16"/>
      <c r="Q250" s="16"/>
      <c r="R250" s="17" t="s">
        <v>755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4">
        <v>151</v>
      </c>
      <c r="B251" s="212">
        <v>43754</v>
      </c>
      <c r="C251" s="212"/>
      <c r="D251" s="193" t="s">
        <v>2975</v>
      </c>
      <c r="E251" s="350" t="s">
        <v>625</v>
      </c>
      <c r="F251" s="353" t="s">
        <v>2941</v>
      </c>
      <c r="G251" s="350"/>
      <c r="H251" s="350"/>
      <c r="I251" s="356">
        <v>344</v>
      </c>
      <c r="J251" s="360"/>
      <c r="K251" s="242"/>
      <c r="L251" s="362"/>
      <c r="M251" s="344" t="s">
        <v>603</v>
      </c>
      <c r="N251" s="365"/>
      <c r="O251" s="16"/>
      <c r="P251" s="16"/>
      <c r="Q251" s="16"/>
      <c r="R251" s="345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47">
        <v>152</v>
      </c>
      <c r="B252" s="213">
        <v>43832</v>
      </c>
      <c r="C252" s="213"/>
      <c r="D252" s="217" t="s">
        <v>2255</v>
      </c>
      <c r="E252" s="214" t="s">
        <v>625</v>
      </c>
      <c r="F252" s="215" t="s">
        <v>3137</v>
      </c>
      <c r="G252" s="214"/>
      <c r="H252" s="214"/>
      <c r="I252" s="238">
        <v>590</v>
      </c>
      <c r="J252" s="239"/>
      <c r="K252" s="239"/>
      <c r="L252" s="124"/>
      <c r="M252" s="344" t="s">
        <v>603</v>
      </c>
      <c r="N252" s="241"/>
      <c r="O252" s="16"/>
      <c r="P252" s="16"/>
      <c r="Q252" s="16"/>
      <c r="R252" s="345" t="s">
        <v>755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1"/>
      <c r="B253" s="213"/>
      <c r="C253" s="213"/>
      <c r="D253" s="217"/>
      <c r="E253" s="214"/>
      <c r="F253" s="215"/>
      <c r="G253" s="214"/>
      <c r="H253" s="214"/>
      <c r="I253" s="238"/>
      <c r="J253" s="239"/>
      <c r="K253" s="239"/>
      <c r="L253" s="124"/>
      <c r="M253" s="240"/>
      <c r="N253" s="241"/>
      <c r="O253" s="16"/>
      <c r="P253" s="16"/>
      <c r="Q253" s="16"/>
      <c r="R253" s="345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1"/>
      <c r="B254" s="201" t="s">
        <v>2982</v>
      </c>
      <c r="C254" s="213"/>
      <c r="D254" s="217"/>
      <c r="E254" s="214"/>
      <c r="F254" s="215"/>
      <c r="G254" s="214"/>
      <c r="H254" s="214"/>
      <c r="I254" s="238"/>
      <c r="J254" s="239"/>
      <c r="K254" s="239"/>
      <c r="L254" s="124"/>
      <c r="M254" s="240"/>
      <c r="N254" s="241"/>
      <c r="O254" s="16"/>
      <c r="P254" s="16"/>
      <c r="Q254" s="16"/>
      <c r="R254" s="345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1"/>
      <c r="B255" s="213"/>
      <c r="C255" s="213"/>
      <c r="D255" s="217"/>
      <c r="E255" s="214"/>
      <c r="F255" s="215"/>
      <c r="G255" s="214"/>
      <c r="H255" s="214"/>
      <c r="I255" s="238"/>
      <c r="J255" s="239"/>
      <c r="K255" s="239"/>
      <c r="L255" s="124"/>
      <c r="M255" s="240"/>
      <c r="N255" s="241"/>
      <c r="O255" s="16"/>
      <c r="P255" s="16"/>
      <c r="Q255" s="16"/>
      <c r="R255" s="345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1"/>
      <c r="B256" s="213"/>
      <c r="C256" s="213"/>
      <c r="D256" s="217"/>
      <c r="E256" s="214"/>
      <c r="F256" s="215"/>
      <c r="G256" s="214"/>
      <c r="H256" s="214"/>
      <c r="I256" s="238"/>
      <c r="J256" s="239"/>
      <c r="K256" s="239"/>
      <c r="L256" s="124"/>
      <c r="M256" s="240"/>
      <c r="N256" s="241"/>
      <c r="O256" s="16"/>
      <c r="P256" s="16"/>
      <c r="Q256" s="16"/>
      <c r="R256" s="345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1"/>
      <c r="B257" s="213"/>
      <c r="C257" s="213"/>
      <c r="D257" s="217"/>
      <c r="E257" s="214"/>
      <c r="F257" s="215"/>
      <c r="G257" s="214"/>
      <c r="H257" s="214"/>
      <c r="I257" s="238"/>
      <c r="J257" s="239"/>
      <c r="K257" s="239"/>
      <c r="L257" s="124"/>
      <c r="M257" s="240"/>
      <c r="N257" s="241"/>
      <c r="O257" s="16"/>
      <c r="P257" s="16"/>
      <c r="Q257" s="16"/>
      <c r="R257" s="345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1"/>
      <c r="B258" s="213"/>
      <c r="C258" s="213"/>
      <c r="D258" s="217"/>
      <c r="E258" s="214"/>
      <c r="F258" s="215"/>
      <c r="G258" s="214"/>
      <c r="H258" s="214"/>
      <c r="I258" s="238"/>
      <c r="J258" s="239"/>
      <c r="K258" s="239"/>
      <c r="L258" s="124"/>
      <c r="M258" s="240"/>
      <c r="N258" s="241"/>
      <c r="O258" s="16"/>
      <c r="P258" s="16"/>
      <c r="Q258" s="16"/>
      <c r="R258" s="345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1"/>
      <c r="B259" s="213"/>
      <c r="C259" s="213"/>
      <c r="D259" s="217"/>
      <c r="E259" s="214"/>
      <c r="F259" s="215"/>
      <c r="G259" s="214"/>
      <c r="H259" s="214"/>
      <c r="I259" s="238"/>
      <c r="J259" s="239"/>
      <c r="K259" s="239"/>
      <c r="L259" s="124"/>
      <c r="M259" s="240"/>
      <c r="N259" s="241"/>
      <c r="O259" s="16"/>
      <c r="P259" s="16"/>
      <c r="Q259" s="16"/>
      <c r="R259" s="345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1"/>
      <c r="B260" s="213"/>
      <c r="C260" s="213"/>
      <c r="D260" s="217"/>
      <c r="E260" s="214"/>
      <c r="F260" s="215"/>
      <c r="G260" s="214"/>
      <c r="H260" s="214"/>
      <c r="I260" s="238"/>
      <c r="J260" s="239"/>
      <c r="K260" s="239"/>
      <c r="L260" s="124"/>
      <c r="M260" s="240"/>
      <c r="N260" s="241"/>
      <c r="O260" s="16"/>
      <c r="P260" s="16"/>
      <c r="Q260" s="16"/>
      <c r="R260" s="345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1"/>
      <c r="B261" s="213"/>
      <c r="C261" s="213"/>
      <c r="D261" s="217"/>
      <c r="E261" s="214"/>
      <c r="F261" s="215"/>
      <c r="G261" s="214"/>
      <c r="H261" s="214"/>
      <c r="I261" s="238"/>
      <c r="J261" s="239"/>
      <c r="K261" s="239"/>
      <c r="L261" s="124"/>
      <c r="M261" s="240"/>
      <c r="N261" s="241"/>
      <c r="O261" s="16"/>
      <c r="P261" s="16"/>
      <c r="Q261" s="16"/>
      <c r="R261" s="345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1"/>
      <c r="B262" s="213"/>
      <c r="C262" s="213"/>
      <c r="D262" s="217"/>
      <c r="E262" s="214"/>
      <c r="F262" s="215"/>
      <c r="G262" s="214"/>
      <c r="H262" s="214"/>
      <c r="I262" s="238"/>
      <c r="J262" s="239"/>
      <c r="K262" s="239"/>
      <c r="L262" s="124"/>
      <c r="M262" s="240"/>
      <c r="N262" s="241"/>
      <c r="O262" s="16"/>
      <c r="P262" s="16"/>
      <c r="R262" s="345"/>
    </row>
    <row r="263" spans="1:26">
      <c r="A263" s="211"/>
      <c r="B263" s="213"/>
      <c r="C263" s="213"/>
      <c r="D263" s="217"/>
      <c r="E263" s="214"/>
      <c r="F263" s="215"/>
      <c r="G263" s="214"/>
      <c r="H263" s="214"/>
      <c r="I263" s="238"/>
      <c r="J263" s="239"/>
      <c r="K263" s="239"/>
      <c r="L263" s="124"/>
      <c r="M263" s="240"/>
      <c r="N263" s="241"/>
      <c r="O263" s="16"/>
      <c r="P263" s="16"/>
      <c r="R263" s="345"/>
    </row>
    <row r="264" spans="1:26">
      <c r="A264" s="211"/>
      <c r="B264" s="213"/>
      <c r="C264" s="213"/>
      <c r="D264" s="217"/>
      <c r="E264" s="214"/>
      <c r="F264" s="215"/>
      <c r="G264" s="214"/>
      <c r="H264" s="214"/>
      <c r="I264" s="238"/>
      <c r="J264" s="239"/>
      <c r="K264" s="239"/>
      <c r="L264" s="124"/>
      <c r="M264" s="240"/>
      <c r="N264" s="241"/>
      <c r="O264" s="16"/>
      <c r="P264" s="16"/>
      <c r="R264" s="345"/>
    </row>
    <row r="265" spans="1:26">
      <c r="A265" s="211"/>
      <c r="B265" s="213"/>
      <c r="C265" s="213"/>
      <c r="D265" s="217"/>
      <c r="E265" s="214"/>
      <c r="F265" s="215"/>
      <c r="G265" s="214"/>
      <c r="H265" s="214"/>
      <c r="I265" s="238"/>
      <c r="J265" s="239"/>
      <c r="K265" s="239"/>
      <c r="L265" s="124"/>
      <c r="M265" s="240"/>
      <c r="N265" s="241"/>
      <c r="O265" s="16"/>
      <c r="P265" s="16"/>
      <c r="R265" s="345"/>
    </row>
    <row r="266" spans="1:26">
      <c r="A266" s="211"/>
      <c r="B266" s="201"/>
      <c r="O266" s="16"/>
      <c r="P266" s="16"/>
      <c r="R266" s="345"/>
    </row>
    <row r="267" spans="1:26">
      <c r="R267" s="243"/>
    </row>
    <row r="268" spans="1:26">
      <c r="R268" s="243"/>
    </row>
    <row r="269" spans="1:26">
      <c r="R269" s="243"/>
    </row>
    <row r="270" spans="1:26">
      <c r="R270" s="243"/>
    </row>
    <row r="271" spans="1:26">
      <c r="R271" s="243"/>
    </row>
    <row r="272" spans="1:26">
      <c r="R272" s="243"/>
    </row>
    <row r="273" spans="1:18">
      <c r="R273" s="243"/>
    </row>
    <row r="274" spans="1:18">
      <c r="R274" s="243"/>
    </row>
    <row r="275" spans="1:18">
      <c r="R275" s="243"/>
    </row>
    <row r="276" spans="1:18">
      <c r="R276" s="243"/>
    </row>
    <row r="277" spans="1:18">
      <c r="R277" s="243"/>
    </row>
    <row r="283" spans="1:18">
      <c r="A283" s="218"/>
    </row>
    <row r="284" spans="1:18">
      <c r="A284" s="218"/>
    </row>
    <row r="285" spans="1:18">
      <c r="A285" s="214"/>
    </row>
  </sheetData>
  <autoFilter ref="R1:R285"/>
  <mergeCells count="21">
    <mergeCell ref="O67:O68"/>
    <mergeCell ref="A69:A70"/>
    <mergeCell ref="B69:B70"/>
    <mergeCell ref="J69:J70"/>
    <mergeCell ref="L69:L70"/>
    <mergeCell ref="M69:M70"/>
    <mergeCell ref="N69:N70"/>
    <mergeCell ref="O69:O70"/>
    <mergeCell ref="A67:A68"/>
    <mergeCell ref="B67:B68"/>
    <mergeCell ref="J67:J68"/>
    <mergeCell ref="L67:L68"/>
    <mergeCell ref="M67:M68"/>
    <mergeCell ref="N67:N68"/>
    <mergeCell ref="N71:N72"/>
    <mergeCell ref="O71:O72"/>
    <mergeCell ref="A71:A72"/>
    <mergeCell ref="B71:B72"/>
    <mergeCell ref="J71:J72"/>
    <mergeCell ref="L71:L72"/>
    <mergeCell ref="M71:M7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2020-05-15T02:35:25Z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