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7D453FC9-A98E-4776-B761-7A9DF7B8A1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6" l="1"/>
  <c r="P18" i="6"/>
  <c r="L48" i="6"/>
  <c r="M48" i="6" s="1"/>
  <c r="K49" i="6"/>
  <c r="K48" i="6"/>
  <c r="K47" i="6"/>
  <c r="M47" i="6" s="1"/>
  <c r="L47" i="6"/>
  <c r="L51" i="6"/>
  <c r="K51" i="6"/>
  <c r="L46" i="6"/>
  <c r="K46" i="6"/>
  <c r="M51" i="6" l="1"/>
  <c r="M46" i="6"/>
  <c r="K67" i="6" l="1"/>
  <c r="M67" i="6" s="1"/>
  <c r="K62" i="6"/>
  <c r="M62" i="6" s="1"/>
  <c r="L36" i="6"/>
  <c r="K36" i="6"/>
  <c r="M36" i="6" s="1"/>
  <c r="L32" i="6"/>
  <c r="K32" i="6"/>
  <c r="M32" i="6" s="1"/>
  <c r="L35" i="6" l="1"/>
  <c r="K35" i="6"/>
  <c r="L30" i="6"/>
  <c r="K30" i="6"/>
  <c r="L14" i="6"/>
  <c r="K14" i="6"/>
  <c r="M14" i="6" s="1"/>
  <c r="L13" i="6"/>
  <c r="K13" i="6"/>
  <c r="M13" i="6" s="1"/>
  <c r="L17" i="6"/>
  <c r="K17" i="6"/>
  <c r="M17" i="6" s="1"/>
  <c r="L31" i="6"/>
  <c r="K31" i="6"/>
  <c r="K65" i="6"/>
  <c r="M65" i="6" s="1"/>
  <c r="K64" i="6"/>
  <c r="M64" i="6" s="1"/>
  <c r="M35" i="6" l="1"/>
  <c r="M30" i="6"/>
  <c r="M31" i="6"/>
  <c r="L34" i="6"/>
  <c r="K34" i="6"/>
  <c r="L33" i="6"/>
  <c r="K33" i="6"/>
  <c r="K61" i="6"/>
  <c r="M61" i="6" s="1"/>
  <c r="M34" i="6" l="1"/>
  <c r="M33" i="6"/>
  <c r="L16" i="6"/>
  <c r="K16" i="6"/>
  <c r="M16" i="6" l="1"/>
  <c r="P15" i="6" l="1"/>
  <c r="P12" i="6"/>
  <c r="P11" i="6"/>
  <c r="P10" i="6"/>
  <c r="K253" i="6" l="1"/>
  <c r="L253" i="6" s="1"/>
  <c r="K259" i="6" l="1"/>
  <c r="L259" i="6" s="1"/>
  <c r="K242" i="6" l="1"/>
  <c r="L242" i="6" s="1"/>
  <c r="K256" i="6" l="1"/>
  <c r="L256" i="6" s="1"/>
  <c r="K248" i="6" l="1"/>
  <c r="L248" i="6" s="1"/>
  <c r="K258" i="6" l="1"/>
  <c r="L258" i="6" s="1"/>
  <c r="H254" i="6" l="1"/>
  <c r="K254" i="6" l="1"/>
  <c r="L254" i="6" s="1"/>
  <c r="K243" i="6"/>
  <c r="L243" i="6" s="1"/>
  <c r="K233" i="6"/>
  <c r="L233" i="6" s="1"/>
  <c r="K249" i="6" l="1"/>
  <c r="L249" i="6" s="1"/>
  <c r="K250" i="6" l="1"/>
  <c r="L250" i="6" s="1"/>
  <c r="K247" i="6" l="1"/>
  <c r="L247" i="6" s="1"/>
  <c r="K226" i="6"/>
  <c r="L226" i="6" s="1"/>
  <c r="K246" i="6"/>
  <c r="L246" i="6" s="1"/>
  <c r="K245" i="6"/>
  <c r="L245" i="6" s="1"/>
  <c r="K244" i="6"/>
  <c r="L244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5" i="6"/>
  <c r="L225" i="6" s="1"/>
  <c r="K224" i="6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F216" i="6"/>
  <c r="K216" i="6" s="1"/>
  <c r="L216" i="6" s="1"/>
  <c r="F215" i="6"/>
  <c r="K215" i="6" s="1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4" i="6"/>
  <c r="L194" i="6" s="1"/>
  <c r="F193" i="6"/>
  <c r="K193" i="6" s="1"/>
  <c r="L193" i="6" s="1"/>
  <c r="K192" i="6"/>
  <c r="L192" i="6" s="1"/>
  <c r="K189" i="6"/>
  <c r="L189" i="6" s="1"/>
  <c r="K188" i="6"/>
  <c r="L188" i="6" s="1"/>
  <c r="K187" i="6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7" i="6"/>
  <c r="L167" i="6" s="1"/>
  <c r="K165" i="6"/>
  <c r="L165" i="6" s="1"/>
  <c r="K163" i="6"/>
  <c r="L163" i="6" s="1"/>
  <c r="K161" i="6"/>
  <c r="L161" i="6" s="1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L147" i="6" s="1"/>
  <c r="K146" i="6"/>
  <c r="L146" i="6" s="1"/>
  <c r="F145" i="6"/>
  <c r="K145" i="6" s="1"/>
  <c r="L145" i="6" s="1"/>
  <c r="H144" i="6"/>
  <c r="K144" i="6" s="1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H110" i="6"/>
  <c r="K110" i="6" s="1"/>
  <c r="L110" i="6" s="1"/>
  <c r="F109" i="6"/>
  <c r="K109" i="6" s="1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<sst xmlns="http://schemas.openxmlformats.org/spreadsheetml/2006/main" count="2870" uniqueCount="1111">
  <si>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</si>
  <si>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</si>
  <si>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</si>
  <si>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</si>
  <si>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</si>
  <si>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</si>
  <si>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</si>
  <si>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</si>
  <si>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</si>
  <si>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</si>
  <si>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</si>
  <si>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</si>
  <si>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</si>
  <si>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</si>
  <si>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</si>
  <si>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</si>
  <si>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</si>
  <si>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</si>
  <si>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</si>
  <si>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</si>
  <si>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</si>
  <si>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</si>
  <si>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</si>
  <si>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</si>
  <si>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</si>
  <si>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</si>
  <si>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</si>
  <si>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</si>
  <si>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</si>
  <si>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</si>
  <si>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</si>
  <si>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</si>
  <si>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</si>
  <si>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</si>
  <si>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</si>
  <si>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</si>
  <si>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</si>
  <si>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</si>
  <si>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</si>
  <si>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</si>
  <si>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</si>
  <si>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</si>
  <si>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</si>
  <si>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</si>
  <si>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</si>
  <si>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</si>
  <si>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</si>
  <si>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</si>
  <si>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</si>
  <si>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</si>
  <si>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</si>
  <si>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</si>
  <si>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</si>
  <si>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</si>
  <si>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</si>
  <si>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</si>
  <si>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</si>
  <si>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</si>
  <si>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</si>
  <si>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</si>
  <si>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</si>
  <si>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</si>
  <si>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</si>
  <si>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</si>
  <si>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</si>
  <si>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</si>
  <si>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</si>
  <si>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</si>
  <si>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</si>
  <si>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</si>
  <si>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</si>
  <si>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</si>
  <si>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</si>
  <si>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</si>
  <si>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</si>
  <si>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</si>
  <si>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</si>
  <si>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</si>
  <si>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</si>
  <si>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</si>
  <si>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</si>
  <si>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</si>
  <si>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</si>
  <si>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</si>
  <si>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</si>
  <si>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</si>
  <si>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</si>
  <si>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</si>
  <si>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</si>
  <si>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</si>
  <si>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</si>
  <si>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</si>
  <si>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</si>
  <si>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</si>
  <si>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</si>
  <si>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</si>
  <si>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</si>
  <si>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</si>
  <si>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</si>
  <si>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</si>
  <si>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</si>
  <si>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</si>
  <si>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</si>
  <si>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</si>
  <si>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</si>
  <si>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</si>
  <si>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</si>
  <si>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</si>
  <si>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</si>
  <si>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</si>
  <si>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</si>
  <si>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</si>
  <si>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</si>
  <si>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</si>
  <si>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</si>
  <si>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</si>
  <si>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</si>
  <si>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</si>
  <si>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</si>
  <si>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</si>
  <si>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</si>
  <si>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</si>
  <si>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</si>
  <si>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</si>
  <si>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</si>
  <si>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</si>
  <si>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</si>
  <si>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</si>
  <si>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</si>
  <si>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</si>
  <si>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</si>
  <si>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</si>
  <si>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</si>
  <si>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</si>
  <si>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</si>
  <si>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</si>
  <si>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</si>
  <si>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</si>
  <si>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</si>
  <si>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</si>
  <si>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</si>
  <si>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</si>
  <si>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</si>
  <si>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</si>
  <si>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</si>
  <si>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</si>
  <si>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</si>
  <si>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</si>
  <si>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</si>
  <si>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</si>
  <si>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</si>
  <si>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</si>
  <si>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</si>
  <si>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</si>
  <si>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</si>
  <si>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</si>
  <si>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</si>
  <si>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</si>
  <si>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</si>
  <si>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</si>
  <si>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</si>
  <si>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</si>
  <si>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</si>
  <si>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</si>
  <si>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</si>
  <si>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</si>
  <si>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</si>
  <si>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</si>
  <si>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</si>
  <si>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</si>
  <si>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</si>
  <si>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</si>
  <si>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</si>
  <si>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</si>
  <si>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</si>
  <si>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</si>
  <si>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</si>
  <si>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</si>
  <si>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</si>
  <si>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</si>
  <si>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</si>
  <si>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</si>
  <si>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</si>
  <si>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</si>
  <si>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</si>
  <si>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</si>
  <si>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</si>
  <si>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</si>
  <si>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</si>
  <si>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</si>
  <si>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</si>
  <si>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</si>
  <si>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</si>
  <si>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</si>
  <si>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</si>
  <si>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</si>
  <si>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</si>
  <si>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</si>
  <si>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</si>
  <si>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</si>
  <si>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</si>
  <si>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</si>
  <si>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</si>
  <si>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</si>
  <si>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</si>
  <si>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</si>
  <si>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</si>
  <si>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</si>
  <si>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</si>
  <si>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</si>
  <si>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</si>
  <si>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</si>
  <si>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</si>
  <si>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</si>
  <si>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</si>
  <si>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</si>
  <si>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</si>
  <si>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</si>
  <si>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</si>
  <si>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</si>
  <si>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</si>
  <si>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</si>
  <si>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</si>
  <si>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</si>
  <si>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</si>
  <si>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</si>
  <si>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</si>
  <si>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</si>
  <si>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</si>
  <si>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</si>
  <si>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</si>
  <si>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</si>
  <si>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</si>
  <si>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</si>
  <si>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</si>
  <si>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</si>
  <si>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</si>
  <si>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</si>
  <si>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</si>
  <si>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</si>
  <si>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</si>
  <si>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</si>
  <si>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</si>
  <si>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</si>
  <si>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</si>
  <si>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</si>
  <si>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</si>
  <si>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</si>
  <si>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</si>
  <si>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</si>
  <si>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</si>
  <si>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</si>
  <si>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</si>
  <si>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</si>
  <si>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</si>
  <si>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</si>
  <si>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</si>
  <si>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</si>
  <si>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</si>
  <si>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</si>
  <si>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</si>
  <si>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</si>
  <si>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</si>
  <si>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</si>
  <si>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</si>
  <si>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</si>
  <si>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</si>
  <si>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</si>
  <si>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</si>
  <si>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</si>
  <si>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</si>
  <si>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</si>
  <si>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</si>
  <si>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</si>
  <si>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</si>
  <si>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</si>
  <si>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</si>
  <si>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</si>
  <si>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</si>
  <si>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</si>
  <si>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</si>
  <si>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</si>
  <si>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</si>
  <si>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</si>
  <si>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</si>
  <si>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</si>
  <si>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</si>
  <si>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</si>
  <si>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</si>
  <si>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</si>
  <si>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</si>
  <si>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</si>
  <si>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</si>
  <si>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</si>
  <si>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</si>
  <si>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</si>
  <si>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</si>
  <si>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</si>
  <si>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</si>
  <si>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</si>
  <si>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</si>
  <si>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</si>
  <si>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</si>
  <si>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</si>
  <si>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</si>
  <si>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</si>
  <si>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</si>
  <si>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</si>
  <si>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</si>
  <si>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</si>
  <si>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</si>
  <si>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</si>
  <si>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</si>
  <si>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</si>
  <si>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</si>
  <si>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</si>
  <si>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</si>
  <si>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</si>
  <si>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</si>
  <si>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</si>
  <si>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</si>
  <si>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</si>
  <si>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</si>
  <si>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</si>
  <si>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</si>
  <si>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</si>
  <si>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</si>
  <si>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</si>
  <si>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</si>
  <si>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</si>
  <si>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</si>
  <si>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</si>
  <si>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</si>
  <si>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</si>
  <si>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</si>
  <si>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</si>
  <si>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</si>
  <si>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</si>
  <si>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</si>
  <si>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</si>
  <si>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</si>
  <si>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</si>
  <si>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</si>
  <si>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</si>
  <si>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</si>
  <si>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</si>
  <si>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</si>
  <si>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</si>
  <si>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</si>
  <si>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</si>
  <si>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</si>
  <si>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</si>
  <si>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</si>
  <si>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</si>
  <si>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</si>
  <si>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</si>
  <si>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</si>
  <si>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</si>
  <si>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</si>
  <si>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</si>
  <si>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</si>
  <si>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</si>
  <si>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</si>
  <si>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</si>
  <si>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</si>
  <si>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</si>
  <si>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</si>
  <si>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</si>
  <si>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</si>
  <si>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</si>
  <si>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</si>
  <si>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</si>
  <si>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</si>
  <si>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</si>
  <si>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</si>
  <si>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</si>
  <si>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</si>
  <si>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</si>
  <si>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</si>
  <si>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</si>
  <si>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</si>
  <si>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</si>
  <si>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</si>
  <si>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</si>
  <si>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</si>
  <si>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</si>
  <si>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</si>
  <si>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</si>
  <si>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</si>
  <si>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</si>
  <si>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</si>
  <si>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</si>
  <si>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</si>
  <si>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</si>
  <si>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</si>
  <si>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</si>
  <si>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</si>
  <si>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</si>
  <si>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</si>
  <si>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</si>
  <si>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</si>
  <si>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</si>
  <si>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</si>
  <si>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</si>
  <si>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</si>
  <si>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</si>
  <si>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</si>
  <si>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</si>
  <si>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</si>
  <si>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</si>
  <si>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</si>
  <si>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</si>
  <si>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</si>
  <si>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</si>
  <si>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</si>
  <si>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</si>
  <si>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</si>
  <si>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</si>
  <si>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</si>
  <si>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</si>
  <si>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</si>
  <si>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</si>
  <si>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</si>
  <si>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</si>
  <si>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</si>
  <si>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</si>
  <si>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</si>
  <si>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</si>
  <si>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</si>
  <si>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</si>
  <si>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</si>
  <si>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</si>
  <si>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</si>
  <si>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</si>
  <si>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</si>
  <si>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</si>
  <si>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</si>
  <si>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</si>
  <si>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</si>
  <si>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</si>
  <si>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</si>
  <si>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</si>
  <si>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</si>
  <si>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</si>
  <si>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</si>
  <si>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</si>
  <si>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</si>
  <si>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</si>
  <si>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</si>
  <si>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</si>
  <si>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</si>
  <si>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</si>
  <si>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</si>
  <si>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</si>
  <si>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</si>
  <si>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</si>
  <si>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</si>
  <si>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</si>
  <si>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</si>
  <si>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</si>
  <si>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</si>
  <si>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</si>
  <si>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</si>
  <si>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</si>
  <si>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</si>
  <si>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</si>
  <si>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</si>
  <si>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</si>
  <si>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</si>
  <si>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</si>
  <si>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</si>
  <si>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</si>
  <si>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</si>
  <si>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</si>
  <si>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</si>
  <si>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</si>
  <si>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</si>
  <si>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</si>
  <si>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</si>
  <si>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</si>
  <si>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</si>
  <si>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</si>
  <si>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</si>
  <si>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</si>
  <si>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</si>
  <si>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</si>
  <si>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</si>
  <si>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</si>
  <si>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</si>
  <si>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</si>
  <si>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</si>
  <si>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</si>
  <si>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</si>
  <si>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</si>
  <si>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</si>
  <si>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</si>
  <si>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</si>
  <si>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</si>
  <si>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</si>
  <si>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</si>
  <si>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</si>
  <si>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</si>
  <si>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</si>
  <si>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</si>
  <si>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</si>
  <si>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</si>
  <si>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</si>
  <si>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</si>
  <si>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</si>
  <si>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</si>
  <si>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</si>
  <si>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</si>
  <si>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</si>
  <si>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</si>
  <si>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</si>
  <si>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</si>
  <si>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</si>
  <si>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</si>
  <si>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</si>
  <si>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</si>
  <si>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</si>
  <si>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</si>
  <si>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</si>
  <si>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</si>
  <si>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</si>
  <si>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</si>
  <si>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</si>
  <si>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</si>
  <si>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</si>
  <si>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</si>
  <si>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</si>
  <si>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</si>
  <si>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</si>
  <si>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</si>
  <si>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</si>
  <si>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</si>
  <si>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</si>
  <si>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</si>
  <si>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</si>
  <si>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</si>
  <si>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</si>
  <si>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</si>
  <si>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</si>
  <si>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</si>
  <si>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</si>
  <si>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</si>
  <si>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</si>
  <si>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</si>
  <si>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</si>
  <si>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</si>
  <si>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</si>
  <si>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</si>
  <si>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</si>
  <si>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</si>
  <si>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</si>
  <si>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</si>
  <si>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</si>
  <si>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</si>
  <si>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</si>
  <si>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</si>
  <si>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</si>
  <si>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</si>
  <si>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</si>
  <si>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</si>
  <si>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</si>
  <si>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</si>
  <si>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</si>
  <si>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</si>
  <si>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</si>
  <si>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</si>
  <si>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</si>
  <si>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</si>
  <si>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</si>
  <si>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</si>
  <si>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</si>
  <si>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</si>
  <si>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</si>
  <si>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</si>
  <si>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</si>
  <si>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</si>
  <si>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</si>
  <si>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</si>
  <si>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</si>
  <si>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</si>
  <si>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</si>
  <si>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</si>
  <si>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</si>
  <si>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</si>
  <si>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</si>
  <si>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</si>
  <si>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</si>
  <si>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</si>
  <si>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</si>
  <si>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</si>
  <si>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</si>
  <si>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</si>
  <si>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</si>
  <si>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</si>
  <si>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</si>
  <si>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</si>
  <si>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</si>
  <si>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</si>
  <si>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</si>
  <si>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</si>
  <si>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</si>
  <si>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</si>
  <si>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</si>
  <si>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</si>
  <si>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</si>
  <si>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</si>
  <si>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</si>
  <si>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</si>
  <si>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</si>
  <si>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</si>
  <si>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</si>
  <si>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</si>
  <si>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</si>
  <si>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</si>
  <si>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</si>
  <si>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</si>
  <si>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</si>
  <si>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</si>
  <si>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</si>
  <si>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</si>
  <si>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</si>
  <si>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</si>
  <si>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</si>
  <si>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</si>
  <si>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</si>
  <si>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</si>
  <si>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</si>
  <si>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</si>
  <si>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</si>
  <si>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</si>
  <si>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</si>
  <si>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</si>
  <si>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</si>
  <si>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</si>
  <si>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</si>
  <si>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</si>
  <si>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</si>
  <si>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</si>
  <si>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</si>
  <si>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</si>
  <si>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</si>
  <si>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</si>
  <si>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</si>
  <si>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</si>
  <si>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</si>
  <si>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</si>
  <si>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</si>
  <si>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</si>
  <si>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</si>
  <si>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</si>
  <si>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</si>
  <si>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</si>
  <si>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</si>
  <si>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</si>
  <si>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</si>
  <si>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</si>
  <si>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</si>
  <si>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</si>
  <si>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</si>
  <si>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</si>
  <si>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</si>
  <si>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</si>
  <si>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</si>
  <si>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</si>
  <si>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</si>
  <si>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</si>
  <si>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</si>
  <si>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</si>
  <si>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</si>
  <si>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</si>
  <si>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</si>
  <si>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</si>
  <si>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</si>
  <si>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</si>
  <si>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</si>
  <si>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</si>
  <si>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</si>
  <si>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</si>
  <si>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</si>
  <si>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</si>
  <si>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</si>
  <si>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</si>
  <si>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</si>
  <si>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</si>
  <si>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</si>
  <si>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</si>
  <si>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</si>
  <si>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</si>
  <si>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</si>
  <si>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</si>
  <si>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</si>
  <si>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</si>
  <si>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</si>
  <si>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</si>
  <si>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</si>
  <si>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</si>
  <si>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</si>
  <si>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</si>
  <si>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</si>
  <si>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</si>
  <si>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</si>
  <si>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</si>
  <si>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</si>
  <si>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</si>
  <si>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</si>
  <si>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</si>
  <si>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</si>
  <si>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</si>
  <si>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</si>
  <si>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</si>
  <si>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</si>
  <si>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</si>
  <si>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</si>
  <si>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</si>
  <si>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</si>
  <si>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</si>
  <si>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</si>
  <si>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</si>
  <si>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</si>
  <si>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</si>
  <si>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</si>
  <si>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</si>
  <si>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</si>
  <si>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</si>
  <si>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</si>
  <si>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</si>
  <si>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</si>
  <si>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</si>
  <si>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</si>
  <si>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</si>
  <si>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</si>
  <si>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</si>
  <si>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</si>
  <si>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</si>
  <si>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</si>
  <si>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</si>
  <si>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</si>
  <si>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</si>
  <si>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</si>
  <si>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</si>
  <si>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</si>
  <si>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</si>
  <si>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</si>
  <si>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</si>
  <si>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</si>
  <si>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</si>
  <si>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</si>
  <si>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</si>
  <si>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</si>
  <si>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</si>
  <si>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</si>
  <si>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</si>
  <si>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</si>
  <si>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</si>
  <si>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</si>
  <si>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</si>
  <si>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</si>
  <si>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</si>
  <si>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</si>
  <si>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</si>
  <si>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</si>
  <si>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</si>
  <si>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</si>
  <si>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</si>
  <si>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</si>
  <si>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</si>
  <si>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</si>
  <si>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</si>
  <si>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</si>
  <si>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</si>
  <si>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</si>
  <si>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</si>
  <si>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</si>
  <si>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</si>
  <si>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</si>
  <si>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</si>
  <si>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</si>
  <si>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</si>
  <si>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</si>
  <si>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</si>
  <si>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</si>
  <si>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</si>
  <si>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</si>
  <si>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</si>
  <si>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</si>
  <si>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</si>
  <si>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</si>
  <si>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</si>
  <si>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</si>
  <si>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</si>
  <si>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</si>
  <si>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</si>
  <si>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</si>
  <si>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</si>
  <si>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</si>
  <si>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</si>
  <si>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</si>
  <si>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</si>
  <si>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</si>
  <si>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</si>
  <si>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</si>
  <si>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</si>
  <si>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</si>
  <si>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</si>
  <si>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</si>
  <si>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</si>
  <si>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</si>
  <si>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</si>
  <si>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</si>
  <si>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</si>
  <si>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</si>
  <si>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</si>
  <si>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</si>
  <si>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</si>
  <si>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</si>
  <si>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</si>
  <si>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</si>
  <si>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</si>
  <si>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</si>
  <si>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</si>
  <si>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</si>
  <si>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</si>
  <si>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</si>
  <si>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</si>
  <si>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</si>
  <si>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</si>
  <si>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</si>
  <si>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</si>
  <si>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</si>
  <si>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</si>
  <si>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</si>
  <si>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</si>
  <si>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</si>
  <si>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</si>
  <si>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</si>
  <si>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</si>
  <si>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</si>
  <si>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</si>
  <si>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</si>
  <si>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</si>
  <si>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</si>
  <si>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</si>
  <si>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</si>
  <si>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</si>
  <si>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</si>
  <si>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</si>
  <si>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</si>
  <si>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</si>
  <si>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</si>
  <si>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</si>
  <si>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</si>
  <si>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</si>
  <si>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</si>
  <si>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</si>
  <si>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</si>
  <si>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</si>
  <si>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</si>
  <si>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</si>
  <si>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</si>
  <si>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</si>
  <si>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</si>
  <si>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</si>
  <si>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</si>
  <si>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</si>
  <si>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</si>
  <si>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</si>
  <si>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</si>
  <si>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</si>
  <si>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</si>
  <si>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</si>
  <si>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</si>
  <si>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</si>
  <si>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</si>
  <si>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</si>
  <si>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</si>
  <si>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</si>
  <si>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</si>
  <si>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</si>
  <si>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</si>
  <si>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</si>
  <si>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270-280.5</t>
  </si>
  <si>
    <t>540-550</t>
  </si>
  <si>
    <t>Profit of Rs.8/-</t>
  </si>
  <si>
    <t>670-680</t>
  </si>
  <si>
    <t>57-58</t>
  </si>
  <si>
    <t>2750-2780</t>
  </si>
  <si>
    <t>Loss of Rs.7/-</t>
  </si>
  <si>
    <t>MARUTI 8500 CE APR</t>
  </si>
  <si>
    <t>278-285</t>
  </si>
  <si>
    <t>3200-3300</t>
  </si>
  <si>
    <t>2500-2600</t>
  </si>
  <si>
    <t>SKSE SECURITIES LIMITED CORP CM/TM PROP A/C</t>
  </si>
  <si>
    <t>Profit of Rs.175/-</t>
  </si>
  <si>
    <t>3500-3600</t>
  </si>
  <si>
    <t>Profit of Rs.35/-</t>
  </si>
  <si>
    <t>93.5-96.5</t>
  </si>
  <si>
    <t>105-110</t>
  </si>
  <si>
    <t xml:space="preserve"> LUPIN APR FUT</t>
  </si>
  <si>
    <t>SBLI</t>
  </si>
  <si>
    <t>GRAVITON RESEARCH CAPITAL LLP</t>
  </si>
  <si>
    <t>AXITA</t>
  </si>
  <si>
    <t>Axita Cotton Limited</t>
  </si>
  <si>
    <t>Sell</t>
  </si>
  <si>
    <t xml:space="preserve">NIFTY 18000 CE 27 APR </t>
  </si>
  <si>
    <t>40-60</t>
  </si>
  <si>
    <t>NIFTY 17450 PE APR</t>
  </si>
  <si>
    <t>80-100</t>
  </si>
  <si>
    <t xml:space="preserve">BANKNIFTY 40900 PE 6-APR </t>
  </si>
  <si>
    <t>300-350</t>
  </si>
  <si>
    <t>ANKIT MAHENDRABHAI PARLESHA</t>
  </si>
  <si>
    <t>SVJ</t>
  </si>
  <si>
    <t>NIRMAN</t>
  </si>
  <si>
    <t>Nirman Agri Gentics Ltd</t>
  </si>
  <si>
    <t>SCAPDVR</t>
  </si>
  <si>
    <t>Stampede Capital Limited</t>
  </si>
  <si>
    <t>L7 HITECH PRIVATE LIMITED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</si>
  <si>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</si>
  <si>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</si>
  <si>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</si>
  <si>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</si>
  <si>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</si>
  <si>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</si>
  <si>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</si>
  <si>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28-29</t>
  </si>
  <si>
    <t>50-60</t>
  </si>
  <si>
    <t>NIFTY APR FUT</t>
  </si>
  <si>
    <t>17400-17300</t>
  </si>
  <si>
    <t>NIFTY 17400 PE 27-APR</t>
  </si>
  <si>
    <t>GGL</t>
  </si>
  <si>
    <t>YACOOBALI AIYUB MOHAMMED</t>
  </si>
  <si>
    <t>GREENCREST</t>
  </si>
  <si>
    <t>Profit of Rs.135/-</t>
  </si>
  <si>
    <t>Profit of Rs.8.75/-</t>
  </si>
  <si>
    <t>Profit of Rs.335/-</t>
  </si>
  <si>
    <t>GUJGASLTD APR FUT</t>
  </si>
  <si>
    <t>466-468</t>
  </si>
  <si>
    <t>490-495</t>
  </si>
  <si>
    <t xml:space="preserve">IGL </t>
  </si>
  <si>
    <t>475-485</t>
  </si>
  <si>
    <t xml:space="preserve">ARVIND </t>
  </si>
  <si>
    <t>95-97</t>
  </si>
  <si>
    <t>TRANSPACT</t>
  </si>
  <si>
    <t>KOHINOOR</t>
  </si>
  <si>
    <t>Kohinoor Foods Limited</t>
  </si>
  <si>
    <t>SEPC-RE</t>
  </si>
  <si>
    <t>SEPC Limited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</si>
  <si>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</si>
  <si>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</si>
  <si>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</si>
  <si>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</si>
  <si>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</si>
  <si>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</si>
  <si>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</si>
  <si>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</si>
  <si>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EDVENSWA</t>
  </si>
  <si>
    <t>ANJANA BHUTNA</t>
  </si>
  <si>
    <t>GFIL</t>
  </si>
  <si>
    <t>HINA</t>
  </si>
  <si>
    <t>ICLORGANIC</t>
  </si>
  <si>
    <t>YELLOWSTONE VENTURES LLP</t>
  </si>
  <si>
    <t>VIVEK KANDA</t>
  </si>
  <si>
    <t>VENUSPIPES</t>
  </si>
  <si>
    <t>WONDERLAND SUPPLIERS PRIVATE LIMITED</t>
  </si>
  <si>
    <t>JETFREIGHT</t>
  </si>
  <si>
    <t>Jet Freight Logistics Ltd</t>
  </si>
  <si>
    <t>MCON</t>
  </si>
  <si>
    <t>Mcon Rasayan India Ltd</t>
  </si>
  <si>
    <t>NEOGEN</t>
  </si>
  <si>
    <t>Neogen Chemicals Limited</t>
  </si>
  <si>
    <t>QE SECURITIES</t>
  </si>
  <si>
    <t>VERTOZ</t>
  </si>
  <si>
    <t>Vertoz Advertising Ltd</t>
  </si>
  <si>
    <t>VINYLINDIA</t>
  </si>
  <si>
    <t>Vinyl Chemicals (India) L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</si>
  <si>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</si>
  <si>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</si>
  <si>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</si>
  <si>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</si>
  <si>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</si>
  <si>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</si>
  <si>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</si>
  <si>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</si>
  <si>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</si>
  <si>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3340-3344</t>
  </si>
  <si>
    <t>3410-3440</t>
  </si>
  <si>
    <t>TATACONSUM 725 CE APR</t>
  </si>
  <si>
    <t>6.8-7.20</t>
  </si>
  <si>
    <t>13-17</t>
  </si>
  <si>
    <t>ALFAVIO</t>
  </si>
  <si>
    <t>RAJESH GOYAL</t>
  </si>
  <si>
    <t>ARNOLD</t>
  </si>
  <si>
    <t>NIKE REALTORS PRIVATE LIMITED</t>
  </si>
  <si>
    <t>PRIYA ROHAN AGARWAL</t>
  </si>
  <si>
    <t>BNL</t>
  </si>
  <si>
    <t>TUSHARKUMAR ASHOKBHAI SOLANKI</t>
  </si>
  <si>
    <t>DRL</t>
  </si>
  <si>
    <t>RAJKUMAR KAMLAPRASAD DHANDARIA</t>
  </si>
  <si>
    <t>MANORAMABEN PUSHKAR SHAH</t>
  </si>
  <si>
    <t>PORINJUV VELIYATH</t>
  </si>
  <si>
    <t>GALACTICO</t>
  </si>
  <si>
    <t>SPEXTRA MULTIBIZ PRIVATE LIMITED</t>
  </si>
  <si>
    <t>GOYALASS</t>
  </si>
  <si>
    <t>AYAZ MANSURI</t>
  </si>
  <si>
    <t>MISTERKAPOORKESHRI</t>
  </si>
  <si>
    <t>RUCHIRA GOYAL</t>
  </si>
  <si>
    <t>KAUSHIK MAHESH WAGHELA</t>
  </si>
  <si>
    <t>ACME INVESTMENT ADVISORS PRIVATE LIMITED</t>
  </si>
  <si>
    <t>KAPIL P SANGHVI</t>
  </si>
  <si>
    <t>SAMIR PRAVIN SANGHVI HUF</t>
  </si>
  <si>
    <t>SHALINI AGARWAL</t>
  </si>
  <si>
    <t>SVPAN CONSULTANT PVT LTD</t>
  </si>
  <si>
    <t>SAURABH P. GANDHI (HUF)</t>
  </si>
  <si>
    <t>INTECH</t>
  </si>
  <si>
    <t>INVICTUS STOCK RESEARCH PRIVATE LIMITED</t>
  </si>
  <si>
    <t>VIVEK KUMAR BHAUKA</t>
  </si>
  <si>
    <t>JANUSCORP</t>
  </si>
  <si>
    <t>SUDARMANI</t>
  </si>
  <si>
    <t>JETINFRA</t>
  </si>
  <si>
    <t>BP EQUITIES PVT. LTD.</t>
  </si>
  <si>
    <t>JETMALL</t>
  </si>
  <si>
    <t>SIDDHARRTH MEHTA</t>
  </si>
  <si>
    <t>KUBEIRKHERAHUF</t>
  </si>
  <si>
    <t>MAIDEN</t>
  </si>
  <si>
    <t>SHARE INDIA SECURITIES LIMITED</t>
  </si>
  <si>
    <t>NBL</t>
  </si>
  <si>
    <t>CHAMPAKLAL SHAH KALPANABEN</t>
  </si>
  <si>
    <t>PLURIS FUND LIMITED</t>
  </si>
  <si>
    <t>RONIT C SHAH</t>
  </si>
  <si>
    <t>RONIT CHAMPAKLAL SHAH (HUF)</t>
  </si>
  <si>
    <t>ONTIC</t>
  </si>
  <si>
    <t>MULTIPLIER SHARE &amp; STOCK ADVISORS PRIVATE LIMITED</t>
  </si>
  <si>
    <t>BABU NELLURU</t>
  </si>
  <si>
    <t>PATRON</t>
  </si>
  <si>
    <t>GHANSHYAMBHAI MANSUKHBHAI KHAMBHAYATA</t>
  </si>
  <si>
    <t>TOPGAIN FINANCE PRIVATE LIMITED</t>
  </si>
  <si>
    <t>PIFL</t>
  </si>
  <si>
    <t>B.M. HOUSE (INDIA) LIMITED</t>
  </si>
  <si>
    <t>PUNJAB NATIONAL BANK</t>
  </si>
  <si>
    <t>PRERINFRA</t>
  </si>
  <si>
    <t>ALKESH SUBHODHCHANDRA SHAH</t>
  </si>
  <si>
    <t>RANDER</t>
  </si>
  <si>
    <t>RITU SINGAL</t>
  </si>
  <si>
    <t>RESGEN</t>
  </si>
  <si>
    <t>SOLEIL SHARE BROKING PRIVATE LIMITED</t>
  </si>
  <si>
    <t>NEHA GAURANGBHAI HIRANI</t>
  </si>
  <si>
    <t>STANCAP</t>
  </si>
  <si>
    <t>MADHUKAR SHETH</t>
  </si>
  <si>
    <t>MITHUN SECURITIES PRIVATE LIMITED</t>
  </si>
  <si>
    <t>REKHA BHANDARI</t>
  </si>
  <si>
    <t>TIAANC</t>
  </si>
  <si>
    <t>PADAVATTAN DHAMODHARAN</t>
  </si>
  <si>
    <t>SYKES AND RAY EQUITIES (INDIA) LIMITED</t>
  </si>
  <si>
    <t>PADMA VIVEK KOCHAR</t>
  </si>
  <si>
    <t>TASHA ZAFAR</t>
  </si>
  <si>
    <t>PARESH DHIRAJLAL SHAH</t>
  </si>
  <si>
    <t>RAHUL ANANTRAI MEHTA</t>
  </si>
  <si>
    <t>WORL</t>
  </si>
  <si>
    <t>ROMILBHARATBHAIPATEL</t>
  </si>
  <si>
    <t>MANSI SHARE &amp; STOCK ADVISORS PRIVATE LIMITED</t>
  </si>
  <si>
    <t>ARHAM SHARE PRIVATE LIMITED</t>
  </si>
  <si>
    <t>CHETAN RASIKLAL SHAH</t>
  </si>
  <si>
    <t>UMESHWAR SECURITIES PRIVATE LIMITED</t>
  </si>
  <si>
    <t>BOMDYEING</t>
  </si>
  <si>
    <t>Bombay Dyeing &amp; Mfg Co.</t>
  </si>
  <si>
    <t>NEXPACT LIMITED</t>
  </si>
  <si>
    <t>SKSE SECURITIES LTD</t>
  </si>
  <si>
    <t>ANKITA VISHAL SHAH</t>
  </si>
  <si>
    <t>LGHL</t>
  </si>
  <si>
    <t>Laxmi Goldorna House Ltd</t>
  </si>
  <si>
    <t>PRAKASH JAYANTILAL SHAH</t>
  </si>
  <si>
    <t>LOKESHMACH</t>
  </si>
  <si>
    <t>Lokesh Machines Limited</t>
  </si>
  <si>
    <t>JEEVAN KISHORE BODEPUDI</t>
  </si>
  <si>
    <t>VINEETA SINGH</t>
  </si>
  <si>
    <t>MOXSH</t>
  </si>
  <si>
    <t>Moxsh Overseas Educon Ltd</t>
  </si>
  <si>
    <t>KAILASHBEN ASHOKKUMAR PATEL</t>
  </si>
  <si>
    <t>NFL</t>
  </si>
  <si>
    <t>National Fertilizers Limi</t>
  </si>
  <si>
    <t>MANSI SHARES &amp; STOCK ADVISORS PVT LTD</t>
  </si>
  <si>
    <t>AKSHAYKUMAR RAJENDRABHAI OSWAL</t>
  </si>
  <si>
    <t>PARTYCRUS</t>
  </si>
  <si>
    <t>Party Cruisers Limited</t>
  </si>
  <si>
    <t>DHIMAN BHAVYA</t>
  </si>
  <si>
    <t>MITHUN SECURITIES PVT. LTD.</t>
  </si>
  <si>
    <t>SRIVASAVI</t>
  </si>
  <si>
    <t>Srivasavi Adhesive Tape L</t>
  </si>
  <si>
    <t>SULA</t>
  </si>
  <si>
    <t>Sula Vineyards Limited</t>
  </si>
  <si>
    <t>UNIINFO</t>
  </si>
  <si>
    <t>Uniinfo Telecom Servi Ltd</t>
  </si>
  <si>
    <t>MITTAL PUNEET</t>
  </si>
  <si>
    <t>Venus Pipes &amp; Tubes Ltd</t>
  </si>
  <si>
    <t>MAGPRO SECURITIES PVT LTD</t>
  </si>
  <si>
    <t>CHANDRIMA MERCANTILES LIMITED</t>
  </si>
  <si>
    <t>Asian Granito India Limit</t>
  </si>
  <si>
    <t>BISWANATH PROVINCE LLP .</t>
  </si>
  <si>
    <t>KANTABEN RAMESHBHAI DESAI</t>
  </si>
  <si>
    <t>ACHINTYA SECURITIES PRIVATE LIMITED</t>
  </si>
  <si>
    <t>BANK OF BARODA</t>
  </si>
  <si>
    <t>SVPGLOB</t>
  </si>
  <si>
    <t>SVP GLOBAL TEXTILES LTD</t>
  </si>
  <si>
    <t>SHUBHANKAR PRAFULLA GATTANI</t>
  </si>
  <si>
    <t>VELS</t>
  </si>
  <si>
    <t>Vels Film International L</t>
  </si>
  <si>
    <t>SS CORPORATE SECURITIES LIMITED</t>
  </si>
  <si>
    <t>HITESH RUPARELIYA(HUF)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</si>
</sst>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79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45029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G23" sqref="G2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45029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8" t="s">
        <v>16</v>
      </c>
      <c r="B9" s="360" t="s">
        <v>17</v>
      </c>
      <c r="C9" s="360" t="s">
        <v>18</v>
      </c>
      <c r="D9" s="360" t="s">
        <v>19</v>
      </c>
      <c r="E9" s="23" t="s">
        <v>20</v>
      </c>
      <c r="F9" s="23" t="s">
        <v>21</v>
      </c>
      <c r="G9" s="355" t="s">
        <v>22</v>
      </c>
      <c r="H9" s="356"/>
      <c r="I9" s="357"/>
      <c r="J9" s="355" t="s">
        <v>23</v>
      </c>
      <c r="K9" s="356"/>
      <c r="L9" s="357"/>
      <c r="M9" s="23"/>
      <c r="N9" s="24"/>
      <c r="O9" s="24"/>
      <c r="P9" s="24"/>
    </row>
    <row r="10" spans="1:16" ht="59.25" customHeight="1">
      <c r="A10" s="359"/>
      <c r="B10" s="361"/>
      <c r="C10" s="361"/>
      <c r="D10" s="36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17858.25</v>
      </c>
      <c r="F11" s="32">
        <v>17838.75</v>
      </c>
      <c r="G11" s="33">
        <v>17797.8</v>
      </c>
      <c r="H11" s="33">
        <v>17737.349999999999</v>
      </c>
      <c r="I11" s="33">
        <v>17696.399999999998</v>
      </c>
      <c r="J11" s="33">
        <v>17899.2</v>
      </c>
      <c r="K11" s="33">
        <v>17940.149999999998</v>
      </c>
      <c r="L11" s="33">
        <v>18000.600000000002</v>
      </c>
      <c r="M11" s="34">
        <v>17879.7</v>
      </c>
      <c r="N11" s="34">
        <v>17778.3</v>
      </c>
      <c r="O11" s="35">
        <v>10866500</v>
      </c>
      <c r="P11" s="36">
        <v>4.4786260000647064E-3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41637.75</v>
      </c>
      <c r="F12" s="37">
        <v>41587.450000000004</v>
      </c>
      <c r="G12" s="38">
        <v>41509.900000000009</v>
      </c>
      <c r="H12" s="38">
        <v>41382.050000000003</v>
      </c>
      <c r="I12" s="38">
        <v>41304.500000000007</v>
      </c>
      <c r="J12" s="38">
        <v>41715.30000000001</v>
      </c>
      <c r="K12" s="38">
        <v>41792.850000000013</v>
      </c>
      <c r="L12" s="38">
        <v>41920.700000000012</v>
      </c>
      <c r="M12" s="28">
        <v>41665</v>
      </c>
      <c r="N12" s="28">
        <v>41459.599999999999</v>
      </c>
      <c r="O12" s="39">
        <v>2520150</v>
      </c>
      <c r="P12" s="40">
        <v>-1.8442064264849074E-2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18716.2</v>
      </c>
      <c r="F13" s="37">
        <v>18683.633333333331</v>
      </c>
      <c r="G13" s="38">
        <v>18635.266666666663</v>
      </c>
      <c r="H13" s="38">
        <v>18554.333333333332</v>
      </c>
      <c r="I13" s="38">
        <v>18505.966666666664</v>
      </c>
      <c r="J13" s="38">
        <v>18764.566666666662</v>
      </c>
      <c r="K13" s="38">
        <v>18812.933333333331</v>
      </c>
      <c r="L13" s="38">
        <v>18893.866666666661</v>
      </c>
      <c r="M13" s="28">
        <v>18732</v>
      </c>
      <c r="N13" s="28">
        <v>18602.7</v>
      </c>
      <c r="O13" s="39">
        <v>55520</v>
      </c>
      <c r="P13" s="40">
        <v>9.2053501180173095E-2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6999.4</v>
      </c>
      <c r="F14" s="37">
        <v>2333.1333333333332</v>
      </c>
      <c r="G14" s="38">
        <v>4666.2666666666664</v>
      </c>
      <c r="H14" s="38">
        <v>2333.1333333333332</v>
      </c>
      <c r="I14" s="38">
        <v>4666.2666666666664</v>
      </c>
      <c r="J14" s="38">
        <v>4666.2666666666664</v>
      </c>
      <c r="K14" s="38">
        <v>2333.1333333333332</v>
      </c>
      <c r="L14" s="38">
        <v>4666.2666666666664</v>
      </c>
      <c r="M14" s="28">
        <v>0</v>
      </c>
      <c r="N14" s="28">
        <v>0</v>
      </c>
      <c r="O14" s="39">
        <v>225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548.95000000000005</v>
      </c>
      <c r="F15" s="37">
        <v>546.93333333333339</v>
      </c>
      <c r="G15" s="38">
        <v>542.86666666666679</v>
      </c>
      <c r="H15" s="38">
        <v>536.78333333333342</v>
      </c>
      <c r="I15" s="38">
        <v>532.71666666666681</v>
      </c>
      <c r="J15" s="38">
        <v>553.01666666666677</v>
      </c>
      <c r="K15" s="38">
        <v>557.08333333333337</v>
      </c>
      <c r="L15" s="38">
        <v>563.16666666666674</v>
      </c>
      <c r="M15" s="28">
        <v>551</v>
      </c>
      <c r="N15" s="28">
        <v>540.85</v>
      </c>
      <c r="O15" s="39">
        <v>3428050</v>
      </c>
      <c r="P15" s="40">
        <v>-2.2303030303030304E-2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3214</v>
      </c>
      <c r="F16" s="37">
        <v>3240.3833333333332</v>
      </c>
      <c r="G16" s="38">
        <v>3181.1166666666663</v>
      </c>
      <c r="H16" s="38">
        <v>3148.2333333333331</v>
      </c>
      <c r="I16" s="38">
        <v>3088.9666666666662</v>
      </c>
      <c r="J16" s="38">
        <v>3273.2666666666664</v>
      </c>
      <c r="K16" s="38">
        <v>3332.5333333333328</v>
      </c>
      <c r="L16" s="38">
        <v>3365.4166666666665</v>
      </c>
      <c r="M16" s="28">
        <v>3299.65</v>
      </c>
      <c r="N16" s="28">
        <v>3207.5</v>
      </c>
      <c r="O16" s="39">
        <v>1700250</v>
      </c>
      <c r="P16" s="40">
        <v>4.0385497934832489E-2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22759.200000000001</v>
      </c>
      <c r="F17" s="37">
        <v>22828.916666666668</v>
      </c>
      <c r="G17" s="38">
        <v>22581.133333333335</v>
      </c>
      <c r="H17" s="38">
        <v>22403.066666666666</v>
      </c>
      <c r="I17" s="38">
        <v>22155.283333333333</v>
      </c>
      <c r="J17" s="38">
        <v>23006.983333333337</v>
      </c>
      <c r="K17" s="38">
        <v>23254.76666666667</v>
      </c>
      <c r="L17" s="38">
        <v>23432.833333333339</v>
      </c>
      <c r="M17" s="28">
        <v>23076.7</v>
      </c>
      <c r="N17" s="28">
        <v>22650.85</v>
      </c>
      <c r="O17" s="39">
        <v>57880</v>
      </c>
      <c r="P17" s="40">
        <v>5.697589481373265E-2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157.1</v>
      </c>
      <c r="F18" s="37">
        <v>157.38333333333335</v>
      </c>
      <c r="G18" s="38">
        <v>156.01666666666671</v>
      </c>
      <c r="H18" s="38">
        <v>154.93333333333337</v>
      </c>
      <c r="I18" s="38">
        <v>153.56666666666672</v>
      </c>
      <c r="J18" s="38">
        <v>158.4666666666667</v>
      </c>
      <c r="K18" s="38">
        <v>159.83333333333331</v>
      </c>
      <c r="L18" s="38">
        <v>160.91666666666669</v>
      </c>
      <c r="M18" s="28">
        <v>158.75</v>
      </c>
      <c r="N18" s="28">
        <v>156.30000000000001</v>
      </c>
      <c r="O18" s="39">
        <v>30132000</v>
      </c>
      <c r="P18" s="40">
        <v>-1.256414793841798E-2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223.7</v>
      </c>
      <c r="F19" s="37">
        <v>222.93333333333331</v>
      </c>
      <c r="G19" s="38">
        <v>221.36666666666662</v>
      </c>
      <c r="H19" s="38">
        <v>219.0333333333333</v>
      </c>
      <c r="I19" s="38">
        <v>217.46666666666661</v>
      </c>
      <c r="J19" s="38">
        <v>225.26666666666662</v>
      </c>
      <c r="K19" s="38">
        <v>226.83333333333329</v>
      </c>
      <c r="L19" s="38">
        <v>229.16666666666663</v>
      </c>
      <c r="M19" s="28">
        <v>224.5</v>
      </c>
      <c r="N19" s="28">
        <v>220.6</v>
      </c>
      <c r="O19" s="39">
        <v>25069200</v>
      </c>
      <c r="P19" s="40">
        <v>-9.2478421701602965E-3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1761.85</v>
      </c>
      <c r="F20" s="37">
        <v>1757.6833333333334</v>
      </c>
      <c r="G20" s="38">
        <v>1741.1666666666667</v>
      </c>
      <c r="H20" s="38">
        <v>1720.4833333333333</v>
      </c>
      <c r="I20" s="38">
        <v>1703.9666666666667</v>
      </c>
      <c r="J20" s="38">
        <v>1778.3666666666668</v>
      </c>
      <c r="K20" s="38">
        <v>1794.8833333333332</v>
      </c>
      <c r="L20" s="38">
        <v>1815.5666666666668</v>
      </c>
      <c r="M20" s="28">
        <v>1774.2</v>
      </c>
      <c r="N20" s="28">
        <v>1737</v>
      </c>
      <c r="O20" s="39">
        <v>5230250</v>
      </c>
      <c r="P20" s="40">
        <v>2.5878180859730676E-3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1856.8</v>
      </c>
      <c r="F21" s="37">
        <v>1842.7833333333335</v>
      </c>
      <c r="G21" s="38">
        <v>1817.866666666667</v>
      </c>
      <c r="H21" s="38">
        <v>1778.9333333333334</v>
      </c>
      <c r="I21" s="38">
        <v>1754.0166666666669</v>
      </c>
      <c r="J21" s="38">
        <v>1881.7166666666672</v>
      </c>
      <c r="K21" s="38">
        <v>1906.6333333333337</v>
      </c>
      <c r="L21" s="38">
        <v>1945.5666666666673</v>
      </c>
      <c r="M21" s="28">
        <v>1867.7</v>
      </c>
      <c r="N21" s="28">
        <v>1803.85</v>
      </c>
      <c r="O21" s="39">
        <v>8646250</v>
      </c>
      <c r="P21" s="40">
        <v>1.7056315247757681E-2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659.65</v>
      </c>
      <c r="F22" s="37">
        <v>658.66666666666663</v>
      </c>
      <c r="G22" s="38">
        <v>653.73333333333323</v>
      </c>
      <c r="H22" s="38">
        <v>647.81666666666661</v>
      </c>
      <c r="I22" s="38">
        <v>642.88333333333321</v>
      </c>
      <c r="J22" s="38">
        <v>664.58333333333326</v>
      </c>
      <c r="K22" s="38">
        <v>669.51666666666665</v>
      </c>
      <c r="L22" s="38">
        <v>675.43333333333328</v>
      </c>
      <c r="M22" s="28">
        <v>663.6</v>
      </c>
      <c r="N22" s="28">
        <v>652.75</v>
      </c>
      <c r="O22" s="39">
        <v>36372500</v>
      </c>
      <c r="P22" s="40">
        <v>-3.6296397753732366E-3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3357.55</v>
      </c>
      <c r="F23" s="37">
        <v>3365.85</v>
      </c>
      <c r="G23" s="38">
        <v>3325.75</v>
      </c>
      <c r="H23" s="38">
        <v>3293.9500000000003</v>
      </c>
      <c r="I23" s="38">
        <v>3253.8500000000004</v>
      </c>
      <c r="J23" s="38">
        <v>3397.6499999999996</v>
      </c>
      <c r="K23" s="38">
        <v>3437.7499999999991</v>
      </c>
      <c r="L23" s="38">
        <v>3469.5499999999993</v>
      </c>
      <c r="M23" s="28">
        <v>3405.95</v>
      </c>
      <c r="N23" s="28">
        <v>3334.05</v>
      </c>
      <c r="O23" s="39">
        <v>637600</v>
      </c>
      <c r="P23" s="40">
        <v>0.13049645390070921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397.8</v>
      </c>
      <c r="F24" s="37">
        <v>393.88333333333338</v>
      </c>
      <c r="G24" s="38">
        <v>388.36666666666679</v>
      </c>
      <c r="H24" s="38">
        <v>378.93333333333339</v>
      </c>
      <c r="I24" s="38">
        <v>373.4166666666668</v>
      </c>
      <c r="J24" s="38">
        <v>403.31666666666678</v>
      </c>
      <c r="K24" s="38">
        <v>408.83333333333331</v>
      </c>
      <c r="L24" s="38">
        <v>418.26666666666677</v>
      </c>
      <c r="M24" s="28">
        <v>399.4</v>
      </c>
      <c r="N24" s="28">
        <v>384.45</v>
      </c>
      <c r="O24" s="39">
        <v>57724200</v>
      </c>
      <c r="P24" s="40">
        <v>-1.5588950551848849E-4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4327.95</v>
      </c>
      <c r="F25" s="37">
        <v>4312.5999999999995</v>
      </c>
      <c r="G25" s="38">
        <v>4290.3499999999985</v>
      </c>
      <c r="H25" s="38">
        <v>4252.7499999999991</v>
      </c>
      <c r="I25" s="38">
        <v>4230.4999999999982</v>
      </c>
      <c r="J25" s="38">
        <v>4350.1999999999989</v>
      </c>
      <c r="K25" s="38">
        <v>4372.4500000000007</v>
      </c>
      <c r="L25" s="38">
        <v>4410.0499999999993</v>
      </c>
      <c r="M25" s="28">
        <v>4334.8500000000004</v>
      </c>
      <c r="N25" s="28">
        <v>4275</v>
      </c>
      <c r="O25" s="39">
        <v>1577625</v>
      </c>
      <c r="P25" s="40">
        <v>-6.3098507905871876E-2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325.5</v>
      </c>
      <c r="F26" s="37">
        <v>326.11666666666662</v>
      </c>
      <c r="G26" s="38">
        <v>323.58333333333326</v>
      </c>
      <c r="H26" s="38">
        <v>321.66666666666663</v>
      </c>
      <c r="I26" s="38">
        <v>319.13333333333327</v>
      </c>
      <c r="J26" s="38">
        <v>328.03333333333325</v>
      </c>
      <c r="K26" s="38">
        <v>330.56666666666666</v>
      </c>
      <c r="L26" s="38">
        <v>332.48333333333323</v>
      </c>
      <c r="M26" s="28">
        <v>328.65</v>
      </c>
      <c r="N26" s="28">
        <v>324.2</v>
      </c>
      <c r="O26" s="39">
        <v>12631500</v>
      </c>
      <c r="P26" s="40">
        <v>-3.9137380191693293E-2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138.19999999999999</v>
      </c>
      <c r="F27" s="37">
        <v>138.16666666666666</v>
      </c>
      <c r="G27" s="38">
        <v>137.48333333333332</v>
      </c>
      <c r="H27" s="38">
        <v>136.76666666666665</v>
      </c>
      <c r="I27" s="38">
        <v>136.08333333333331</v>
      </c>
      <c r="J27" s="38">
        <v>138.88333333333333</v>
      </c>
      <c r="K27" s="38">
        <v>139.56666666666666</v>
      </c>
      <c r="L27" s="38">
        <v>140.28333333333333</v>
      </c>
      <c r="M27" s="28">
        <v>138.85</v>
      </c>
      <c r="N27" s="28">
        <v>137.44999999999999</v>
      </c>
      <c r="O27" s="39">
        <v>65215000</v>
      </c>
      <c r="P27" s="40">
        <v>9.5201238390092875E-3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2799.75</v>
      </c>
      <c r="F28" s="37">
        <v>2792.3166666666671</v>
      </c>
      <c r="G28" s="38">
        <v>2766.6333333333341</v>
      </c>
      <c r="H28" s="38">
        <v>2733.5166666666669</v>
      </c>
      <c r="I28" s="38">
        <v>2707.8333333333339</v>
      </c>
      <c r="J28" s="38">
        <v>2825.4333333333343</v>
      </c>
      <c r="K28" s="38">
        <v>2851.1166666666677</v>
      </c>
      <c r="L28" s="38">
        <v>2884.2333333333345</v>
      </c>
      <c r="M28" s="28">
        <v>2818</v>
      </c>
      <c r="N28" s="28">
        <v>2759.2</v>
      </c>
      <c r="O28" s="39">
        <v>6681200</v>
      </c>
      <c r="P28" s="40">
        <v>-1.8048206937095825E-2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1436.7</v>
      </c>
      <c r="F29" s="37">
        <v>1442.0833333333333</v>
      </c>
      <c r="G29" s="38">
        <v>1427.6666666666665</v>
      </c>
      <c r="H29" s="38">
        <v>1418.6333333333332</v>
      </c>
      <c r="I29" s="38">
        <v>1404.2166666666665</v>
      </c>
      <c r="J29" s="38">
        <v>1451.1166666666666</v>
      </c>
      <c r="K29" s="38">
        <v>1465.5333333333331</v>
      </c>
      <c r="L29" s="38">
        <v>1474.5666666666666</v>
      </c>
      <c r="M29" s="28">
        <v>1456.5</v>
      </c>
      <c r="N29" s="28">
        <v>1433.05</v>
      </c>
      <c r="O29" s="39">
        <v>1832431</v>
      </c>
      <c r="P29" s="40">
        <v>-6.9610182975338103E-3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7088.8</v>
      </c>
      <c r="F30" s="37">
        <v>7098.833333333333</v>
      </c>
      <c r="G30" s="38">
        <v>7006.5666666666657</v>
      </c>
      <c r="H30" s="38">
        <v>6924.333333333333</v>
      </c>
      <c r="I30" s="38">
        <v>6832.0666666666657</v>
      </c>
      <c r="J30" s="38">
        <v>7181.0666666666657</v>
      </c>
      <c r="K30" s="38">
        <v>7273.3333333333339</v>
      </c>
      <c r="L30" s="38">
        <v>7355.5666666666657</v>
      </c>
      <c r="M30" s="28">
        <v>7191.1</v>
      </c>
      <c r="N30" s="28">
        <v>7016.6</v>
      </c>
      <c r="O30" s="39">
        <v>131475</v>
      </c>
      <c r="P30" s="40">
        <v>5.6660638939119955E-2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574.5</v>
      </c>
      <c r="F31" s="37">
        <v>575.1</v>
      </c>
      <c r="G31" s="38">
        <v>568.55000000000007</v>
      </c>
      <c r="H31" s="38">
        <v>562.6</v>
      </c>
      <c r="I31" s="38">
        <v>556.05000000000007</v>
      </c>
      <c r="J31" s="38">
        <v>581.05000000000007</v>
      </c>
      <c r="K31" s="38">
        <v>587.6</v>
      </c>
      <c r="L31" s="38">
        <v>593.55000000000007</v>
      </c>
      <c r="M31" s="28">
        <v>581.65</v>
      </c>
      <c r="N31" s="28">
        <v>569.15</v>
      </c>
      <c r="O31" s="39">
        <v>13624000</v>
      </c>
      <c r="P31" s="40">
        <v>2.6676714393368502E-2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562.45000000000005</v>
      </c>
      <c r="F32" s="37">
        <v>556.58333333333337</v>
      </c>
      <c r="G32" s="38">
        <v>548.86666666666679</v>
      </c>
      <c r="H32" s="38">
        <v>535.28333333333342</v>
      </c>
      <c r="I32" s="38">
        <v>527.56666666666683</v>
      </c>
      <c r="J32" s="38">
        <v>570.16666666666674</v>
      </c>
      <c r="K32" s="38">
        <v>577.88333333333321</v>
      </c>
      <c r="L32" s="38">
        <v>591.4666666666667</v>
      </c>
      <c r="M32" s="28">
        <v>564.29999999999995</v>
      </c>
      <c r="N32" s="28">
        <v>543</v>
      </c>
      <c r="O32" s="39">
        <v>13179000</v>
      </c>
      <c r="P32" s="40">
        <v>4.0419988947659274E-2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854.45</v>
      </c>
      <c r="F33" s="37">
        <v>854.38333333333321</v>
      </c>
      <c r="G33" s="38">
        <v>850.11666666666645</v>
      </c>
      <c r="H33" s="38">
        <v>845.78333333333319</v>
      </c>
      <c r="I33" s="38">
        <v>841.51666666666642</v>
      </c>
      <c r="J33" s="38">
        <v>858.71666666666647</v>
      </c>
      <c r="K33" s="38">
        <v>862.98333333333335</v>
      </c>
      <c r="L33" s="38">
        <v>867.31666666666649</v>
      </c>
      <c r="M33" s="28">
        <v>858.65</v>
      </c>
      <c r="N33" s="28">
        <v>850.05</v>
      </c>
      <c r="O33" s="39">
        <v>49389600</v>
      </c>
      <c r="P33" s="40">
        <v>1.1849739404071196E-2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4269.3500000000004</v>
      </c>
      <c r="F34" s="37">
        <v>4239.6166666666668</v>
      </c>
      <c r="G34" s="38">
        <v>4191.4833333333336</v>
      </c>
      <c r="H34" s="38">
        <v>4113.6166666666668</v>
      </c>
      <c r="I34" s="38">
        <v>4065.4833333333336</v>
      </c>
      <c r="J34" s="38">
        <v>4317.4833333333336</v>
      </c>
      <c r="K34" s="38">
        <v>4365.6166666666668</v>
      </c>
      <c r="L34" s="38">
        <v>4443.4833333333336</v>
      </c>
      <c r="M34" s="28">
        <v>4287.75</v>
      </c>
      <c r="N34" s="28">
        <v>4161.75</v>
      </c>
      <c r="O34" s="39">
        <v>2664250</v>
      </c>
      <c r="P34" s="40">
        <v>0.17341995155252146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1326.7</v>
      </c>
      <c r="F35" s="37">
        <v>1325.5166666666667</v>
      </c>
      <c r="G35" s="38">
        <v>1319.5333333333333</v>
      </c>
      <c r="H35" s="38">
        <v>1312.3666666666666</v>
      </c>
      <c r="I35" s="38">
        <v>1306.3833333333332</v>
      </c>
      <c r="J35" s="38">
        <v>1332.6833333333334</v>
      </c>
      <c r="K35" s="38">
        <v>1338.6666666666665</v>
      </c>
      <c r="L35" s="38">
        <v>1345.8333333333335</v>
      </c>
      <c r="M35" s="28">
        <v>1331.5</v>
      </c>
      <c r="N35" s="28">
        <v>1318.35</v>
      </c>
      <c r="O35" s="39">
        <v>9213500</v>
      </c>
      <c r="P35" s="40">
        <v>-1.8744342084243037E-2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5874.35</v>
      </c>
      <c r="F36" s="37">
        <v>5854.3166666666666</v>
      </c>
      <c r="G36" s="38">
        <v>5820.6333333333332</v>
      </c>
      <c r="H36" s="38">
        <v>5766.916666666667</v>
      </c>
      <c r="I36" s="38">
        <v>5733.2333333333336</v>
      </c>
      <c r="J36" s="38">
        <v>5908.0333333333328</v>
      </c>
      <c r="K36" s="38">
        <v>5941.7166666666653</v>
      </c>
      <c r="L36" s="38">
        <v>5995.4333333333325</v>
      </c>
      <c r="M36" s="28">
        <v>5888</v>
      </c>
      <c r="N36" s="28">
        <v>5800.6</v>
      </c>
      <c r="O36" s="39">
        <v>5624125</v>
      </c>
      <c r="P36" s="40">
        <v>4.8920415378799669E-4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2050.3000000000002</v>
      </c>
      <c r="F37" s="37">
        <v>2037.6833333333332</v>
      </c>
      <c r="G37" s="38">
        <v>2010.5166666666664</v>
      </c>
      <c r="H37" s="38">
        <v>1970.7333333333333</v>
      </c>
      <c r="I37" s="38">
        <v>1943.5666666666666</v>
      </c>
      <c r="J37" s="38">
        <v>2077.4666666666662</v>
      </c>
      <c r="K37" s="38">
        <v>2104.6333333333328</v>
      </c>
      <c r="L37" s="38">
        <v>2144.4166666666661</v>
      </c>
      <c r="M37" s="28">
        <v>2064.85</v>
      </c>
      <c r="N37" s="28">
        <v>1997.9</v>
      </c>
      <c r="O37" s="39">
        <v>1560000</v>
      </c>
      <c r="P37" s="40">
        <v>4.4427274483291477E-3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414.75</v>
      </c>
      <c r="F38" s="37">
        <v>418.8</v>
      </c>
      <c r="G38" s="38">
        <v>408.1</v>
      </c>
      <c r="H38" s="38">
        <v>401.45</v>
      </c>
      <c r="I38" s="38">
        <v>390.75</v>
      </c>
      <c r="J38" s="38">
        <v>425.45000000000005</v>
      </c>
      <c r="K38" s="38">
        <v>436.15</v>
      </c>
      <c r="L38" s="38">
        <v>442.80000000000007</v>
      </c>
      <c r="M38" s="28">
        <v>429.5</v>
      </c>
      <c r="N38" s="28">
        <v>412.15</v>
      </c>
      <c r="O38" s="39">
        <v>9988800</v>
      </c>
      <c r="P38" s="40">
        <v>0.30170975813177647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209.85</v>
      </c>
      <c r="F39" s="37">
        <v>210.53333333333333</v>
      </c>
      <c r="G39" s="38">
        <v>208.66666666666666</v>
      </c>
      <c r="H39" s="38">
        <v>207.48333333333332</v>
      </c>
      <c r="I39" s="38">
        <v>205.61666666666665</v>
      </c>
      <c r="J39" s="38">
        <v>211.71666666666667</v>
      </c>
      <c r="K39" s="38">
        <v>213.58333333333334</v>
      </c>
      <c r="L39" s="38">
        <v>214.76666666666668</v>
      </c>
      <c r="M39" s="28">
        <v>212.4</v>
      </c>
      <c r="N39" s="28">
        <v>209.35</v>
      </c>
      <c r="O39" s="39">
        <v>50079600</v>
      </c>
      <c r="P39" s="40">
        <v>-2.2211288395304701E-2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170.85</v>
      </c>
      <c r="F40" s="37">
        <v>171.18333333333331</v>
      </c>
      <c r="G40" s="38">
        <v>169.46666666666661</v>
      </c>
      <c r="H40" s="38">
        <v>168.08333333333331</v>
      </c>
      <c r="I40" s="38">
        <v>166.36666666666662</v>
      </c>
      <c r="J40" s="38">
        <v>172.56666666666661</v>
      </c>
      <c r="K40" s="38">
        <v>174.2833333333333</v>
      </c>
      <c r="L40" s="38">
        <v>175.6666666666666</v>
      </c>
      <c r="M40" s="28">
        <v>172.9</v>
      </c>
      <c r="N40" s="28">
        <v>169.8</v>
      </c>
      <c r="O40" s="39">
        <v>94922100</v>
      </c>
      <c r="P40" s="40">
        <v>4.1262914714753254E-2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1398.45</v>
      </c>
      <c r="F41" s="37">
        <v>1401.45</v>
      </c>
      <c r="G41" s="38">
        <v>1390.6000000000001</v>
      </c>
      <c r="H41" s="38">
        <v>1382.75</v>
      </c>
      <c r="I41" s="38">
        <v>1371.9</v>
      </c>
      <c r="J41" s="38">
        <v>1409.3000000000002</v>
      </c>
      <c r="K41" s="38">
        <v>1420.15</v>
      </c>
      <c r="L41" s="38">
        <v>1428.0000000000002</v>
      </c>
      <c r="M41" s="28">
        <v>1412.3</v>
      </c>
      <c r="N41" s="28">
        <v>1393.6</v>
      </c>
      <c r="O41" s="39">
        <v>2844600</v>
      </c>
      <c r="P41" s="40">
        <v>2.8844241098070419E-2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100.95</v>
      </c>
      <c r="F42" s="37">
        <v>100.78333333333335</v>
      </c>
      <c r="G42" s="38">
        <v>100.26666666666669</v>
      </c>
      <c r="H42" s="38">
        <v>99.583333333333343</v>
      </c>
      <c r="I42" s="38">
        <v>99.066666666666691</v>
      </c>
      <c r="J42" s="38">
        <v>101.4666666666667</v>
      </c>
      <c r="K42" s="38">
        <v>101.98333333333335</v>
      </c>
      <c r="L42" s="38">
        <v>102.6666666666667</v>
      </c>
      <c r="M42" s="28">
        <v>101.3</v>
      </c>
      <c r="N42" s="28">
        <v>100.1</v>
      </c>
      <c r="O42" s="39">
        <v>99311100</v>
      </c>
      <c r="P42" s="40">
        <v>-1.375523604664327E-2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579.9</v>
      </c>
      <c r="F43" s="37">
        <v>577.96666666666658</v>
      </c>
      <c r="G43" s="38">
        <v>570.48333333333312</v>
      </c>
      <c r="H43" s="38">
        <v>561.06666666666649</v>
      </c>
      <c r="I43" s="38">
        <v>553.58333333333303</v>
      </c>
      <c r="J43" s="38">
        <v>587.38333333333321</v>
      </c>
      <c r="K43" s="38">
        <v>594.86666666666656</v>
      </c>
      <c r="L43" s="38">
        <v>604.2833333333333</v>
      </c>
      <c r="M43" s="28">
        <v>585.45000000000005</v>
      </c>
      <c r="N43" s="28">
        <v>568.54999999999995</v>
      </c>
      <c r="O43" s="39">
        <v>9190500</v>
      </c>
      <c r="P43" s="40">
        <v>-4.8832777513101479E-3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768.95</v>
      </c>
      <c r="F44" s="37">
        <v>770.23333333333323</v>
      </c>
      <c r="G44" s="38">
        <v>763.51666666666642</v>
      </c>
      <c r="H44" s="38">
        <v>758.08333333333314</v>
      </c>
      <c r="I44" s="38">
        <v>751.36666666666633</v>
      </c>
      <c r="J44" s="38">
        <v>775.66666666666652</v>
      </c>
      <c r="K44" s="38">
        <v>782.38333333333344</v>
      </c>
      <c r="L44" s="38">
        <v>787.81666666666661</v>
      </c>
      <c r="M44" s="28">
        <v>776.95</v>
      </c>
      <c r="N44" s="28">
        <v>764.8</v>
      </c>
      <c r="O44" s="39">
        <v>8179000</v>
      </c>
      <c r="P44" s="40">
        <v>4.1743400859422962E-3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772.45</v>
      </c>
      <c r="F45" s="37">
        <v>772.65</v>
      </c>
      <c r="G45" s="38">
        <v>768.55</v>
      </c>
      <c r="H45" s="38">
        <v>764.65</v>
      </c>
      <c r="I45" s="38">
        <v>760.55</v>
      </c>
      <c r="J45" s="38">
        <v>776.55</v>
      </c>
      <c r="K45" s="38">
        <v>780.65000000000009</v>
      </c>
      <c r="L45" s="38">
        <v>784.55</v>
      </c>
      <c r="M45" s="28">
        <v>776.75</v>
      </c>
      <c r="N45" s="28">
        <v>768.75</v>
      </c>
      <c r="O45" s="39">
        <v>38972800</v>
      </c>
      <c r="P45" s="40">
        <v>2.3706143634276589E-2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71.900000000000006</v>
      </c>
      <c r="F46" s="37">
        <v>72.599999999999994</v>
      </c>
      <c r="G46" s="38">
        <v>70.899999999999991</v>
      </c>
      <c r="H46" s="38">
        <v>69.899999999999991</v>
      </c>
      <c r="I46" s="38">
        <v>68.199999999999989</v>
      </c>
      <c r="J46" s="38">
        <v>73.599999999999994</v>
      </c>
      <c r="K46" s="38">
        <v>75.299999999999983</v>
      </c>
      <c r="L46" s="38">
        <v>76.3</v>
      </c>
      <c r="M46" s="28">
        <v>74.3</v>
      </c>
      <c r="N46" s="28">
        <v>71.599999999999994</v>
      </c>
      <c r="O46" s="39">
        <v>98689500</v>
      </c>
      <c r="P46" s="40">
        <v>3.7188258662546901E-2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224</v>
      </c>
      <c r="F47" s="37">
        <v>222.65</v>
      </c>
      <c r="G47" s="38">
        <v>217.9</v>
      </c>
      <c r="H47" s="38">
        <v>211.8</v>
      </c>
      <c r="I47" s="38">
        <v>207.05</v>
      </c>
      <c r="J47" s="38">
        <v>228.75</v>
      </c>
      <c r="K47" s="38">
        <v>233.5</v>
      </c>
      <c r="L47" s="38">
        <v>239.6</v>
      </c>
      <c r="M47" s="28">
        <v>227.4</v>
      </c>
      <c r="N47" s="28">
        <v>216.55</v>
      </c>
      <c r="O47" s="39">
        <v>33195900</v>
      </c>
      <c r="P47" s="40">
        <v>2.0790020790020791E-4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18846.150000000001</v>
      </c>
      <c r="F48" s="37">
        <v>18843.716666666667</v>
      </c>
      <c r="G48" s="38">
        <v>18727.433333333334</v>
      </c>
      <c r="H48" s="38">
        <v>18608.716666666667</v>
      </c>
      <c r="I48" s="38">
        <v>18492.433333333334</v>
      </c>
      <c r="J48" s="38">
        <v>18962.433333333334</v>
      </c>
      <c r="K48" s="38">
        <v>19078.716666666667</v>
      </c>
      <c r="L48" s="38">
        <v>19197.433333333334</v>
      </c>
      <c r="M48" s="28">
        <v>18960</v>
      </c>
      <c r="N48" s="28">
        <v>18725</v>
      </c>
      <c r="O48" s="39">
        <v>190000</v>
      </c>
      <c r="P48" s="40">
        <v>-4.2338709677419352E-2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338.25</v>
      </c>
      <c r="F49" s="37">
        <v>338.46666666666664</v>
      </c>
      <c r="G49" s="38">
        <v>336.38333333333327</v>
      </c>
      <c r="H49" s="38">
        <v>334.51666666666665</v>
      </c>
      <c r="I49" s="38">
        <v>332.43333333333328</v>
      </c>
      <c r="J49" s="38">
        <v>340.33333333333326</v>
      </c>
      <c r="K49" s="38">
        <v>342.41666666666663</v>
      </c>
      <c r="L49" s="38">
        <v>344.28333333333325</v>
      </c>
      <c r="M49" s="28">
        <v>340.55</v>
      </c>
      <c r="N49" s="28">
        <v>336.6</v>
      </c>
      <c r="O49" s="39">
        <v>14688000</v>
      </c>
      <c r="P49" s="40">
        <v>-9.227780475959204E-3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4219.1000000000004</v>
      </c>
      <c r="F50" s="37">
        <v>4223.5</v>
      </c>
      <c r="G50" s="38">
        <v>4203.6000000000004</v>
      </c>
      <c r="H50" s="38">
        <v>4188.1000000000004</v>
      </c>
      <c r="I50" s="38">
        <v>4168.2000000000007</v>
      </c>
      <c r="J50" s="38">
        <v>4239</v>
      </c>
      <c r="K50" s="38">
        <v>4258.8999999999996</v>
      </c>
      <c r="L50" s="38">
        <v>4274.3999999999996</v>
      </c>
      <c r="M50" s="28">
        <v>4243.3999999999996</v>
      </c>
      <c r="N50" s="28">
        <v>4208</v>
      </c>
      <c r="O50" s="39">
        <v>1527400</v>
      </c>
      <c r="P50" s="40">
        <v>2.910658940843552E-2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270.55</v>
      </c>
      <c r="F51" s="37">
        <v>269.63333333333333</v>
      </c>
      <c r="G51" s="38">
        <v>267.51666666666665</v>
      </c>
      <c r="H51" s="38">
        <v>264.48333333333335</v>
      </c>
      <c r="I51" s="38">
        <v>262.36666666666667</v>
      </c>
      <c r="J51" s="38">
        <v>272.66666666666663</v>
      </c>
      <c r="K51" s="38">
        <v>274.7833333333333</v>
      </c>
      <c r="L51" s="38">
        <v>277.81666666666661</v>
      </c>
      <c r="M51" s="28">
        <v>271.75</v>
      </c>
      <c r="N51" s="28">
        <v>266.60000000000002</v>
      </c>
      <c r="O51" s="39">
        <v>7652000</v>
      </c>
      <c r="P51" s="40">
        <v>-2.6710760620707198E-2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287.3</v>
      </c>
      <c r="F52" s="37">
        <v>286.85000000000002</v>
      </c>
      <c r="G52" s="38">
        <v>284.55000000000007</v>
      </c>
      <c r="H52" s="38">
        <v>281.80000000000007</v>
      </c>
      <c r="I52" s="38">
        <v>279.50000000000011</v>
      </c>
      <c r="J52" s="38">
        <v>289.60000000000002</v>
      </c>
      <c r="K52" s="38">
        <v>291.89999999999998</v>
      </c>
      <c r="L52" s="38">
        <v>294.64999999999998</v>
      </c>
      <c r="M52" s="28">
        <v>289.14999999999998</v>
      </c>
      <c r="N52" s="28">
        <v>284.10000000000002</v>
      </c>
      <c r="O52" s="39">
        <v>42195600</v>
      </c>
      <c r="P52" s="40">
        <v>3.9164838087638806E-2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570.70000000000005</v>
      </c>
      <c r="F53" s="37">
        <v>572.31666666666672</v>
      </c>
      <c r="G53" s="38">
        <v>565.83333333333348</v>
      </c>
      <c r="H53" s="38">
        <v>560.96666666666681</v>
      </c>
      <c r="I53" s="38">
        <v>554.48333333333358</v>
      </c>
      <c r="J53" s="38">
        <v>577.18333333333339</v>
      </c>
      <c r="K53" s="38">
        <v>583.66666666666674</v>
      </c>
      <c r="L53" s="38">
        <v>588.5333333333333</v>
      </c>
      <c r="M53" s="28">
        <v>578.79999999999995</v>
      </c>
      <c r="N53" s="28">
        <v>567.45000000000005</v>
      </c>
      <c r="O53" s="39">
        <v>3818100</v>
      </c>
      <c r="P53" s="40">
        <v>-2.0265198899174382E-2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285.89999999999998</v>
      </c>
      <c r="F54" s="37">
        <v>284.2166666666667</v>
      </c>
      <c r="G54" s="38">
        <v>280.13333333333338</v>
      </c>
      <c r="H54" s="38">
        <v>274.36666666666667</v>
      </c>
      <c r="I54" s="38">
        <v>270.28333333333336</v>
      </c>
      <c r="J54" s="38">
        <v>289.98333333333341</v>
      </c>
      <c r="K54" s="38">
        <v>294.06666666666666</v>
      </c>
      <c r="L54" s="38">
        <v>299.83333333333343</v>
      </c>
      <c r="M54" s="28">
        <v>288.3</v>
      </c>
      <c r="N54" s="28">
        <v>278.45</v>
      </c>
      <c r="O54" s="39">
        <v>4767000</v>
      </c>
      <c r="P54" s="40">
        <v>1.4687100893997445E-2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824.3</v>
      </c>
      <c r="F55" s="37">
        <v>827.5333333333333</v>
      </c>
      <c r="G55" s="38">
        <v>819.06666666666661</v>
      </c>
      <c r="H55" s="38">
        <v>813.83333333333326</v>
      </c>
      <c r="I55" s="38">
        <v>805.36666666666656</v>
      </c>
      <c r="J55" s="38">
        <v>832.76666666666665</v>
      </c>
      <c r="K55" s="38">
        <v>841.23333333333335</v>
      </c>
      <c r="L55" s="38">
        <v>846.4666666666667</v>
      </c>
      <c r="M55" s="28">
        <v>836</v>
      </c>
      <c r="N55" s="28">
        <v>822.3</v>
      </c>
      <c r="O55" s="39">
        <v>12108750</v>
      </c>
      <c r="P55" s="40">
        <v>1.0114702815432742E-2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921.8</v>
      </c>
      <c r="F56" s="37">
        <v>918.81666666666661</v>
      </c>
      <c r="G56" s="38">
        <v>913.33333333333326</v>
      </c>
      <c r="H56" s="38">
        <v>904.86666666666667</v>
      </c>
      <c r="I56" s="38">
        <v>899.38333333333333</v>
      </c>
      <c r="J56" s="38">
        <v>927.28333333333319</v>
      </c>
      <c r="K56" s="38">
        <v>932.76666666666654</v>
      </c>
      <c r="L56" s="38">
        <v>941.23333333333312</v>
      </c>
      <c r="M56" s="28">
        <v>924.3</v>
      </c>
      <c r="N56" s="28">
        <v>910.35</v>
      </c>
      <c r="O56" s="39">
        <v>14125150</v>
      </c>
      <c r="P56" s="40">
        <v>5.4131581382437311E-3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227.85</v>
      </c>
      <c r="F57" s="37">
        <v>226.88333333333333</v>
      </c>
      <c r="G57" s="38">
        <v>225.56666666666666</v>
      </c>
      <c r="H57" s="38">
        <v>223.28333333333333</v>
      </c>
      <c r="I57" s="38">
        <v>221.96666666666667</v>
      </c>
      <c r="J57" s="38">
        <v>229.16666666666666</v>
      </c>
      <c r="K57" s="38">
        <v>230.48333333333332</v>
      </c>
      <c r="L57" s="38">
        <v>232.76666666666665</v>
      </c>
      <c r="M57" s="28">
        <v>228.2</v>
      </c>
      <c r="N57" s="28">
        <v>224.6</v>
      </c>
      <c r="O57" s="39">
        <v>39925200</v>
      </c>
      <c r="P57" s="40">
        <v>-6.1683220073183486E-3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4064.5</v>
      </c>
      <c r="F58" s="37">
        <v>4041.6</v>
      </c>
      <c r="G58" s="38">
        <v>4003.1499999999996</v>
      </c>
      <c r="H58" s="38">
        <v>3941.7999999999997</v>
      </c>
      <c r="I58" s="38">
        <v>3903.3499999999995</v>
      </c>
      <c r="J58" s="38">
        <v>4102.95</v>
      </c>
      <c r="K58" s="38">
        <v>4141.3999999999996</v>
      </c>
      <c r="L58" s="38">
        <v>4202.75</v>
      </c>
      <c r="M58" s="28">
        <v>4080.05</v>
      </c>
      <c r="N58" s="28">
        <v>3980.25</v>
      </c>
      <c r="O58" s="39">
        <v>631050</v>
      </c>
      <c r="P58" s="40">
        <v>-2.7732840305061242E-2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1541.8</v>
      </c>
      <c r="F59" s="37">
        <v>1537.3166666666666</v>
      </c>
      <c r="G59" s="38">
        <v>1525.6833333333332</v>
      </c>
      <c r="H59" s="38">
        <v>1509.5666666666666</v>
      </c>
      <c r="I59" s="38">
        <v>1497.9333333333332</v>
      </c>
      <c r="J59" s="38">
        <v>1553.4333333333332</v>
      </c>
      <c r="K59" s="38">
        <v>1565.0666666666664</v>
      </c>
      <c r="L59" s="38">
        <v>1581.1833333333332</v>
      </c>
      <c r="M59" s="28">
        <v>1548.95</v>
      </c>
      <c r="N59" s="28">
        <v>1521.2</v>
      </c>
      <c r="O59" s="39">
        <v>1895250</v>
      </c>
      <c r="P59" s="40">
        <v>2.092760180995475E-2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603.29999999999995</v>
      </c>
      <c r="F60" s="37">
        <v>600.24999999999989</v>
      </c>
      <c r="G60" s="38">
        <v>595.5999999999998</v>
      </c>
      <c r="H60" s="38">
        <v>587.89999999999986</v>
      </c>
      <c r="I60" s="38">
        <v>583.24999999999977</v>
      </c>
      <c r="J60" s="38">
        <v>607.94999999999982</v>
      </c>
      <c r="K60" s="38">
        <v>612.59999999999991</v>
      </c>
      <c r="L60" s="38">
        <v>620.29999999999984</v>
      </c>
      <c r="M60" s="28">
        <v>604.9</v>
      </c>
      <c r="N60" s="28">
        <v>592.54999999999995</v>
      </c>
      <c r="O60" s="39">
        <v>9985000</v>
      </c>
      <c r="P60" s="40">
        <v>-1.4411213108281511E-2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932</v>
      </c>
      <c r="F61" s="37">
        <v>934.25</v>
      </c>
      <c r="G61" s="38">
        <v>924.5</v>
      </c>
      <c r="H61" s="38">
        <v>917</v>
      </c>
      <c r="I61" s="38">
        <v>907.25</v>
      </c>
      <c r="J61" s="38">
        <v>941.75</v>
      </c>
      <c r="K61" s="38">
        <v>951.5</v>
      </c>
      <c r="L61" s="38">
        <v>959</v>
      </c>
      <c r="M61" s="28">
        <v>944</v>
      </c>
      <c r="N61" s="28">
        <v>926.75</v>
      </c>
      <c r="O61" s="39">
        <v>1327200</v>
      </c>
      <c r="P61" s="40">
        <v>-5.246589716684155E-3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297.5</v>
      </c>
      <c r="F62" s="37">
        <v>296.25</v>
      </c>
      <c r="G62" s="38">
        <v>294.39999999999998</v>
      </c>
      <c r="H62" s="38">
        <v>291.29999999999995</v>
      </c>
      <c r="I62" s="38">
        <v>289.44999999999993</v>
      </c>
      <c r="J62" s="38">
        <v>299.35000000000002</v>
      </c>
      <c r="K62" s="38">
        <v>301.20000000000005</v>
      </c>
      <c r="L62" s="38">
        <v>304.30000000000007</v>
      </c>
      <c r="M62" s="28">
        <v>298.10000000000002</v>
      </c>
      <c r="N62" s="28">
        <v>293.14999999999998</v>
      </c>
      <c r="O62" s="39">
        <v>4788000</v>
      </c>
      <c r="P62" s="40">
        <v>-3.0671120558761009E-2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124.65</v>
      </c>
      <c r="F63" s="37">
        <v>125</v>
      </c>
      <c r="G63" s="38">
        <v>124</v>
      </c>
      <c r="H63" s="38">
        <v>123.35</v>
      </c>
      <c r="I63" s="38">
        <v>122.35</v>
      </c>
      <c r="J63" s="38">
        <v>125.65</v>
      </c>
      <c r="K63" s="38">
        <v>126.65</v>
      </c>
      <c r="L63" s="38">
        <v>127.30000000000001</v>
      </c>
      <c r="M63" s="28">
        <v>126</v>
      </c>
      <c r="N63" s="28">
        <v>124.35</v>
      </c>
      <c r="O63" s="39">
        <v>20685000</v>
      </c>
      <c r="P63" s="40">
        <v>6.3244952566285572E-3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1566.8</v>
      </c>
      <c r="F64" s="37">
        <v>1579.8666666666668</v>
      </c>
      <c r="G64" s="38">
        <v>1551.9333333333336</v>
      </c>
      <c r="H64" s="38">
        <v>1537.0666666666668</v>
      </c>
      <c r="I64" s="38">
        <v>1509.1333333333337</v>
      </c>
      <c r="J64" s="38">
        <v>1594.7333333333336</v>
      </c>
      <c r="K64" s="38">
        <v>1622.666666666667</v>
      </c>
      <c r="L64" s="38">
        <v>1637.5333333333335</v>
      </c>
      <c r="M64" s="28">
        <v>1607.8</v>
      </c>
      <c r="N64" s="28">
        <v>1565</v>
      </c>
      <c r="O64" s="39">
        <v>2824200</v>
      </c>
      <c r="P64" s="40">
        <v>6.928668786915039E-2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520.25</v>
      </c>
      <c r="F65" s="37">
        <v>520.81666666666661</v>
      </c>
      <c r="G65" s="38">
        <v>517.33333333333326</v>
      </c>
      <c r="H65" s="38">
        <v>514.41666666666663</v>
      </c>
      <c r="I65" s="38">
        <v>510.93333333333328</v>
      </c>
      <c r="J65" s="38">
        <v>523.73333333333323</v>
      </c>
      <c r="K65" s="38">
        <v>527.21666666666658</v>
      </c>
      <c r="L65" s="38">
        <v>530.13333333333321</v>
      </c>
      <c r="M65" s="28">
        <v>524.29999999999995</v>
      </c>
      <c r="N65" s="28">
        <v>517.9</v>
      </c>
      <c r="O65" s="39">
        <v>12886250</v>
      </c>
      <c r="P65" s="40">
        <v>3.110622124424885E-2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2004.7</v>
      </c>
      <c r="F66" s="37">
        <v>2018.1499999999999</v>
      </c>
      <c r="G66" s="38">
        <v>1982.7999999999997</v>
      </c>
      <c r="H66" s="38">
        <v>1960.8999999999999</v>
      </c>
      <c r="I66" s="38">
        <v>1925.5499999999997</v>
      </c>
      <c r="J66" s="38">
        <v>2040.0499999999997</v>
      </c>
      <c r="K66" s="38">
        <v>2075.3999999999996</v>
      </c>
      <c r="L66" s="38">
        <v>2097.2999999999997</v>
      </c>
      <c r="M66" s="28">
        <v>2053.5</v>
      </c>
      <c r="N66" s="28">
        <v>1996.25</v>
      </c>
      <c r="O66" s="39">
        <v>2028500</v>
      </c>
      <c r="P66" s="40">
        <v>7.9503105590062115E-3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1854.05</v>
      </c>
      <c r="F67" s="37">
        <v>1850.7333333333336</v>
      </c>
      <c r="G67" s="38">
        <v>1843.4666666666672</v>
      </c>
      <c r="H67" s="38">
        <v>1832.8833333333337</v>
      </c>
      <c r="I67" s="38">
        <v>1825.6166666666672</v>
      </c>
      <c r="J67" s="38">
        <v>1861.3166666666671</v>
      </c>
      <c r="K67" s="38">
        <v>1868.5833333333335</v>
      </c>
      <c r="L67" s="38">
        <v>1879.166666666667</v>
      </c>
      <c r="M67" s="28">
        <v>1858</v>
      </c>
      <c r="N67" s="28">
        <v>1840.15</v>
      </c>
      <c r="O67" s="39">
        <v>1672250</v>
      </c>
      <c r="P67" s="40">
        <v>-1.8632629107981219E-2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191.75</v>
      </c>
      <c r="F68" s="37">
        <v>190.70000000000002</v>
      </c>
      <c r="G68" s="38">
        <v>188.60000000000002</v>
      </c>
      <c r="H68" s="38">
        <v>185.45000000000002</v>
      </c>
      <c r="I68" s="38">
        <v>183.35000000000002</v>
      </c>
      <c r="J68" s="38">
        <v>193.85000000000002</v>
      </c>
      <c r="K68" s="38">
        <v>195.95</v>
      </c>
      <c r="L68" s="38">
        <v>199.10000000000002</v>
      </c>
      <c r="M68" s="28">
        <v>192.8</v>
      </c>
      <c r="N68" s="28">
        <v>187.55</v>
      </c>
      <c r="O68" s="39">
        <v>18460400</v>
      </c>
      <c r="P68" s="40">
        <v>-0.10469853340575774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3212.1</v>
      </c>
      <c r="F69" s="37">
        <v>3128.7000000000003</v>
      </c>
      <c r="G69" s="38">
        <v>3033.4000000000005</v>
      </c>
      <c r="H69" s="38">
        <v>2854.7000000000003</v>
      </c>
      <c r="I69" s="38">
        <v>2759.4000000000005</v>
      </c>
      <c r="J69" s="38">
        <v>3307.4000000000005</v>
      </c>
      <c r="K69" s="38">
        <v>3402.7000000000007</v>
      </c>
      <c r="L69" s="38">
        <v>3581.4000000000005</v>
      </c>
      <c r="M69" s="28">
        <v>3224</v>
      </c>
      <c r="N69" s="28">
        <v>2950</v>
      </c>
      <c r="O69" s="39">
        <v>2922750</v>
      </c>
      <c r="P69" s="40">
        <v>0.12014946823799942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2928.8</v>
      </c>
      <c r="F70" s="37">
        <v>2922.25</v>
      </c>
      <c r="G70" s="38">
        <v>2903.5</v>
      </c>
      <c r="H70" s="38">
        <v>2878.2</v>
      </c>
      <c r="I70" s="38">
        <v>2859.45</v>
      </c>
      <c r="J70" s="38">
        <v>2947.55</v>
      </c>
      <c r="K70" s="38">
        <v>2966.3</v>
      </c>
      <c r="L70" s="38">
        <v>2991.6000000000004</v>
      </c>
      <c r="M70" s="28">
        <v>2941</v>
      </c>
      <c r="N70" s="28">
        <v>2896.95</v>
      </c>
      <c r="O70" s="39">
        <v>881375</v>
      </c>
      <c r="P70" s="40">
        <v>8.1110088929776142E-2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407.3</v>
      </c>
      <c r="F71" s="37">
        <v>408.90000000000003</v>
      </c>
      <c r="G71" s="38">
        <v>403.90000000000009</v>
      </c>
      <c r="H71" s="38">
        <v>400.50000000000006</v>
      </c>
      <c r="I71" s="38">
        <v>395.50000000000011</v>
      </c>
      <c r="J71" s="38">
        <v>412.30000000000007</v>
      </c>
      <c r="K71" s="38">
        <v>417.29999999999995</v>
      </c>
      <c r="L71" s="38">
        <v>420.70000000000005</v>
      </c>
      <c r="M71" s="28">
        <v>413.9</v>
      </c>
      <c r="N71" s="28">
        <v>405.5</v>
      </c>
      <c r="O71" s="39">
        <v>36146550</v>
      </c>
      <c r="P71" s="40">
        <v>-3.1392315514878186E-2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4895.3</v>
      </c>
      <c r="F72" s="37">
        <v>4858.2833333333338</v>
      </c>
      <c r="G72" s="38">
        <v>4790.0166666666673</v>
      </c>
      <c r="H72" s="38">
        <v>4684.7333333333336</v>
      </c>
      <c r="I72" s="38">
        <v>4616.4666666666672</v>
      </c>
      <c r="J72" s="38">
        <v>4963.5666666666675</v>
      </c>
      <c r="K72" s="38">
        <v>5031.8333333333339</v>
      </c>
      <c r="L72" s="38">
        <v>5137.1166666666677</v>
      </c>
      <c r="M72" s="28">
        <v>4926.55</v>
      </c>
      <c r="N72" s="28">
        <v>4753</v>
      </c>
      <c r="O72" s="39">
        <v>2855125</v>
      </c>
      <c r="P72" s="40">
        <v>2.2105875509016871E-2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3132.35</v>
      </c>
      <c r="F73" s="37">
        <v>3108.2166666666667</v>
      </c>
      <c r="G73" s="38">
        <v>3066.3333333333335</v>
      </c>
      <c r="H73" s="38">
        <v>3000.3166666666666</v>
      </c>
      <c r="I73" s="38">
        <v>2958.4333333333334</v>
      </c>
      <c r="J73" s="38">
        <v>3174.2333333333336</v>
      </c>
      <c r="K73" s="38">
        <v>3216.1166666666668</v>
      </c>
      <c r="L73" s="38">
        <v>3282.1333333333337</v>
      </c>
      <c r="M73" s="28">
        <v>3150.1</v>
      </c>
      <c r="N73" s="28">
        <v>3042.2</v>
      </c>
      <c r="O73" s="39">
        <v>3108000</v>
      </c>
      <c r="P73" s="40">
        <v>-3.0250081904553892E-2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1916.3</v>
      </c>
      <c r="F74" s="37">
        <v>1915.5166666666664</v>
      </c>
      <c r="G74" s="38">
        <v>1896.3833333333328</v>
      </c>
      <c r="H74" s="38">
        <v>1876.4666666666662</v>
      </c>
      <c r="I74" s="38">
        <v>1857.3333333333326</v>
      </c>
      <c r="J74" s="38">
        <v>1935.4333333333329</v>
      </c>
      <c r="K74" s="38">
        <v>1954.5666666666666</v>
      </c>
      <c r="L74" s="38">
        <v>1974.4833333333331</v>
      </c>
      <c r="M74" s="28">
        <v>1934.65</v>
      </c>
      <c r="N74" s="28">
        <v>1895.6</v>
      </c>
      <c r="O74" s="39">
        <v>1455850</v>
      </c>
      <c r="P74" s="40">
        <v>1.5732924021488872E-2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186.1</v>
      </c>
      <c r="F75" s="37">
        <v>186.81666666666663</v>
      </c>
      <c r="G75" s="38">
        <v>184.68333333333328</v>
      </c>
      <c r="H75" s="38">
        <v>183.26666666666665</v>
      </c>
      <c r="I75" s="38">
        <v>181.1333333333333</v>
      </c>
      <c r="J75" s="38">
        <v>188.23333333333326</v>
      </c>
      <c r="K75" s="38">
        <v>190.36666666666665</v>
      </c>
      <c r="L75" s="38">
        <v>191.78333333333325</v>
      </c>
      <c r="M75" s="28">
        <v>188.95</v>
      </c>
      <c r="N75" s="28">
        <v>185.4</v>
      </c>
      <c r="O75" s="39">
        <v>18496800</v>
      </c>
      <c r="P75" s="40">
        <v>3.04853590052146E-2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127.4</v>
      </c>
      <c r="F76" s="37">
        <v>127.81666666666668</v>
      </c>
      <c r="G76" s="38">
        <v>126.73333333333335</v>
      </c>
      <c r="H76" s="38">
        <v>126.06666666666668</v>
      </c>
      <c r="I76" s="38">
        <v>124.98333333333335</v>
      </c>
      <c r="J76" s="38">
        <v>128.48333333333335</v>
      </c>
      <c r="K76" s="38">
        <v>129.56666666666669</v>
      </c>
      <c r="L76" s="38">
        <v>130.23333333333335</v>
      </c>
      <c r="M76" s="28">
        <v>128.9</v>
      </c>
      <c r="N76" s="28">
        <v>127.15</v>
      </c>
      <c r="O76" s="39">
        <v>64185000</v>
      </c>
      <c r="P76" s="40">
        <v>1.9537765070288302E-2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108.8</v>
      </c>
      <c r="F77" s="37">
        <v>108.03333333333335</v>
      </c>
      <c r="G77" s="38">
        <v>107.06666666666669</v>
      </c>
      <c r="H77" s="38">
        <v>105.33333333333334</v>
      </c>
      <c r="I77" s="38">
        <v>104.36666666666669</v>
      </c>
      <c r="J77" s="38">
        <v>109.76666666666669</v>
      </c>
      <c r="K77" s="38">
        <v>110.73333333333336</v>
      </c>
      <c r="L77" s="38">
        <v>112.4666666666667</v>
      </c>
      <c r="M77" s="28">
        <v>109</v>
      </c>
      <c r="N77" s="28">
        <v>106.3</v>
      </c>
      <c r="O77" s="39">
        <v>68451150</v>
      </c>
      <c r="P77" s="40">
        <v>-6.3753486518793997E-3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493.65</v>
      </c>
      <c r="F78" s="37">
        <v>491.10000000000008</v>
      </c>
      <c r="G78" s="38">
        <v>486.90000000000015</v>
      </c>
      <c r="H78" s="38">
        <v>480.15000000000009</v>
      </c>
      <c r="I78" s="38">
        <v>475.95000000000016</v>
      </c>
      <c r="J78" s="38">
        <v>497.85000000000014</v>
      </c>
      <c r="K78" s="38">
        <v>502.05000000000007</v>
      </c>
      <c r="L78" s="38">
        <v>508.80000000000013</v>
      </c>
      <c r="M78" s="28">
        <v>495.3</v>
      </c>
      <c r="N78" s="28">
        <v>484.35</v>
      </c>
      <c r="O78" s="39">
        <v>7915550</v>
      </c>
      <c r="P78" s="40">
        <v>1.5438988095238096E-2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43.85</v>
      </c>
      <c r="F79" s="37">
        <v>43.699999999999996</v>
      </c>
      <c r="G79" s="38">
        <v>43.249999999999993</v>
      </c>
      <c r="H79" s="38">
        <v>42.65</v>
      </c>
      <c r="I79" s="38">
        <v>42.199999999999996</v>
      </c>
      <c r="J79" s="38">
        <v>44.29999999999999</v>
      </c>
      <c r="K79" s="38">
        <v>44.749999999999993</v>
      </c>
      <c r="L79" s="38">
        <v>45.349999999999987</v>
      </c>
      <c r="M79" s="28">
        <v>44.15</v>
      </c>
      <c r="N79" s="28">
        <v>43.1</v>
      </c>
      <c r="O79" s="39">
        <v>147442500</v>
      </c>
      <c r="P79" s="40">
        <v>-1.2805061765592046E-2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549.20000000000005</v>
      </c>
      <c r="F80" s="37">
        <v>546.85</v>
      </c>
      <c r="G80" s="38">
        <v>537.5</v>
      </c>
      <c r="H80" s="38">
        <v>525.79999999999995</v>
      </c>
      <c r="I80" s="38">
        <v>516.44999999999993</v>
      </c>
      <c r="J80" s="38">
        <v>558.55000000000007</v>
      </c>
      <c r="K80" s="38">
        <v>567.9000000000002</v>
      </c>
      <c r="L80" s="38">
        <v>579.60000000000014</v>
      </c>
      <c r="M80" s="28">
        <v>556.20000000000005</v>
      </c>
      <c r="N80" s="28">
        <v>535.15</v>
      </c>
      <c r="O80" s="39">
        <v>7813000</v>
      </c>
      <c r="P80" s="40">
        <v>5.5497014401123992E-2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971.2</v>
      </c>
      <c r="F81" s="37">
        <v>968.15</v>
      </c>
      <c r="G81" s="38">
        <v>962.84999999999991</v>
      </c>
      <c r="H81" s="38">
        <v>954.49999999999989</v>
      </c>
      <c r="I81" s="38">
        <v>949.19999999999982</v>
      </c>
      <c r="J81" s="38">
        <v>976.5</v>
      </c>
      <c r="K81" s="38">
        <v>981.8</v>
      </c>
      <c r="L81" s="38">
        <v>990.15000000000009</v>
      </c>
      <c r="M81" s="28">
        <v>973.45</v>
      </c>
      <c r="N81" s="28">
        <v>959.8</v>
      </c>
      <c r="O81" s="39">
        <v>6625000</v>
      </c>
      <c r="P81" s="40">
        <v>1.2687251605013758E-2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1251.25</v>
      </c>
      <c r="F82" s="37">
        <v>1246.1333333333334</v>
      </c>
      <c r="G82" s="38">
        <v>1237.3666666666668</v>
      </c>
      <c r="H82" s="38">
        <v>1223.4833333333333</v>
      </c>
      <c r="I82" s="38">
        <v>1214.7166666666667</v>
      </c>
      <c r="J82" s="38">
        <v>1260.0166666666669</v>
      </c>
      <c r="K82" s="38">
        <v>1268.7833333333338</v>
      </c>
      <c r="L82" s="38">
        <v>1282.666666666667</v>
      </c>
      <c r="M82" s="28">
        <v>1254.9000000000001</v>
      </c>
      <c r="N82" s="28">
        <v>1232.25</v>
      </c>
      <c r="O82" s="39">
        <v>5190100</v>
      </c>
      <c r="P82" s="40">
        <v>-1.3901381960912584E-3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302.75</v>
      </c>
      <c r="F83" s="37">
        <v>301.26666666666665</v>
      </c>
      <c r="G83" s="38">
        <v>296.38333333333333</v>
      </c>
      <c r="H83" s="38">
        <v>290.01666666666665</v>
      </c>
      <c r="I83" s="38">
        <v>285.13333333333333</v>
      </c>
      <c r="J83" s="38">
        <v>307.63333333333333</v>
      </c>
      <c r="K83" s="38">
        <v>312.51666666666665</v>
      </c>
      <c r="L83" s="38">
        <v>318.88333333333333</v>
      </c>
      <c r="M83" s="28">
        <v>306.14999999999998</v>
      </c>
      <c r="N83" s="28">
        <v>294.89999999999998</v>
      </c>
      <c r="O83" s="39">
        <v>7342000</v>
      </c>
      <c r="P83" s="40">
        <v>8.3530106257378986E-2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1720.7</v>
      </c>
      <c r="F84" s="37">
        <v>1726.7833333333335</v>
      </c>
      <c r="G84" s="38">
        <v>1709.116666666667</v>
      </c>
      <c r="H84" s="38">
        <v>1697.5333333333335</v>
      </c>
      <c r="I84" s="38">
        <v>1679.866666666667</v>
      </c>
      <c r="J84" s="38">
        <v>1738.366666666667</v>
      </c>
      <c r="K84" s="38">
        <v>1756.0333333333335</v>
      </c>
      <c r="L84" s="38">
        <v>1767.616666666667</v>
      </c>
      <c r="M84" s="28">
        <v>1744.45</v>
      </c>
      <c r="N84" s="28">
        <v>1715.2</v>
      </c>
      <c r="O84" s="39">
        <v>11319250</v>
      </c>
      <c r="P84" s="40">
        <v>-5.7576769025367153E-3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467.1</v>
      </c>
      <c r="F85" s="37">
        <v>467.84999999999997</v>
      </c>
      <c r="G85" s="38">
        <v>462.79999999999995</v>
      </c>
      <c r="H85" s="38">
        <v>458.5</v>
      </c>
      <c r="I85" s="38">
        <v>453.45</v>
      </c>
      <c r="J85" s="38">
        <v>472.14999999999992</v>
      </c>
      <c r="K85" s="38">
        <v>477.2</v>
      </c>
      <c r="L85" s="38">
        <v>481.49999999999989</v>
      </c>
      <c r="M85" s="28">
        <v>472.9</v>
      </c>
      <c r="N85" s="28">
        <v>463.55</v>
      </c>
      <c r="O85" s="39">
        <v>5268750</v>
      </c>
      <c r="P85" s="40">
        <v>-7.1123755334281653E-4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2816.6</v>
      </c>
      <c r="F86" s="37">
        <v>2820.4333333333329</v>
      </c>
      <c r="G86" s="38">
        <v>2795.8666666666659</v>
      </c>
      <c r="H86" s="38">
        <v>2775.1333333333328</v>
      </c>
      <c r="I86" s="38">
        <v>2750.5666666666657</v>
      </c>
      <c r="J86" s="38">
        <v>2841.1666666666661</v>
      </c>
      <c r="K86" s="38">
        <v>2865.7333333333327</v>
      </c>
      <c r="L86" s="38">
        <v>2886.4666666666662</v>
      </c>
      <c r="M86" s="28">
        <v>2845</v>
      </c>
      <c r="N86" s="28">
        <v>2799.7</v>
      </c>
      <c r="O86" s="39">
        <v>2828100</v>
      </c>
      <c r="P86" s="40">
        <v>-5.6956017297753398E-3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1183.95</v>
      </c>
      <c r="F87" s="37">
        <v>1181.9333333333332</v>
      </c>
      <c r="G87" s="38">
        <v>1174.8666666666663</v>
      </c>
      <c r="H87" s="38">
        <v>1165.7833333333331</v>
      </c>
      <c r="I87" s="38">
        <v>1158.7166666666662</v>
      </c>
      <c r="J87" s="38">
        <v>1191.0166666666664</v>
      </c>
      <c r="K87" s="38">
        <v>1198.0833333333335</v>
      </c>
      <c r="L87" s="38">
        <v>1207.1666666666665</v>
      </c>
      <c r="M87" s="28">
        <v>1189</v>
      </c>
      <c r="N87" s="28">
        <v>1172.8499999999999</v>
      </c>
      <c r="O87" s="39">
        <v>3932500</v>
      </c>
      <c r="P87" s="40">
        <v>-3.968253968253968E-2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1098.0999999999999</v>
      </c>
      <c r="F88" s="37">
        <v>1093.7666666666667</v>
      </c>
      <c r="G88" s="38">
        <v>1087.8833333333332</v>
      </c>
      <c r="H88" s="38">
        <v>1077.6666666666665</v>
      </c>
      <c r="I88" s="38">
        <v>1071.7833333333331</v>
      </c>
      <c r="J88" s="38">
        <v>1103.9833333333333</v>
      </c>
      <c r="K88" s="38">
        <v>1109.866666666667</v>
      </c>
      <c r="L88" s="38">
        <v>1120.0833333333335</v>
      </c>
      <c r="M88" s="28">
        <v>1099.6500000000001</v>
      </c>
      <c r="N88" s="28">
        <v>1083.55</v>
      </c>
      <c r="O88" s="39">
        <v>9904300</v>
      </c>
      <c r="P88" s="40">
        <v>1.8133410088508311E-2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2774.5</v>
      </c>
      <c r="F89" s="37">
        <v>2768.7833333333333</v>
      </c>
      <c r="G89" s="38">
        <v>2758.5666666666666</v>
      </c>
      <c r="H89" s="38">
        <v>2742.6333333333332</v>
      </c>
      <c r="I89" s="38">
        <v>2732.4166666666665</v>
      </c>
      <c r="J89" s="38">
        <v>2784.7166666666667</v>
      </c>
      <c r="K89" s="38">
        <v>2794.9333333333329</v>
      </c>
      <c r="L89" s="38">
        <v>2810.8666666666668</v>
      </c>
      <c r="M89" s="28">
        <v>2779</v>
      </c>
      <c r="N89" s="28">
        <v>2752.85</v>
      </c>
      <c r="O89" s="39">
        <v>21100800</v>
      </c>
      <c r="P89" s="40">
        <v>-8.9473165095602433E-3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1787.35</v>
      </c>
      <c r="F90" s="37">
        <v>1774.8666666666668</v>
      </c>
      <c r="G90" s="38">
        <v>1759.7333333333336</v>
      </c>
      <c r="H90" s="38">
        <v>1732.1166666666668</v>
      </c>
      <c r="I90" s="38">
        <v>1716.9833333333336</v>
      </c>
      <c r="J90" s="38">
        <v>1802.4833333333336</v>
      </c>
      <c r="K90" s="38">
        <v>1817.6166666666668</v>
      </c>
      <c r="L90" s="38">
        <v>1845.2333333333336</v>
      </c>
      <c r="M90" s="28">
        <v>1790</v>
      </c>
      <c r="N90" s="28">
        <v>1747.25</v>
      </c>
      <c r="O90" s="39">
        <v>2512200</v>
      </c>
      <c r="P90" s="40">
        <v>-4.8084574286688643E-2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1688.25</v>
      </c>
      <c r="F91" s="37">
        <v>1683.8</v>
      </c>
      <c r="G91" s="38">
        <v>1676.6499999999999</v>
      </c>
      <c r="H91" s="38">
        <v>1665.05</v>
      </c>
      <c r="I91" s="38">
        <v>1657.8999999999999</v>
      </c>
      <c r="J91" s="38">
        <v>1695.3999999999999</v>
      </c>
      <c r="K91" s="38">
        <v>1702.55</v>
      </c>
      <c r="L91" s="38">
        <v>1714.1499999999999</v>
      </c>
      <c r="M91" s="28">
        <v>1690.95</v>
      </c>
      <c r="N91" s="28">
        <v>1672.2</v>
      </c>
      <c r="O91" s="39">
        <v>64942900</v>
      </c>
      <c r="P91" s="40">
        <v>-1.099747887194177E-2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517.79999999999995</v>
      </c>
      <c r="F92" s="37">
        <v>516.0333333333333</v>
      </c>
      <c r="G92" s="38">
        <v>512.66666666666663</v>
      </c>
      <c r="H92" s="38">
        <v>507.5333333333333</v>
      </c>
      <c r="I92" s="38">
        <v>504.16666666666663</v>
      </c>
      <c r="J92" s="38">
        <v>521.16666666666663</v>
      </c>
      <c r="K92" s="38">
        <v>524.53333333333342</v>
      </c>
      <c r="L92" s="38">
        <v>529.66666666666663</v>
      </c>
      <c r="M92" s="28">
        <v>519.4</v>
      </c>
      <c r="N92" s="28">
        <v>510.9</v>
      </c>
      <c r="O92" s="39">
        <v>16687000</v>
      </c>
      <c r="P92" s="40">
        <v>-2.6954177897574125E-3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2483.75</v>
      </c>
      <c r="F93" s="37">
        <v>2479.7999999999997</v>
      </c>
      <c r="G93" s="38">
        <v>2464.9499999999994</v>
      </c>
      <c r="H93" s="38">
        <v>2446.1499999999996</v>
      </c>
      <c r="I93" s="38">
        <v>2431.2999999999993</v>
      </c>
      <c r="J93" s="38">
        <v>2498.5999999999995</v>
      </c>
      <c r="K93" s="38">
        <v>2513.4499999999998</v>
      </c>
      <c r="L93" s="38">
        <v>2532.2499999999995</v>
      </c>
      <c r="M93" s="28">
        <v>2494.65</v>
      </c>
      <c r="N93" s="28">
        <v>2461</v>
      </c>
      <c r="O93" s="39">
        <v>2854800</v>
      </c>
      <c r="P93" s="40">
        <v>1.4390789894467541E-2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418.2</v>
      </c>
      <c r="F94" s="37">
        <v>419.11666666666662</v>
      </c>
      <c r="G94" s="38">
        <v>415.58333333333326</v>
      </c>
      <c r="H94" s="38">
        <v>412.96666666666664</v>
      </c>
      <c r="I94" s="38">
        <v>409.43333333333328</v>
      </c>
      <c r="J94" s="38">
        <v>421.73333333333323</v>
      </c>
      <c r="K94" s="38">
        <v>425.26666666666665</v>
      </c>
      <c r="L94" s="38">
        <v>427.88333333333321</v>
      </c>
      <c r="M94" s="28">
        <v>422.65</v>
      </c>
      <c r="N94" s="28">
        <v>416.5</v>
      </c>
      <c r="O94" s="39">
        <v>23143400</v>
      </c>
      <c r="P94" s="40">
        <v>-1.0948905109489052E-2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101.45</v>
      </c>
      <c r="F95" s="37">
        <v>101.43333333333334</v>
      </c>
      <c r="G95" s="38">
        <v>100.81666666666668</v>
      </c>
      <c r="H95" s="38">
        <v>100.18333333333334</v>
      </c>
      <c r="I95" s="38">
        <v>99.566666666666677</v>
      </c>
      <c r="J95" s="38">
        <v>102.06666666666668</v>
      </c>
      <c r="K95" s="38">
        <v>102.68333333333335</v>
      </c>
      <c r="L95" s="38">
        <v>103.31666666666668</v>
      </c>
      <c r="M95" s="28">
        <v>102.05</v>
      </c>
      <c r="N95" s="28">
        <v>100.8</v>
      </c>
      <c r="O95" s="39">
        <v>18600000</v>
      </c>
      <c r="P95" s="40">
        <v>-1.449643947100712E-2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230.25</v>
      </c>
      <c r="F96" s="37">
        <v>230.76666666666665</v>
      </c>
      <c r="G96" s="38">
        <v>227.58333333333331</v>
      </c>
      <c r="H96" s="38">
        <v>224.91666666666666</v>
      </c>
      <c r="I96" s="38">
        <v>221.73333333333332</v>
      </c>
      <c r="J96" s="38">
        <v>233.43333333333331</v>
      </c>
      <c r="K96" s="38">
        <v>236.61666666666665</v>
      </c>
      <c r="L96" s="38">
        <v>239.2833333333333</v>
      </c>
      <c r="M96" s="28">
        <v>233.95</v>
      </c>
      <c r="N96" s="28">
        <v>228.1</v>
      </c>
      <c r="O96" s="39">
        <v>19820700</v>
      </c>
      <c r="P96" s="40">
        <v>8.3791208791208788E-3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2540.35</v>
      </c>
      <c r="F97" s="37">
        <v>2544.8166666666666</v>
      </c>
      <c r="G97" s="38">
        <v>2526.7833333333333</v>
      </c>
      <c r="H97" s="38">
        <v>2513.2166666666667</v>
      </c>
      <c r="I97" s="38">
        <v>2495.1833333333334</v>
      </c>
      <c r="J97" s="38">
        <v>2558.3833333333332</v>
      </c>
      <c r="K97" s="38">
        <v>2576.4166666666661</v>
      </c>
      <c r="L97" s="38">
        <v>2589.9833333333331</v>
      </c>
      <c r="M97" s="28">
        <v>2562.85</v>
      </c>
      <c r="N97" s="28">
        <v>2531.25</v>
      </c>
      <c r="O97" s="39">
        <v>8232900</v>
      </c>
      <c r="P97" s="40">
        <v>1.164891067939691E-2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36751.4</v>
      </c>
      <c r="F98" s="37">
        <v>36898.083333333336</v>
      </c>
      <c r="G98" s="38">
        <v>36446.216666666674</v>
      </c>
      <c r="H98" s="38">
        <v>36141.03333333334</v>
      </c>
      <c r="I98" s="38">
        <v>35689.166666666679</v>
      </c>
      <c r="J98" s="38">
        <v>37203.26666666667</v>
      </c>
      <c r="K98" s="38">
        <v>37655.133333333324</v>
      </c>
      <c r="L98" s="38">
        <v>37960.316666666666</v>
      </c>
      <c r="M98" s="28">
        <v>37349.949999999997</v>
      </c>
      <c r="N98" s="28">
        <v>36592.9</v>
      </c>
      <c r="O98" s="39">
        <v>15480</v>
      </c>
      <c r="P98" s="40">
        <v>-5.8394160583941604E-2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102.9</v>
      </c>
      <c r="F99" s="37">
        <v>102.93333333333334</v>
      </c>
      <c r="G99" s="38">
        <v>101.71666666666667</v>
      </c>
      <c r="H99" s="38">
        <v>100.53333333333333</v>
      </c>
      <c r="I99" s="38">
        <v>99.316666666666663</v>
      </c>
      <c r="J99" s="38">
        <v>104.11666666666667</v>
      </c>
      <c r="K99" s="38">
        <v>105.33333333333334</v>
      </c>
      <c r="L99" s="38">
        <v>106.51666666666668</v>
      </c>
      <c r="M99" s="28">
        <v>104.15</v>
      </c>
      <c r="N99" s="28">
        <v>101.75</v>
      </c>
      <c r="O99" s="39">
        <v>48144000</v>
      </c>
      <c r="P99" s="40">
        <v>2.0814253600865873E-3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892.65</v>
      </c>
      <c r="F100" s="37">
        <v>890.19999999999993</v>
      </c>
      <c r="G100" s="38">
        <v>886.59999999999991</v>
      </c>
      <c r="H100" s="38">
        <v>880.55</v>
      </c>
      <c r="I100" s="38">
        <v>876.94999999999993</v>
      </c>
      <c r="J100" s="38">
        <v>896.24999999999989</v>
      </c>
      <c r="K100" s="38">
        <v>899.85</v>
      </c>
      <c r="L100" s="38">
        <v>905.89999999999986</v>
      </c>
      <c r="M100" s="28">
        <v>893.8</v>
      </c>
      <c r="N100" s="28">
        <v>884.15</v>
      </c>
      <c r="O100" s="39">
        <v>62023500</v>
      </c>
      <c r="P100" s="40">
        <v>-3.9793612787913536E-3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1093.8</v>
      </c>
      <c r="F101" s="37">
        <v>1091.9833333333333</v>
      </c>
      <c r="G101" s="38">
        <v>1087.8166666666666</v>
      </c>
      <c r="H101" s="38">
        <v>1081.8333333333333</v>
      </c>
      <c r="I101" s="38">
        <v>1077.6666666666665</v>
      </c>
      <c r="J101" s="38">
        <v>1097.9666666666667</v>
      </c>
      <c r="K101" s="38">
        <v>1102.1333333333332</v>
      </c>
      <c r="L101" s="38">
        <v>1108.1166666666668</v>
      </c>
      <c r="M101" s="28">
        <v>1096.1500000000001</v>
      </c>
      <c r="N101" s="28">
        <v>1086</v>
      </c>
      <c r="O101" s="39">
        <v>4259775</v>
      </c>
      <c r="P101" s="40">
        <v>3.0536705737199261E-2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443.4</v>
      </c>
      <c r="F102" s="37">
        <v>441.5333333333333</v>
      </c>
      <c r="G102" s="38">
        <v>435.86666666666662</v>
      </c>
      <c r="H102" s="38">
        <v>428.33333333333331</v>
      </c>
      <c r="I102" s="38">
        <v>422.66666666666663</v>
      </c>
      <c r="J102" s="38">
        <v>449.06666666666661</v>
      </c>
      <c r="K102" s="38">
        <v>454.73333333333335</v>
      </c>
      <c r="L102" s="38">
        <v>462.26666666666659</v>
      </c>
      <c r="M102" s="28">
        <v>447.2</v>
      </c>
      <c r="N102" s="28">
        <v>434</v>
      </c>
      <c r="O102" s="39">
        <v>12228000</v>
      </c>
      <c r="P102" s="40">
        <v>-3.9358944143294841E-2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6.2</v>
      </c>
      <c r="F103" s="37">
        <v>6.2</v>
      </c>
      <c r="G103" s="38">
        <v>6.1000000000000005</v>
      </c>
      <c r="H103" s="38">
        <v>6</v>
      </c>
      <c r="I103" s="38">
        <v>5.9</v>
      </c>
      <c r="J103" s="38">
        <v>6.3000000000000007</v>
      </c>
      <c r="K103" s="38">
        <v>6.4</v>
      </c>
      <c r="L103" s="38">
        <v>6.5000000000000009</v>
      </c>
      <c r="M103" s="28">
        <v>6.3</v>
      </c>
      <c r="N103" s="28">
        <v>6.1</v>
      </c>
      <c r="O103" s="39">
        <v>525210000</v>
      </c>
      <c r="P103" s="40">
        <v>5.6292722155207075E-3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77.7</v>
      </c>
      <c r="F104" s="37">
        <v>77.483333333333334</v>
      </c>
      <c r="G104" s="38">
        <v>77.116666666666674</v>
      </c>
      <c r="H104" s="38">
        <v>76.533333333333346</v>
      </c>
      <c r="I104" s="38">
        <v>76.166666666666686</v>
      </c>
      <c r="J104" s="38">
        <v>78.066666666666663</v>
      </c>
      <c r="K104" s="38">
        <v>78.433333333333309</v>
      </c>
      <c r="L104" s="38">
        <v>79.016666666666652</v>
      </c>
      <c r="M104" s="28">
        <v>77.849999999999994</v>
      </c>
      <c r="N104" s="28">
        <v>76.900000000000006</v>
      </c>
      <c r="O104" s="39">
        <v>165980000</v>
      </c>
      <c r="P104" s="40">
        <v>2.657967862752205E-3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53.95</v>
      </c>
      <c r="F105" s="37">
        <v>53.816666666666663</v>
      </c>
      <c r="G105" s="38">
        <v>53.383333333333326</v>
      </c>
      <c r="H105" s="38">
        <v>52.816666666666663</v>
      </c>
      <c r="I105" s="38">
        <v>52.383333333333326</v>
      </c>
      <c r="J105" s="38">
        <v>54.383333333333326</v>
      </c>
      <c r="K105" s="38">
        <v>54.816666666666663</v>
      </c>
      <c r="L105" s="38">
        <v>55.383333333333326</v>
      </c>
      <c r="M105" s="28">
        <v>54.25</v>
      </c>
      <c r="N105" s="28">
        <v>53.25</v>
      </c>
      <c r="O105" s="39">
        <v>206970000</v>
      </c>
      <c r="P105" s="40">
        <v>7.0062764559918264E-3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155.94999999999999</v>
      </c>
      <c r="F106" s="37">
        <v>156.01666666666665</v>
      </c>
      <c r="G106" s="38">
        <v>154.33333333333331</v>
      </c>
      <c r="H106" s="38">
        <v>152.71666666666667</v>
      </c>
      <c r="I106" s="38">
        <v>151.03333333333333</v>
      </c>
      <c r="J106" s="38">
        <v>157.6333333333333</v>
      </c>
      <c r="K106" s="38">
        <v>159.31666666666663</v>
      </c>
      <c r="L106" s="38">
        <v>160.93333333333328</v>
      </c>
      <c r="M106" s="28">
        <v>157.69999999999999</v>
      </c>
      <c r="N106" s="28">
        <v>154.4</v>
      </c>
      <c r="O106" s="39">
        <v>44021250</v>
      </c>
      <c r="P106" s="40">
        <v>-1.0035419126328217E-2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484.9</v>
      </c>
      <c r="F107" s="37">
        <v>480.09999999999997</v>
      </c>
      <c r="G107" s="38">
        <v>473.79999999999995</v>
      </c>
      <c r="H107" s="38">
        <v>462.7</v>
      </c>
      <c r="I107" s="38">
        <v>456.4</v>
      </c>
      <c r="J107" s="38">
        <v>491.19999999999993</v>
      </c>
      <c r="K107" s="38">
        <v>497.5</v>
      </c>
      <c r="L107" s="38">
        <v>508.59999999999991</v>
      </c>
      <c r="M107" s="28">
        <v>486.4</v>
      </c>
      <c r="N107" s="28">
        <v>469</v>
      </c>
      <c r="O107" s="39">
        <v>9433875</v>
      </c>
      <c r="P107" s="40">
        <v>-1.4365752047119667E-2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332</v>
      </c>
      <c r="F108" s="37">
        <v>330.51666666666665</v>
      </c>
      <c r="G108" s="38">
        <v>328.38333333333333</v>
      </c>
      <c r="H108" s="38">
        <v>324.76666666666665</v>
      </c>
      <c r="I108" s="38">
        <v>322.63333333333333</v>
      </c>
      <c r="J108" s="38">
        <v>334.13333333333333</v>
      </c>
      <c r="K108" s="38">
        <v>336.26666666666665</v>
      </c>
      <c r="L108" s="38">
        <v>339.88333333333333</v>
      </c>
      <c r="M108" s="28">
        <v>332.65</v>
      </c>
      <c r="N108" s="28">
        <v>326.89999999999998</v>
      </c>
      <c r="O108" s="39">
        <v>24238000</v>
      </c>
      <c r="P108" s="40">
        <v>3.8830790330876053E-2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190.05</v>
      </c>
      <c r="F109" s="37">
        <v>190.68333333333331</v>
      </c>
      <c r="G109" s="38">
        <v>188.61666666666662</v>
      </c>
      <c r="H109" s="38">
        <v>187.18333333333331</v>
      </c>
      <c r="I109" s="38">
        <v>185.11666666666662</v>
      </c>
      <c r="J109" s="38">
        <v>192.11666666666662</v>
      </c>
      <c r="K109" s="38">
        <v>194.18333333333328</v>
      </c>
      <c r="L109" s="38">
        <v>195.61666666666662</v>
      </c>
      <c r="M109" s="28">
        <v>192.75</v>
      </c>
      <c r="N109" s="28">
        <v>189.25</v>
      </c>
      <c r="O109" s="39">
        <v>17353600</v>
      </c>
      <c r="P109" s="40">
        <v>8.9360984656887531E-3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5329.85</v>
      </c>
      <c r="F110" s="37">
        <v>5273.8666666666668</v>
      </c>
      <c r="G110" s="38">
        <v>5203.2333333333336</v>
      </c>
      <c r="H110" s="38">
        <v>5076.6166666666668</v>
      </c>
      <c r="I110" s="38">
        <v>5005.9833333333336</v>
      </c>
      <c r="J110" s="38">
        <v>5400.4833333333336</v>
      </c>
      <c r="K110" s="38">
        <v>5471.1166666666668</v>
      </c>
      <c r="L110" s="38">
        <v>5597.7333333333336</v>
      </c>
      <c r="M110" s="28">
        <v>5344.5</v>
      </c>
      <c r="N110" s="28">
        <v>5147.25</v>
      </c>
      <c r="O110" s="39">
        <v>313200</v>
      </c>
      <c r="P110" s="40">
        <v>9.3766369827134627E-2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1884.7</v>
      </c>
      <c r="F111" s="37">
        <v>1883.3166666666666</v>
      </c>
      <c r="G111" s="38">
        <v>1873.3833333333332</v>
      </c>
      <c r="H111" s="38">
        <v>1862.0666666666666</v>
      </c>
      <c r="I111" s="38">
        <v>1852.1333333333332</v>
      </c>
      <c r="J111" s="38">
        <v>1894.6333333333332</v>
      </c>
      <c r="K111" s="38">
        <v>1904.5666666666666</v>
      </c>
      <c r="L111" s="38">
        <v>1915.8833333333332</v>
      </c>
      <c r="M111" s="28">
        <v>1893.25</v>
      </c>
      <c r="N111" s="28">
        <v>1872</v>
      </c>
      <c r="O111" s="39">
        <v>3117600</v>
      </c>
      <c r="P111" s="40">
        <v>8.1490104772991845E-3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1076.6500000000001</v>
      </c>
      <c r="F112" s="37">
        <v>1071.8999999999999</v>
      </c>
      <c r="G112" s="38">
        <v>1064.4999999999998</v>
      </c>
      <c r="H112" s="38">
        <v>1052.3499999999999</v>
      </c>
      <c r="I112" s="38">
        <v>1044.9499999999998</v>
      </c>
      <c r="J112" s="38">
        <v>1084.0499999999997</v>
      </c>
      <c r="K112" s="38">
        <v>1091.4499999999998</v>
      </c>
      <c r="L112" s="38">
        <v>1103.5999999999997</v>
      </c>
      <c r="M112" s="28">
        <v>1079.3</v>
      </c>
      <c r="N112" s="28">
        <v>1059.75</v>
      </c>
      <c r="O112" s="39">
        <v>24365700</v>
      </c>
      <c r="P112" s="40">
        <v>2.4014926200284484E-4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139.69999999999999</v>
      </c>
      <c r="F113" s="37">
        <v>139.03333333333333</v>
      </c>
      <c r="G113" s="38">
        <v>137.96666666666667</v>
      </c>
      <c r="H113" s="38">
        <v>136.23333333333335</v>
      </c>
      <c r="I113" s="38">
        <v>135.16666666666669</v>
      </c>
      <c r="J113" s="38">
        <v>140.76666666666665</v>
      </c>
      <c r="K113" s="38">
        <v>141.83333333333331</v>
      </c>
      <c r="L113" s="38">
        <v>143.56666666666663</v>
      </c>
      <c r="M113" s="28">
        <v>140.1</v>
      </c>
      <c r="N113" s="28">
        <v>137.30000000000001</v>
      </c>
      <c r="O113" s="39">
        <v>31656800</v>
      </c>
      <c r="P113" s="40">
        <v>1.2266093652072702E-2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1432.05</v>
      </c>
      <c r="F114" s="37">
        <v>1423.4666666666665</v>
      </c>
      <c r="G114" s="38">
        <v>1412.9333333333329</v>
      </c>
      <c r="H114" s="38">
        <v>1393.8166666666664</v>
      </c>
      <c r="I114" s="38">
        <v>1383.2833333333328</v>
      </c>
      <c r="J114" s="38">
        <v>1442.583333333333</v>
      </c>
      <c r="K114" s="38">
        <v>1453.1166666666663</v>
      </c>
      <c r="L114" s="38">
        <v>1472.2333333333331</v>
      </c>
      <c r="M114" s="28">
        <v>1434</v>
      </c>
      <c r="N114" s="28">
        <v>1404.35</v>
      </c>
      <c r="O114" s="39">
        <v>34542000</v>
      </c>
      <c r="P114" s="40">
        <v>-2.631667963332544E-2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436.85</v>
      </c>
      <c r="F115" s="37">
        <v>435.05</v>
      </c>
      <c r="G115" s="38">
        <v>430.55</v>
      </c>
      <c r="H115" s="38">
        <v>424.25</v>
      </c>
      <c r="I115" s="38">
        <v>419.75</v>
      </c>
      <c r="J115" s="38">
        <v>441.35</v>
      </c>
      <c r="K115" s="38">
        <v>445.85</v>
      </c>
      <c r="L115" s="38">
        <v>452.15000000000003</v>
      </c>
      <c r="M115" s="28">
        <v>439.55</v>
      </c>
      <c r="N115" s="28">
        <v>428.75</v>
      </c>
      <c r="O115" s="39">
        <v>4245000</v>
      </c>
      <c r="P115" s="40">
        <v>-2.1663977875086424E-2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78.2</v>
      </c>
      <c r="F116" s="37">
        <v>78.13333333333334</v>
      </c>
      <c r="G116" s="38">
        <v>77.966666666666683</v>
      </c>
      <c r="H116" s="38">
        <v>77.733333333333348</v>
      </c>
      <c r="I116" s="38">
        <v>77.566666666666691</v>
      </c>
      <c r="J116" s="38">
        <v>78.366666666666674</v>
      </c>
      <c r="K116" s="38">
        <v>78.533333333333331</v>
      </c>
      <c r="L116" s="38">
        <v>78.766666666666666</v>
      </c>
      <c r="M116" s="28">
        <v>78.3</v>
      </c>
      <c r="N116" s="28">
        <v>77.900000000000006</v>
      </c>
      <c r="O116" s="39">
        <v>77132250</v>
      </c>
      <c r="P116" s="40">
        <v>-2.6475037821482601E-3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830.95</v>
      </c>
      <c r="F117" s="37">
        <v>833.69999999999993</v>
      </c>
      <c r="G117" s="38">
        <v>826.24999999999989</v>
      </c>
      <c r="H117" s="38">
        <v>821.55</v>
      </c>
      <c r="I117" s="38">
        <v>814.09999999999991</v>
      </c>
      <c r="J117" s="38">
        <v>838.39999999999986</v>
      </c>
      <c r="K117" s="38">
        <v>845.84999999999991</v>
      </c>
      <c r="L117" s="38">
        <v>850.54999999999984</v>
      </c>
      <c r="M117" s="28">
        <v>841.15</v>
      </c>
      <c r="N117" s="28">
        <v>829</v>
      </c>
      <c r="O117" s="39">
        <v>1983150</v>
      </c>
      <c r="P117" s="40">
        <v>7.5052854122621568E-2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587.20000000000005</v>
      </c>
      <c r="F118" s="37">
        <v>585.63333333333333</v>
      </c>
      <c r="G118" s="38">
        <v>582.86666666666667</v>
      </c>
      <c r="H118" s="38">
        <v>578.5333333333333</v>
      </c>
      <c r="I118" s="38">
        <v>575.76666666666665</v>
      </c>
      <c r="J118" s="38">
        <v>589.9666666666667</v>
      </c>
      <c r="K118" s="38">
        <v>592.73333333333335</v>
      </c>
      <c r="L118" s="38">
        <v>597.06666666666672</v>
      </c>
      <c r="M118" s="28">
        <v>588.4</v>
      </c>
      <c r="N118" s="28">
        <v>581.29999999999995</v>
      </c>
      <c r="O118" s="39">
        <v>14267750</v>
      </c>
      <c r="P118" s="40">
        <v>-6.7414353128638846E-4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395.35</v>
      </c>
      <c r="F119" s="37">
        <v>396.13333333333338</v>
      </c>
      <c r="G119" s="38">
        <v>393.26666666666677</v>
      </c>
      <c r="H119" s="38">
        <v>391.18333333333339</v>
      </c>
      <c r="I119" s="38">
        <v>388.31666666666678</v>
      </c>
      <c r="J119" s="38">
        <v>398.21666666666675</v>
      </c>
      <c r="K119" s="38">
        <v>401.08333333333343</v>
      </c>
      <c r="L119" s="38">
        <v>403.16666666666674</v>
      </c>
      <c r="M119" s="28">
        <v>399</v>
      </c>
      <c r="N119" s="28">
        <v>394.05</v>
      </c>
      <c r="O119" s="39">
        <v>65228800</v>
      </c>
      <c r="P119" s="40">
        <v>-2.5388477169495577E-2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560.4</v>
      </c>
      <c r="F120" s="37">
        <v>562.86666666666667</v>
      </c>
      <c r="G120" s="38">
        <v>556.2833333333333</v>
      </c>
      <c r="H120" s="38">
        <v>552.16666666666663</v>
      </c>
      <c r="I120" s="38">
        <v>545.58333333333326</v>
      </c>
      <c r="J120" s="38">
        <v>566.98333333333335</v>
      </c>
      <c r="K120" s="38">
        <v>573.56666666666661</v>
      </c>
      <c r="L120" s="38">
        <v>577.68333333333339</v>
      </c>
      <c r="M120" s="28">
        <v>569.45000000000005</v>
      </c>
      <c r="N120" s="28">
        <v>558.75</v>
      </c>
      <c r="O120" s="39">
        <v>19930000</v>
      </c>
      <c r="P120" s="40">
        <v>-1.9192913385826772E-2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2981.45</v>
      </c>
      <c r="F121" s="37">
        <v>2986.9833333333336</v>
      </c>
      <c r="G121" s="38">
        <v>2947.166666666667</v>
      </c>
      <c r="H121" s="38">
        <v>2912.8833333333332</v>
      </c>
      <c r="I121" s="38">
        <v>2873.0666666666666</v>
      </c>
      <c r="J121" s="38">
        <v>3021.2666666666673</v>
      </c>
      <c r="K121" s="38">
        <v>3061.0833333333339</v>
      </c>
      <c r="L121" s="38">
        <v>3095.3666666666677</v>
      </c>
      <c r="M121" s="28">
        <v>3026.8</v>
      </c>
      <c r="N121" s="28">
        <v>2952.7</v>
      </c>
      <c r="O121" s="39">
        <v>484500</v>
      </c>
      <c r="P121" s="40">
        <v>5.4406964091403699E-2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719.4</v>
      </c>
      <c r="F122" s="37">
        <v>718.93333333333339</v>
      </c>
      <c r="G122" s="38">
        <v>714.66666666666674</v>
      </c>
      <c r="H122" s="38">
        <v>709.93333333333339</v>
      </c>
      <c r="I122" s="38">
        <v>705.66666666666674</v>
      </c>
      <c r="J122" s="38">
        <v>723.66666666666674</v>
      </c>
      <c r="K122" s="38">
        <v>727.93333333333339</v>
      </c>
      <c r="L122" s="38">
        <v>732.66666666666674</v>
      </c>
      <c r="M122" s="28">
        <v>723.2</v>
      </c>
      <c r="N122" s="28">
        <v>714.2</v>
      </c>
      <c r="O122" s="39">
        <v>21508200</v>
      </c>
      <c r="P122" s="40">
        <v>-4.001000250062516E-3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430.25</v>
      </c>
      <c r="F123" s="37">
        <v>429.38333333333338</v>
      </c>
      <c r="G123" s="38">
        <v>425.76666666666677</v>
      </c>
      <c r="H123" s="38">
        <v>421.28333333333336</v>
      </c>
      <c r="I123" s="38">
        <v>417.66666666666674</v>
      </c>
      <c r="J123" s="38">
        <v>433.86666666666679</v>
      </c>
      <c r="K123" s="38">
        <v>437.48333333333346</v>
      </c>
      <c r="L123" s="38">
        <v>441.96666666666681</v>
      </c>
      <c r="M123" s="28">
        <v>433</v>
      </c>
      <c r="N123" s="28">
        <v>424.9</v>
      </c>
      <c r="O123" s="39">
        <v>19887500</v>
      </c>
      <c r="P123" s="40">
        <v>-1.7233924269565753E-2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1847.2</v>
      </c>
      <c r="F124" s="37">
        <v>1845.3</v>
      </c>
      <c r="G124" s="38">
        <v>1836.8999999999999</v>
      </c>
      <c r="H124" s="38">
        <v>1826.6</v>
      </c>
      <c r="I124" s="38">
        <v>1818.1999999999998</v>
      </c>
      <c r="J124" s="38">
        <v>1855.6</v>
      </c>
      <c r="K124" s="38">
        <v>1864</v>
      </c>
      <c r="L124" s="38">
        <v>1874.3</v>
      </c>
      <c r="M124" s="28">
        <v>1853.7</v>
      </c>
      <c r="N124" s="28">
        <v>1835</v>
      </c>
      <c r="O124" s="39">
        <v>35032400</v>
      </c>
      <c r="P124" s="40">
        <v>-3.4866934817345312E-2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87.5</v>
      </c>
      <c r="F125" s="37">
        <v>87.583333333333329</v>
      </c>
      <c r="G125" s="38">
        <v>86.716666666666654</v>
      </c>
      <c r="H125" s="38">
        <v>85.933333333333323</v>
      </c>
      <c r="I125" s="38">
        <v>85.066666666666649</v>
      </c>
      <c r="J125" s="38">
        <v>88.36666666666666</v>
      </c>
      <c r="K125" s="38">
        <v>89.233333333333334</v>
      </c>
      <c r="L125" s="38">
        <v>90.016666666666666</v>
      </c>
      <c r="M125" s="28">
        <v>88.45</v>
      </c>
      <c r="N125" s="28">
        <v>86.8</v>
      </c>
      <c r="O125" s="39">
        <v>73105408</v>
      </c>
      <c r="P125" s="40">
        <v>-1.4081116861234805E-2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1914</v>
      </c>
      <c r="F126" s="37">
        <v>1905.8166666666666</v>
      </c>
      <c r="G126" s="38">
        <v>1876.6333333333332</v>
      </c>
      <c r="H126" s="38">
        <v>1839.2666666666667</v>
      </c>
      <c r="I126" s="38">
        <v>1810.0833333333333</v>
      </c>
      <c r="J126" s="38">
        <v>1943.1833333333332</v>
      </c>
      <c r="K126" s="38">
        <v>1972.3666666666666</v>
      </c>
      <c r="L126" s="38">
        <v>2009.7333333333331</v>
      </c>
      <c r="M126" s="28">
        <v>1935</v>
      </c>
      <c r="N126" s="28">
        <v>1868.45</v>
      </c>
      <c r="O126" s="39">
        <v>711750</v>
      </c>
      <c r="P126" s="40">
        <v>0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323.8</v>
      </c>
      <c r="F127" s="37">
        <v>317.88333333333338</v>
      </c>
      <c r="G127" s="38">
        <v>305.96666666666675</v>
      </c>
      <c r="H127" s="38">
        <v>288.13333333333338</v>
      </c>
      <c r="I127" s="38">
        <v>276.21666666666675</v>
      </c>
      <c r="J127" s="38">
        <v>335.71666666666675</v>
      </c>
      <c r="K127" s="38">
        <v>347.63333333333338</v>
      </c>
      <c r="L127" s="38">
        <v>365.46666666666675</v>
      </c>
      <c r="M127" s="28">
        <v>329.8</v>
      </c>
      <c r="N127" s="28">
        <v>300.05</v>
      </c>
      <c r="O127" s="39">
        <v>11771100</v>
      </c>
      <c r="P127" s="40">
        <v>-5.2421854245993091E-2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331.85</v>
      </c>
      <c r="F128" s="37">
        <v>333</v>
      </c>
      <c r="G128" s="38">
        <v>330.1</v>
      </c>
      <c r="H128" s="38">
        <v>328.35</v>
      </c>
      <c r="I128" s="38">
        <v>325.45000000000005</v>
      </c>
      <c r="J128" s="38">
        <v>334.75</v>
      </c>
      <c r="K128" s="38">
        <v>337.65</v>
      </c>
      <c r="L128" s="38">
        <v>339.4</v>
      </c>
      <c r="M128" s="28">
        <v>335.9</v>
      </c>
      <c r="N128" s="28">
        <v>331.25</v>
      </c>
      <c r="O128" s="39">
        <v>15718000</v>
      </c>
      <c r="P128" s="40">
        <v>5.3626491486794478E-2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2298.6</v>
      </c>
      <c r="F129" s="37">
        <v>2304.1333333333332</v>
      </c>
      <c r="G129" s="38">
        <v>2287.4666666666662</v>
      </c>
      <c r="H129" s="38">
        <v>2276.333333333333</v>
      </c>
      <c r="I129" s="38">
        <v>2259.6666666666661</v>
      </c>
      <c r="J129" s="38">
        <v>2315.2666666666664</v>
      </c>
      <c r="K129" s="38">
        <v>2331.9333333333334</v>
      </c>
      <c r="L129" s="38">
        <v>2343.0666666666666</v>
      </c>
      <c r="M129" s="28">
        <v>2320.8000000000002</v>
      </c>
      <c r="N129" s="28">
        <v>2293</v>
      </c>
      <c r="O129" s="39">
        <v>8454600</v>
      </c>
      <c r="P129" s="40">
        <v>2.6683744262994981E-3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4849.2</v>
      </c>
      <c r="F130" s="37">
        <v>4823.75</v>
      </c>
      <c r="G130" s="38">
        <v>4788.8</v>
      </c>
      <c r="H130" s="38">
        <v>4728.4000000000005</v>
      </c>
      <c r="I130" s="38">
        <v>4693.4500000000007</v>
      </c>
      <c r="J130" s="38">
        <v>4884.1499999999996</v>
      </c>
      <c r="K130" s="38">
        <v>4919.1000000000004</v>
      </c>
      <c r="L130" s="38">
        <v>4979.4999999999991</v>
      </c>
      <c r="M130" s="28">
        <v>4858.7</v>
      </c>
      <c r="N130" s="28">
        <v>4763.3500000000004</v>
      </c>
      <c r="O130" s="39">
        <v>1518000</v>
      </c>
      <c r="P130" s="40">
        <v>-9.0090090090090089E-3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3506</v>
      </c>
      <c r="F131" s="37">
        <v>3479.5333333333333</v>
      </c>
      <c r="G131" s="38">
        <v>3446.5166666666664</v>
      </c>
      <c r="H131" s="38">
        <v>3387.0333333333333</v>
      </c>
      <c r="I131" s="38">
        <v>3354.0166666666664</v>
      </c>
      <c r="J131" s="38">
        <v>3539.0166666666664</v>
      </c>
      <c r="K131" s="38">
        <v>3572.0333333333338</v>
      </c>
      <c r="L131" s="38">
        <v>3631.5166666666664</v>
      </c>
      <c r="M131" s="28">
        <v>3512.55</v>
      </c>
      <c r="N131" s="28">
        <v>3420.05</v>
      </c>
      <c r="O131" s="39">
        <v>1426000</v>
      </c>
      <c r="P131" s="40">
        <v>9.9150141643059488E-3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680.85</v>
      </c>
      <c r="F132" s="37">
        <v>676.61666666666667</v>
      </c>
      <c r="G132" s="38">
        <v>665.2833333333333</v>
      </c>
      <c r="H132" s="38">
        <v>649.71666666666658</v>
      </c>
      <c r="I132" s="38">
        <v>638.38333333333321</v>
      </c>
      <c r="J132" s="38">
        <v>692.18333333333339</v>
      </c>
      <c r="K132" s="38">
        <v>703.51666666666665</v>
      </c>
      <c r="L132" s="38">
        <v>719.08333333333348</v>
      </c>
      <c r="M132" s="28">
        <v>687.95</v>
      </c>
      <c r="N132" s="28">
        <v>661.05</v>
      </c>
      <c r="O132" s="39">
        <v>7476600</v>
      </c>
      <c r="P132" s="40">
        <v>-1.1241007194244604E-2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1211.8</v>
      </c>
      <c r="F133" s="37">
        <v>1209.6166666666668</v>
      </c>
      <c r="G133" s="38">
        <v>1203.2333333333336</v>
      </c>
      <c r="H133" s="38">
        <v>1194.6666666666667</v>
      </c>
      <c r="I133" s="38">
        <v>1188.2833333333335</v>
      </c>
      <c r="J133" s="38">
        <v>1218.1833333333336</v>
      </c>
      <c r="K133" s="38">
        <v>1224.5666666666668</v>
      </c>
      <c r="L133" s="38">
        <v>1233.1333333333337</v>
      </c>
      <c r="M133" s="28">
        <v>1216</v>
      </c>
      <c r="N133" s="28">
        <v>1201.05</v>
      </c>
      <c r="O133" s="39">
        <v>14553700</v>
      </c>
      <c r="P133" s="40">
        <v>-2.0309113184431252E-2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255.1</v>
      </c>
      <c r="F134" s="37">
        <v>253.9</v>
      </c>
      <c r="G134" s="38">
        <v>251.8</v>
      </c>
      <c r="H134" s="38">
        <v>248.5</v>
      </c>
      <c r="I134" s="38">
        <v>246.4</v>
      </c>
      <c r="J134" s="38">
        <v>257.20000000000005</v>
      </c>
      <c r="K134" s="38">
        <v>259.29999999999995</v>
      </c>
      <c r="L134" s="38">
        <v>262.60000000000002</v>
      </c>
      <c r="M134" s="28">
        <v>256</v>
      </c>
      <c r="N134" s="28">
        <v>250.6</v>
      </c>
      <c r="O134" s="39">
        <v>26476000</v>
      </c>
      <c r="P134" s="40">
        <v>8.3306055646481178E-2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127.55</v>
      </c>
      <c r="F135" s="37">
        <v>127.63333333333333</v>
      </c>
      <c r="G135" s="38">
        <v>125.81666666666666</v>
      </c>
      <c r="H135" s="38">
        <v>124.08333333333334</v>
      </c>
      <c r="I135" s="38">
        <v>122.26666666666668</v>
      </c>
      <c r="J135" s="38">
        <v>129.36666666666665</v>
      </c>
      <c r="K135" s="38">
        <v>131.18333333333331</v>
      </c>
      <c r="L135" s="38">
        <v>132.91666666666663</v>
      </c>
      <c r="M135" s="28">
        <v>129.44999999999999</v>
      </c>
      <c r="N135" s="28">
        <v>125.9</v>
      </c>
      <c r="O135" s="39">
        <v>42516000</v>
      </c>
      <c r="P135" s="40">
        <v>-2.5337837837837839E-3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479.55</v>
      </c>
      <c r="F136" s="37">
        <v>480.16666666666669</v>
      </c>
      <c r="G136" s="38">
        <v>478.13333333333338</v>
      </c>
      <c r="H136" s="38">
        <v>476.7166666666667</v>
      </c>
      <c r="I136" s="38">
        <v>474.68333333333339</v>
      </c>
      <c r="J136" s="38">
        <v>481.58333333333337</v>
      </c>
      <c r="K136" s="38">
        <v>483.61666666666667</v>
      </c>
      <c r="L136" s="38">
        <v>485.03333333333336</v>
      </c>
      <c r="M136" s="28">
        <v>482.2</v>
      </c>
      <c r="N136" s="28">
        <v>478.75</v>
      </c>
      <c r="O136" s="39">
        <v>9145200</v>
      </c>
      <c r="P136" s="40">
        <v>-4.3114711262085183E-3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8658.7000000000007</v>
      </c>
      <c r="F137" s="37">
        <v>8672.0333333333347</v>
      </c>
      <c r="G137" s="38">
        <v>8615.1166666666686</v>
      </c>
      <c r="H137" s="38">
        <v>8571.5333333333347</v>
      </c>
      <c r="I137" s="38">
        <v>8514.6166666666686</v>
      </c>
      <c r="J137" s="38">
        <v>8715.6166666666686</v>
      </c>
      <c r="K137" s="38">
        <v>8772.5333333333365</v>
      </c>
      <c r="L137" s="38">
        <v>8816.1166666666686</v>
      </c>
      <c r="M137" s="28">
        <v>8728.9500000000007</v>
      </c>
      <c r="N137" s="28">
        <v>8628.4500000000007</v>
      </c>
      <c r="O137" s="39">
        <v>2225300</v>
      </c>
      <c r="P137" s="40">
        <v>-1.887042017547727E-2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767.6</v>
      </c>
      <c r="F138" s="37">
        <v>762.18333333333339</v>
      </c>
      <c r="G138" s="38">
        <v>755.46666666666681</v>
      </c>
      <c r="H138" s="38">
        <v>743.33333333333337</v>
      </c>
      <c r="I138" s="38">
        <v>736.61666666666679</v>
      </c>
      <c r="J138" s="38">
        <v>774.31666666666683</v>
      </c>
      <c r="K138" s="38">
        <v>781.03333333333353</v>
      </c>
      <c r="L138" s="38">
        <v>793.16666666666686</v>
      </c>
      <c r="M138" s="28">
        <v>768.9</v>
      </c>
      <c r="N138" s="28">
        <v>750.05</v>
      </c>
      <c r="O138" s="39">
        <v>12723125</v>
      </c>
      <c r="P138" s="40">
        <v>1.2584560286510147E-2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1483.65</v>
      </c>
      <c r="F139" s="37">
        <v>1484.0833333333333</v>
      </c>
      <c r="G139" s="38">
        <v>1460.6666666666665</v>
      </c>
      <c r="H139" s="38">
        <v>1437.6833333333332</v>
      </c>
      <c r="I139" s="38">
        <v>1414.2666666666664</v>
      </c>
      <c r="J139" s="38">
        <v>1507.0666666666666</v>
      </c>
      <c r="K139" s="38">
        <v>1530.4833333333331</v>
      </c>
      <c r="L139" s="38">
        <v>1553.4666666666667</v>
      </c>
      <c r="M139" s="28">
        <v>1507.5</v>
      </c>
      <c r="N139" s="28">
        <v>1461.1</v>
      </c>
      <c r="O139" s="39">
        <v>878000</v>
      </c>
      <c r="P139" s="40">
        <v>-4.3989547038327526E-2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1298.5</v>
      </c>
      <c r="F140" s="37">
        <v>1287.05</v>
      </c>
      <c r="G140" s="38">
        <v>1249.8499999999999</v>
      </c>
      <c r="H140" s="38">
        <v>1201.2</v>
      </c>
      <c r="I140" s="38">
        <v>1164</v>
      </c>
      <c r="J140" s="38">
        <v>1335.6999999999998</v>
      </c>
      <c r="K140" s="38">
        <v>1372.9</v>
      </c>
      <c r="L140" s="38">
        <v>1421.5499999999997</v>
      </c>
      <c r="M140" s="28">
        <v>1324.25</v>
      </c>
      <c r="N140" s="28">
        <v>1238.4000000000001</v>
      </c>
      <c r="O140" s="39">
        <v>1096400</v>
      </c>
      <c r="P140" s="40">
        <v>-1.8266475644699142E-2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623.6</v>
      </c>
      <c r="F141" s="37">
        <v>627.38333333333333</v>
      </c>
      <c r="G141" s="38">
        <v>616.7166666666667</v>
      </c>
      <c r="H141" s="38">
        <v>609.83333333333337</v>
      </c>
      <c r="I141" s="38">
        <v>599.16666666666674</v>
      </c>
      <c r="J141" s="38">
        <v>634.26666666666665</v>
      </c>
      <c r="K141" s="38">
        <v>644.93333333333339</v>
      </c>
      <c r="L141" s="38">
        <v>651.81666666666661</v>
      </c>
      <c r="M141" s="28">
        <v>638.04999999999995</v>
      </c>
      <c r="N141" s="28">
        <v>620.5</v>
      </c>
      <c r="O141" s="39">
        <v>4639050</v>
      </c>
      <c r="P141" s="40">
        <v>9.6144985409307326E-2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1002.05</v>
      </c>
      <c r="F142" s="37">
        <v>1004.6</v>
      </c>
      <c r="G142" s="38">
        <v>991.45</v>
      </c>
      <c r="H142" s="38">
        <v>980.85</v>
      </c>
      <c r="I142" s="38">
        <v>967.7</v>
      </c>
      <c r="J142" s="38">
        <v>1015.2</v>
      </c>
      <c r="K142" s="38">
        <v>1028.3499999999999</v>
      </c>
      <c r="L142" s="38">
        <v>1038.95</v>
      </c>
      <c r="M142" s="28">
        <v>1017.75</v>
      </c>
      <c r="N142" s="28">
        <v>994</v>
      </c>
      <c r="O142" s="39">
        <v>2393600</v>
      </c>
      <c r="P142" s="40">
        <v>1.5959252971137521E-2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69.25</v>
      </c>
      <c r="F143" s="37">
        <v>69.38333333333334</v>
      </c>
      <c r="G143" s="38">
        <v>68.51666666666668</v>
      </c>
      <c r="H143" s="38">
        <v>67.783333333333346</v>
      </c>
      <c r="I143" s="38">
        <v>66.916666666666686</v>
      </c>
      <c r="J143" s="38">
        <v>70.116666666666674</v>
      </c>
      <c r="K143" s="38">
        <v>70.98333333333332</v>
      </c>
      <c r="L143" s="38">
        <v>71.716666666666669</v>
      </c>
      <c r="M143" s="28">
        <v>70.25</v>
      </c>
      <c r="N143" s="28">
        <v>68.650000000000006</v>
      </c>
      <c r="O143" s="39">
        <v>65832750</v>
      </c>
      <c r="P143" s="40">
        <v>-1.1753977100010133E-2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1829.35</v>
      </c>
      <c r="F144" s="37">
        <v>1819.4833333333336</v>
      </c>
      <c r="G144" s="38">
        <v>1804.0166666666671</v>
      </c>
      <c r="H144" s="38">
        <v>1778.6833333333336</v>
      </c>
      <c r="I144" s="38">
        <v>1763.2166666666672</v>
      </c>
      <c r="J144" s="38">
        <v>1844.8166666666671</v>
      </c>
      <c r="K144" s="38">
        <v>1860.2833333333333</v>
      </c>
      <c r="L144" s="38">
        <v>1885.616666666667</v>
      </c>
      <c r="M144" s="28">
        <v>1834.95</v>
      </c>
      <c r="N144" s="28">
        <v>1794.15</v>
      </c>
      <c r="O144" s="39">
        <v>2616625</v>
      </c>
      <c r="P144" s="40">
        <v>3.6919831223628692E-3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85758.9</v>
      </c>
      <c r="F145" s="37">
        <v>85645.316666666666</v>
      </c>
      <c r="G145" s="38">
        <v>85165.783333333326</v>
      </c>
      <c r="H145" s="38">
        <v>84572.666666666657</v>
      </c>
      <c r="I145" s="38">
        <v>84093.133333333317</v>
      </c>
      <c r="J145" s="38">
        <v>86238.433333333334</v>
      </c>
      <c r="K145" s="38">
        <v>86717.966666666689</v>
      </c>
      <c r="L145" s="38">
        <v>87311.083333333343</v>
      </c>
      <c r="M145" s="28">
        <v>86124.85</v>
      </c>
      <c r="N145" s="28">
        <v>85052.2</v>
      </c>
      <c r="O145" s="39">
        <v>45760</v>
      </c>
      <c r="P145" s="40">
        <v>-2.8656336234345148E-2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1023.45</v>
      </c>
      <c r="F146" s="37">
        <v>1021.5</v>
      </c>
      <c r="G146" s="38">
        <v>1015</v>
      </c>
      <c r="H146" s="38">
        <v>1006.55</v>
      </c>
      <c r="I146" s="38">
        <v>1000.05</v>
      </c>
      <c r="J146" s="38">
        <v>1029.95</v>
      </c>
      <c r="K146" s="38">
        <v>1036.45</v>
      </c>
      <c r="L146" s="38">
        <v>1044.9000000000001</v>
      </c>
      <c r="M146" s="28">
        <v>1028</v>
      </c>
      <c r="N146" s="28">
        <v>1013.05</v>
      </c>
      <c r="O146" s="39">
        <v>8332500</v>
      </c>
      <c r="P146" s="40">
        <v>1.4803402773126131E-2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81.05</v>
      </c>
      <c r="F147" s="37">
        <v>81.233333333333334</v>
      </c>
      <c r="G147" s="38">
        <v>80.666666666666671</v>
      </c>
      <c r="H147" s="38">
        <v>80.283333333333331</v>
      </c>
      <c r="I147" s="38">
        <v>79.716666666666669</v>
      </c>
      <c r="J147" s="38">
        <v>81.616666666666674</v>
      </c>
      <c r="K147" s="38">
        <v>82.183333333333337</v>
      </c>
      <c r="L147" s="38">
        <v>82.566666666666677</v>
      </c>
      <c r="M147" s="28">
        <v>81.8</v>
      </c>
      <c r="N147" s="28">
        <v>80.849999999999994</v>
      </c>
      <c r="O147" s="39">
        <v>48795000</v>
      </c>
      <c r="P147" s="40">
        <v>-2.2682890190776628E-2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3862.55</v>
      </c>
      <c r="F148" s="37">
        <v>3835.1000000000004</v>
      </c>
      <c r="G148" s="38">
        <v>3786.3000000000006</v>
      </c>
      <c r="H148" s="38">
        <v>3710.05</v>
      </c>
      <c r="I148" s="38">
        <v>3661.2500000000005</v>
      </c>
      <c r="J148" s="38">
        <v>3911.3500000000008</v>
      </c>
      <c r="K148" s="38">
        <v>3960.15</v>
      </c>
      <c r="L148" s="38">
        <v>4036.400000000001</v>
      </c>
      <c r="M148" s="28">
        <v>3883.9</v>
      </c>
      <c r="N148" s="28">
        <v>3758.85</v>
      </c>
      <c r="O148" s="39">
        <v>1253625</v>
      </c>
      <c r="P148" s="40">
        <v>5.2692348063398758E-2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4464</v>
      </c>
      <c r="F149" s="37">
        <v>4481.2166666666662</v>
      </c>
      <c r="G149" s="38">
        <v>4418.9333333333325</v>
      </c>
      <c r="H149" s="38">
        <v>4373.8666666666659</v>
      </c>
      <c r="I149" s="38">
        <v>4311.5833333333321</v>
      </c>
      <c r="J149" s="38">
        <v>4526.2833333333328</v>
      </c>
      <c r="K149" s="38">
        <v>4588.5666666666675</v>
      </c>
      <c r="L149" s="38">
        <v>4633.6333333333332</v>
      </c>
      <c r="M149" s="28">
        <v>4543.5</v>
      </c>
      <c r="N149" s="28">
        <v>4436.1499999999996</v>
      </c>
      <c r="O149" s="39">
        <v>449850</v>
      </c>
      <c r="P149" s="40">
        <v>2.6000684228532328E-2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19422.3</v>
      </c>
      <c r="F150" s="37">
        <v>19460.116666666665</v>
      </c>
      <c r="G150" s="38">
        <v>19322.933333333331</v>
      </c>
      <c r="H150" s="38">
        <v>19223.566666666666</v>
      </c>
      <c r="I150" s="38">
        <v>19086.383333333331</v>
      </c>
      <c r="J150" s="38">
        <v>19559.48333333333</v>
      </c>
      <c r="K150" s="38">
        <v>19696.666666666664</v>
      </c>
      <c r="L150" s="38">
        <v>19796.033333333329</v>
      </c>
      <c r="M150" s="28">
        <v>19597.3</v>
      </c>
      <c r="N150" s="28">
        <v>19360.75</v>
      </c>
      <c r="O150" s="39">
        <v>262560</v>
      </c>
      <c r="P150" s="40">
        <v>3.4515366430260049E-2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113.7</v>
      </c>
      <c r="F151" s="37">
        <v>113.91666666666667</v>
      </c>
      <c r="G151" s="38">
        <v>112.83333333333334</v>
      </c>
      <c r="H151" s="38">
        <v>111.96666666666667</v>
      </c>
      <c r="I151" s="38">
        <v>110.88333333333334</v>
      </c>
      <c r="J151" s="38">
        <v>114.78333333333335</v>
      </c>
      <c r="K151" s="38">
        <v>115.86666666666669</v>
      </c>
      <c r="L151" s="38">
        <v>116.73333333333335</v>
      </c>
      <c r="M151" s="28">
        <v>115</v>
      </c>
      <c r="N151" s="28">
        <v>113.05</v>
      </c>
      <c r="O151" s="39">
        <v>50134500</v>
      </c>
      <c r="P151" s="40">
        <v>1.5865779155648765E-2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176.7</v>
      </c>
      <c r="F152" s="37">
        <v>177.21666666666667</v>
      </c>
      <c r="G152" s="38">
        <v>175.73333333333335</v>
      </c>
      <c r="H152" s="38">
        <v>174.76666666666668</v>
      </c>
      <c r="I152" s="38">
        <v>173.28333333333336</v>
      </c>
      <c r="J152" s="38">
        <v>178.18333333333334</v>
      </c>
      <c r="K152" s="38">
        <v>179.66666666666663</v>
      </c>
      <c r="L152" s="38">
        <v>180.63333333333333</v>
      </c>
      <c r="M152" s="28">
        <v>178.7</v>
      </c>
      <c r="N152" s="28">
        <v>176.25</v>
      </c>
      <c r="O152" s="39">
        <v>65350500</v>
      </c>
      <c r="P152" s="40">
        <v>2.6318145197386088E-2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911.1</v>
      </c>
      <c r="F153" s="37">
        <v>912.08333333333337</v>
      </c>
      <c r="G153" s="38">
        <v>896.01666666666677</v>
      </c>
      <c r="H153" s="38">
        <v>880.93333333333339</v>
      </c>
      <c r="I153" s="38">
        <v>864.86666666666679</v>
      </c>
      <c r="J153" s="38">
        <v>927.16666666666674</v>
      </c>
      <c r="K153" s="38">
        <v>943.23333333333335</v>
      </c>
      <c r="L153" s="38">
        <v>958.31666666666672</v>
      </c>
      <c r="M153" s="28">
        <v>928.15</v>
      </c>
      <c r="N153" s="28">
        <v>897</v>
      </c>
      <c r="O153" s="39">
        <v>6484100</v>
      </c>
      <c r="P153" s="40">
        <v>3.2319179761506743E-2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3327.6</v>
      </c>
      <c r="F154" s="37">
        <v>3315.2833333333333</v>
      </c>
      <c r="G154" s="38">
        <v>3290.6666666666665</v>
      </c>
      <c r="H154" s="38">
        <v>3253.7333333333331</v>
      </c>
      <c r="I154" s="38">
        <v>3229.1166666666663</v>
      </c>
      <c r="J154" s="38">
        <v>3352.2166666666667</v>
      </c>
      <c r="K154" s="38">
        <v>3376.8333333333335</v>
      </c>
      <c r="L154" s="38">
        <v>3413.7666666666669</v>
      </c>
      <c r="M154" s="28">
        <v>3339.9</v>
      </c>
      <c r="N154" s="28">
        <v>3278.35</v>
      </c>
      <c r="O154" s="39">
        <v>290600</v>
      </c>
      <c r="P154" s="40">
        <v>-4.7837483617300128E-2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158.30000000000001</v>
      </c>
      <c r="F155" s="37">
        <v>158.41666666666666</v>
      </c>
      <c r="G155" s="38">
        <v>157.23333333333332</v>
      </c>
      <c r="H155" s="38">
        <v>156.16666666666666</v>
      </c>
      <c r="I155" s="38">
        <v>154.98333333333332</v>
      </c>
      <c r="J155" s="38">
        <v>159.48333333333332</v>
      </c>
      <c r="K155" s="38">
        <v>160.66666666666666</v>
      </c>
      <c r="L155" s="38">
        <v>161.73333333333332</v>
      </c>
      <c r="M155" s="28">
        <v>159.6</v>
      </c>
      <c r="N155" s="28">
        <v>157.35</v>
      </c>
      <c r="O155" s="39">
        <v>50019200</v>
      </c>
      <c r="P155" s="40">
        <v>-1.0133333333333333E-2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37953.699999999997</v>
      </c>
      <c r="F156" s="37">
        <v>37610.48333333333</v>
      </c>
      <c r="G156" s="38">
        <v>37085.616666666661</v>
      </c>
      <c r="H156" s="38">
        <v>36217.533333333333</v>
      </c>
      <c r="I156" s="38">
        <v>35692.666666666664</v>
      </c>
      <c r="J156" s="38">
        <v>38478.566666666658</v>
      </c>
      <c r="K156" s="38">
        <v>39003.433333333327</v>
      </c>
      <c r="L156" s="38">
        <v>39871.516666666656</v>
      </c>
      <c r="M156" s="28">
        <v>38135.35</v>
      </c>
      <c r="N156" s="28">
        <v>36742.400000000001</v>
      </c>
      <c r="O156" s="39">
        <v>124725</v>
      </c>
      <c r="P156" s="40">
        <v>-2.337326755931407E-2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698.55</v>
      </c>
      <c r="F157" s="37">
        <v>699.2833333333333</v>
      </c>
      <c r="G157" s="38">
        <v>693.31666666666661</v>
      </c>
      <c r="H157" s="38">
        <v>688.08333333333326</v>
      </c>
      <c r="I157" s="38">
        <v>682.11666666666656</v>
      </c>
      <c r="J157" s="38">
        <v>704.51666666666665</v>
      </c>
      <c r="K157" s="38">
        <v>710.48333333333335</v>
      </c>
      <c r="L157" s="38">
        <v>715.7166666666667</v>
      </c>
      <c r="M157" s="28">
        <v>705.25</v>
      </c>
      <c r="N157" s="28">
        <v>694.05</v>
      </c>
      <c r="O157" s="39">
        <v>8705400</v>
      </c>
      <c r="P157" s="40">
        <v>4.4244990834966185E-4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4555.05</v>
      </c>
      <c r="F158" s="37">
        <v>4535.416666666667</v>
      </c>
      <c r="G158" s="38">
        <v>4497.8333333333339</v>
      </c>
      <c r="H158" s="38">
        <v>4440.6166666666668</v>
      </c>
      <c r="I158" s="38">
        <v>4403.0333333333338</v>
      </c>
      <c r="J158" s="38">
        <v>4592.6333333333341</v>
      </c>
      <c r="K158" s="38">
        <v>4630.2166666666681</v>
      </c>
      <c r="L158" s="38">
        <v>4687.4333333333343</v>
      </c>
      <c r="M158" s="28">
        <v>4573</v>
      </c>
      <c r="N158" s="28">
        <v>4478.2</v>
      </c>
      <c r="O158" s="39">
        <v>1103375</v>
      </c>
      <c r="P158" s="40">
        <v>9.5253214795999362E-4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232.55</v>
      </c>
      <c r="F159" s="37">
        <v>232.5</v>
      </c>
      <c r="G159" s="38">
        <v>230.65</v>
      </c>
      <c r="H159" s="38">
        <v>228.75</v>
      </c>
      <c r="I159" s="38">
        <v>226.9</v>
      </c>
      <c r="J159" s="38">
        <v>234.4</v>
      </c>
      <c r="K159" s="38">
        <v>236.25000000000003</v>
      </c>
      <c r="L159" s="38">
        <v>238.15</v>
      </c>
      <c r="M159" s="28">
        <v>234.35</v>
      </c>
      <c r="N159" s="28">
        <v>230.6</v>
      </c>
      <c r="O159" s="39">
        <v>13830000</v>
      </c>
      <c r="P159" s="40">
        <v>2.7870680044593088E-2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166.6</v>
      </c>
      <c r="F160" s="37">
        <v>167.85</v>
      </c>
      <c r="G160" s="38">
        <v>164.89999999999998</v>
      </c>
      <c r="H160" s="38">
        <v>163.19999999999999</v>
      </c>
      <c r="I160" s="38">
        <v>160.24999999999997</v>
      </c>
      <c r="J160" s="38">
        <v>169.54999999999998</v>
      </c>
      <c r="K160" s="38">
        <v>172.49999999999997</v>
      </c>
      <c r="L160" s="38">
        <v>174.2</v>
      </c>
      <c r="M160" s="28">
        <v>170.8</v>
      </c>
      <c r="N160" s="28">
        <v>166.15</v>
      </c>
      <c r="O160" s="39">
        <v>60158600</v>
      </c>
      <c r="P160" s="40">
        <v>-2.7658081972141497E-2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2357.8000000000002</v>
      </c>
      <c r="F161" s="37">
        <v>2357.7333333333331</v>
      </c>
      <c r="G161" s="38">
        <v>2346.5166666666664</v>
      </c>
      <c r="H161" s="38">
        <v>2335.2333333333331</v>
      </c>
      <c r="I161" s="38">
        <v>2324.0166666666664</v>
      </c>
      <c r="J161" s="38">
        <v>2369.0166666666664</v>
      </c>
      <c r="K161" s="38">
        <v>2380.2333333333327</v>
      </c>
      <c r="L161" s="38">
        <v>2391.5166666666664</v>
      </c>
      <c r="M161" s="28">
        <v>2368.9499999999998</v>
      </c>
      <c r="N161" s="28">
        <v>2346.4499999999998</v>
      </c>
      <c r="O161" s="39">
        <v>2954500</v>
      </c>
      <c r="P161" s="40">
        <v>1.5815712566615094E-2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3046.8</v>
      </c>
      <c r="F162" s="37">
        <v>3060.0666666666671</v>
      </c>
      <c r="G162" s="38">
        <v>2997.233333333334</v>
      </c>
      <c r="H162" s="38">
        <v>2947.666666666667</v>
      </c>
      <c r="I162" s="38">
        <v>2884.8333333333339</v>
      </c>
      <c r="J162" s="38">
        <v>3109.6333333333341</v>
      </c>
      <c r="K162" s="38">
        <v>3172.4666666666672</v>
      </c>
      <c r="L162" s="38">
        <v>3222.0333333333342</v>
      </c>
      <c r="M162" s="28">
        <v>3122.9</v>
      </c>
      <c r="N162" s="28">
        <v>3010.5</v>
      </c>
      <c r="O162" s="39">
        <v>2124000</v>
      </c>
      <c r="P162" s="40">
        <v>7.2050473186119873E-2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47.35</v>
      </c>
      <c r="F163" s="37">
        <v>47.366666666666667</v>
      </c>
      <c r="G163" s="38">
        <v>47.083333333333336</v>
      </c>
      <c r="H163" s="38">
        <v>46.81666666666667</v>
      </c>
      <c r="I163" s="38">
        <v>46.533333333333339</v>
      </c>
      <c r="J163" s="38">
        <v>47.633333333333333</v>
      </c>
      <c r="K163" s="38">
        <v>47.916666666666664</v>
      </c>
      <c r="L163" s="38">
        <v>48.18333333333333</v>
      </c>
      <c r="M163" s="28">
        <v>47.65</v>
      </c>
      <c r="N163" s="28">
        <v>47.1</v>
      </c>
      <c r="O163" s="39">
        <v>240208000</v>
      </c>
      <c r="P163" s="40">
        <v>1.4871898871087677E-2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3026.55</v>
      </c>
      <c r="F164" s="37">
        <v>3021.0333333333333</v>
      </c>
      <c r="G164" s="38">
        <v>2999.6666666666665</v>
      </c>
      <c r="H164" s="38">
        <v>2972.7833333333333</v>
      </c>
      <c r="I164" s="38">
        <v>2951.4166666666665</v>
      </c>
      <c r="J164" s="38">
        <v>3047.9166666666665</v>
      </c>
      <c r="K164" s="38">
        <v>3069.2833333333333</v>
      </c>
      <c r="L164" s="38">
        <v>3096.1666666666665</v>
      </c>
      <c r="M164" s="28">
        <v>3042.4</v>
      </c>
      <c r="N164" s="28">
        <v>2994.15</v>
      </c>
      <c r="O164" s="39">
        <v>1319100</v>
      </c>
      <c r="P164" s="40">
        <v>-6.8181818181818187E-4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228.4</v>
      </c>
      <c r="F165" s="37">
        <v>229.65</v>
      </c>
      <c r="G165" s="38">
        <v>226.9</v>
      </c>
      <c r="H165" s="38">
        <v>225.4</v>
      </c>
      <c r="I165" s="38">
        <v>222.65</v>
      </c>
      <c r="J165" s="38">
        <v>231.15</v>
      </c>
      <c r="K165" s="38">
        <v>233.9</v>
      </c>
      <c r="L165" s="38">
        <v>235.4</v>
      </c>
      <c r="M165" s="28">
        <v>232.4</v>
      </c>
      <c r="N165" s="28">
        <v>228.15</v>
      </c>
      <c r="O165" s="39">
        <v>32418900</v>
      </c>
      <c r="P165" s="40">
        <v>3.1440597886779484E-2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1545.75</v>
      </c>
      <c r="F166" s="37">
        <v>1554.4333333333334</v>
      </c>
      <c r="G166" s="38">
        <v>1534.0166666666669</v>
      </c>
      <c r="H166" s="38">
        <v>1522.2833333333335</v>
      </c>
      <c r="I166" s="38">
        <v>1501.866666666667</v>
      </c>
      <c r="J166" s="38">
        <v>1566.1666666666667</v>
      </c>
      <c r="K166" s="38">
        <v>1586.5833333333333</v>
      </c>
      <c r="L166" s="38">
        <v>1598.3166666666666</v>
      </c>
      <c r="M166" s="28">
        <v>1574.85</v>
      </c>
      <c r="N166" s="28">
        <v>1542.7</v>
      </c>
      <c r="O166" s="39">
        <v>2222627</v>
      </c>
      <c r="P166" s="40">
        <v>-2.7392257121986851E-3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157.30000000000001</v>
      </c>
      <c r="F167" s="37">
        <v>157.31666666666669</v>
      </c>
      <c r="G167" s="38">
        <v>155.98333333333338</v>
      </c>
      <c r="H167" s="38">
        <v>154.66666666666669</v>
      </c>
      <c r="I167" s="38">
        <v>153.33333333333337</v>
      </c>
      <c r="J167" s="38">
        <v>158.63333333333338</v>
      </c>
      <c r="K167" s="38">
        <v>159.9666666666667</v>
      </c>
      <c r="L167" s="38">
        <v>161.28333333333339</v>
      </c>
      <c r="M167" s="28">
        <v>158.65</v>
      </c>
      <c r="N167" s="28">
        <v>156</v>
      </c>
      <c r="O167" s="39">
        <v>11893000</v>
      </c>
      <c r="P167" s="40">
        <v>-2.6416201937188143E-3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757.9</v>
      </c>
      <c r="F168" s="37">
        <v>760.73333333333323</v>
      </c>
      <c r="G168" s="38">
        <v>752.71666666666647</v>
      </c>
      <c r="H168" s="38">
        <v>747.53333333333319</v>
      </c>
      <c r="I168" s="38">
        <v>739.51666666666642</v>
      </c>
      <c r="J168" s="38">
        <v>765.91666666666652</v>
      </c>
      <c r="K168" s="38">
        <v>773.93333333333317</v>
      </c>
      <c r="L168" s="38">
        <v>779.11666666666656</v>
      </c>
      <c r="M168" s="28">
        <v>768.75</v>
      </c>
      <c r="N168" s="28">
        <v>755.55</v>
      </c>
      <c r="O168" s="39">
        <v>3626100</v>
      </c>
      <c r="P168" s="40">
        <v>-2.3435669088352472E-4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145.69999999999999</v>
      </c>
      <c r="F169" s="37">
        <v>145.15</v>
      </c>
      <c r="G169" s="38">
        <v>144.35000000000002</v>
      </c>
      <c r="H169" s="38">
        <v>143.00000000000003</v>
      </c>
      <c r="I169" s="38">
        <v>142.20000000000005</v>
      </c>
      <c r="J169" s="38">
        <v>146.5</v>
      </c>
      <c r="K169" s="38">
        <v>147.30000000000001</v>
      </c>
      <c r="L169" s="38">
        <v>148.64999999999998</v>
      </c>
      <c r="M169" s="28">
        <v>145.94999999999999</v>
      </c>
      <c r="N169" s="28">
        <v>143.80000000000001</v>
      </c>
      <c r="O169" s="39">
        <v>35300000</v>
      </c>
      <c r="P169" s="40">
        <v>-2.2611644997173543E-3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123.65</v>
      </c>
      <c r="F170" s="37">
        <v>124.13333333333333</v>
      </c>
      <c r="G170" s="38">
        <v>122.96666666666665</v>
      </c>
      <c r="H170" s="38">
        <v>122.28333333333333</v>
      </c>
      <c r="I170" s="38">
        <v>121.11666666666666</v>
      </c>
      <c r="J170" s="38">
        <v>124.81666666666665</v>
      </c>
      <c r="K170" s="38">
        <v>125.98333333333333</v>
      </c>
      <c r="L170" s="38">
        <v>126.66666666666664</v>
      </c>
      <c r="M170" s="28">
        <v>125.3</v>
      </c>
      <c r="N170" s="28">
        <v>123.45</v>
      </c>
      <c r="O170" s="39">
        <v>56824000</v>
      </c>
      <c r="P170" s="40">
        <v>7.803632236095346E-3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2353.1999999999998</v>
      </c>
      <c r="F171" s="37">
        <v>2357.4</v>
      </c>
      <c r="G171" s="38">
        <v>2336.8000000000002</v>
      </c>
      <c r="H171" s="38">
        <v>2320.4</v>
      </c>
      <c r="I171" s="38">
        <v>2299.8000000000002</v>
      </c>
      <c r="J171" s="38">
        <v>2373.8000000000002</v>
      </c>
      <c r="K171" s="38">
        <v>2394.3999999999996</v>
      </c>
      <c r="L171" s="38">
        <v>2410.8000000000002</v>
      </c>
      <c r="M171" s="28">
        <v>2378</v>
      </c>
      <c r="N171" s="28">
        <v>2341</v>
      </c>
      <c r="O171" s="39">
        <v>39208750</v>
      </c>
      <c r="P171" s="40">
        <v>3.195857295134822E-2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83.1</v>
      </c>
      <c r="F172" s="37">
        <v>83.2</v>
      </c>
      <c r="G172" s="38">
        <v>82.65</v>
      </c>
      <c r="H172" s="38">
        <v>82.2</v>
      </c>
      <c r="I172" s="38">
        <v>81.650000000000006</v>
      </c>
      <c r="J172" s="38">
        <v>83.65</v>
      </c>
      <c r="K172" s="38">
        <v>84.199999999999989</v>
      </c>
      <c r="L172" s="38">
        <v>84.65</v>
      </c>
      <c r="M172" s="28">
        <v>83.75</v>
      </c>
      <c r="N172" s="28">
        <v>82.75</v>
      </c>
      <c r="O172" s="39">
        <v>103640000</v>
      </c>
      <c r="P172" s="40">
        <v>3.2525362038256021E-3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740.05</v>
      </c>
      <c r="F173" s="37">
        <v>738.85</v>
      </c>
      <c r="G173" s="38">
        <v>734.90000000000009</v>
      </c>
      <c r="H173" s="38">
        <v>729.75000000000011</v>
      </c>
      <c r="I173" s="38">
        <v>725.80000000000018</v>
      </c>
      <c r="J173" s="38">
        <v>744</v>
      </c>
      <c r="K173" s="38">
        <v>747.95</v>
      </c>
      <c r="L173" s="38">
        <v>753.09999999999991</v>
      </c>
      <c r="M173" s="28">
        <v>742.8</v>
      </c>
      <c r="N173" s="28">
        <v>733.7</v>
      </c>
      <c r="O173" s="39">
        <v>8794400</v>
      </c>
      <c r="P173" s="40">
        <v>2.7383177570093457E-2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1129.1500000000001</v>
      </c>
      <c r="F174" s="37">
        <v>1126.0833333333335</v>
      </c>
      <c r="G174" s="38">
        <v>1119.4666666666669</v>
      </c>
      <c r="H174" s="38">
        <v>1109.7833333333335</v>
      </c>
      <c r="I174" s="38">
        <v>1103.166666666667</v>
      </c>
      <c r="J174" s="38">
        <v>1135.7666666666669</v>
      </c>
      <c r="K174" s="38">
        <v>1142.3833333333337</v>
      </c>
      <c r="L174" s="38">
        <v>1152.0666666666668</v>
      </c>
      <c r="M174" s="28">
        <v>1132.7</v>
      </c>
      <c r="N174" s="28">
        <v>1116.4000000000001</v>
      </c>
      <c r="O174" s="39">
        <v>6603750</v>
      </c>
      <c r="P174" s="40">
        <v>5.8259081562714189E-3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529.75</v>
      </c>
      <c r="F175" s="37">
        <v>530.93333333333328</v>
      </c>
      <c r="G175" s="38">
        <v>526.86666666666656</v>
      </c>
      <c r="H175" s="38">
        <v>523.98333333333323</v>
      </c>
      <c r="I175" s="38">
        <v>519.91666666666652</v>
      </c>
      <c r="J175" s="38">
        <v>533.81666666666661</v>
      </c>
      <c r="K175" s="38">
        <v>537.88333333333344</v>
      </c>
      <c r="L175" s="38">
        <v>540.76666666666665</v>
      </c>
      <c r="M175" s="28">
        <v>535</v>
      </c>
      <c r="N175" s="28">
        <v>528.04999999999995</v>
      </c>
      <c r="O175" s="39">
        <v>81126000</v>
      </c>
      <c r="P175" s="40">
        <v>3.9197602029052342E-2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26132.5</v>
      </c>
      <c r="F176" s="37">
        <v>26219.166666666668</v>
      </c>
      <c r="G176" s="38">
        <v>25973.333333333336</v>
      </c>
      <c r="H176" s="38">
        <v>25814.166666666668</v>
      </c>
      <c r="I176" s="38">
        <v>25568.333333333336</v>
      </c>
      <c r="J176" s="38">
        <v>26378.333333333336</v>
      </c>
      <c r="K176" s="38">
        <v>26624.166666666672</v>
      </c>
      <c r="L176" s="38">
        <v>26783.333333333336</v>
      </c>
      <c r="M176" s="28">
        <v>26465</v>
      </c>
      <c r="N176" s="28">
        <v>26060</v>
      </c>
      <c r="O176" s="39">
        <v>336650</v>
      </c>
      <c r="P176" s="40">
        <v>2.9713266973703761E-4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3344.3</v>
      </c>
      <c r="F177" s="37">
        <v>3353.1833333333329</v>
      </c>
      <c r="G177" s="38">
        <v>3324.016666666666</v>
      </c>
      <c r="H177" s="38">
        <v>3303.7333333333331</v>
      </c>
      <c r="I177" s="38">
        <v>3274.5666666666662</v>
      </c>
      <c r="J177" s="38">
        <v>3373.4666666666658</v>
      </c>
      <c r="K177" s="38">
        <v>3402.6333333333328</v>
      </c>
      <c r="L177" s="38">
        <v>3422.9166666666656</v>
      </c>
      <c r="M177" s="28">
        <v>3382.35</v>
      </c>
      <c r="N177" s="28">
        <v>3332.9</v>
      </c>
      <c r="O177" s="39">
        <v>1704175</v>
      </c>
      <c r="P177" s="40">
        <v>-3.3530879600748596E-2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2430.65</v>
      </c>
      <c r="F178" s="37">
        <v>2423.7166666666667</v>
      </c>
      <c r="G178" s="38">
        <v>2411.9333333333334</v>
      </c>
      <c r="H178" s="38">
        <v>2393.2166666666667</v>
      </c>
      <c r="I178" s="38">
        <v>2381.4333333333334</v>
      </c>
      <c r="J178" s="38">
        <v>2442.4333333333334</v>
      </c>
      <c r="K178" s="38">
        <v>2454.2166666666672</v>
      </c>
      <c r="L178" s="38">
        <v>2472.9333333333334</v>
      </c>
      <c r="M178" s="28">
        <v>2435.5</v>
      </c>
      <c r="N178" s="28">
        <v>2405</v>
      </c>
      <c r="O178" s="39">
        <v>2911875</v>
      </c>
      <c r="P178" s="40">
        <v>-1.5468492455940154E-2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1307.75</v>
      </c>
      <c r="F179" s="37">
        <v>1301.7166666666667</v>
      </c>
      <c r="G179" s="38">
        <v>1294.4333333333334</v>
      </c>
      <c r="H179" s="38">
        <v>1281.1166666666668</v>
      </c>
      <c r="I179" s="38">
        <v>1273.8333333333335</v>
      </c>
      <c r="J179" s="38">
        <v>1315.0333333333333</v>
      </c>
      <c r="K179" s="38">
        <v>1322.3166666666666</v>
      </c>
      <c r="L179" s="38">
        <v>1335.6333333333332</v>
      </c>
      <c r="M179" s="28">
        <v>1309</v>
      </c>
      <c r="N179" s="28">
        <v>1288.4000000000001</v>
      </c>
      <c r="O179" s="39">
        <v>4357800</v>
      </c>
      <c r="P179" s="40">
        <v>4.008847110865358E-3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1020.45</v>
      </c>
      <c r="F180" s="37">
        <v>1017.8833333333333</v>
      </c>
      <c r="G180" s="38">
        <v>1013.0166666666667</v>
      </c>
      <c r="H180" s="38">
        <v>1005.5833333333334</v>
      </c>
      <c r="I180" s="38">
        <v>1000.7166666666667</v>
      </c>
      <c r="J180" s="38">
        <v>1025.3166666666666</v>
      </c>
      <c r="K180" s="38">
        <v>1030.1833333333332</v>
      </c>
      <c r="L180" s="38">
        <v>1037.6166666666666</v>
      </c>
      <c r="M180" s="28">
        <v>1022.75</v>
      </c>
      <c r="N180" s="28">
        <v>1010.45</v>
      </c>
      <c r="O180" s="39">
        <v>18783800</v>
      </c>
      <c r="P180" s="40">
        <v>2.4511301160659745E-2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434.6</v>
      </c>
      <c r="F181" s="37">
        <v>433.48333333333335</v>
      </c>
      <c r="G181" s="38">
        <v>430.56666666666672</v>
      </c>
      <c r="H181" s="38">
        <v>426.53333333333336</v>
      </c>
      <c r="I181" s="38">
        <v>423.61666666666673</v>
      </c>
      <c r="J181" s="38">
        <v>437.51666666666671</v>
      </c>
      <c r="K181" s="38">
        <v>440.43333333333334</v>
      </c>
      <c r="L181" s="38">
        <v>444.4666666666667</v>
      </c>
      <c r="M181" s="28">
        <v>436.4</v>
      </c>
      <c r="N181" s="28">
        <v>429.45</v>
      </c>
      <c r="O181" s="39">
        <v>8824500</v>
      </c>
      <c r="P181" s="40">
        <v>-1.4242627345844505E-2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622.54999999999995</v>
      </c>
      <c r="F182" s="37">
        <v>619.83333333333337</v>
      </c>
      <c r="G182" s="38">
        <v>614.66666666666674</v>
      </c>
      <c r="H182" s="38">
        <v>606.78333333333342</v>
      </c>
      <c r="I182" s="38">
        <v>601.61666666666679</v>
      </c>
      <c r="J182" s="38">
        <v>627.7166666666667</v>
      </c>
      <c r="K182" s="38">
        <v>632.88333333333344</v>
      </c>
      <c r="L182" s="38">
        <v>640.76666666666665</v>
      </c>
      <c r="M182" s="28">
        <v>625</v>
      </c>
      <c r="N182" s="28">
        <v>611.95000000000005</v>
      </c>
      <c r="O182" s="39">
        <v>2727000</v>
      </c>
      <c r="P182" s="40">
        <v>-2.6419136022848982E-2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1023.55</v>
      </c>
      <c r="F183" s="37">
        <v>1022.25</v>
      </c>
      <c r="G183" s="38">
        <v>1015.5</v>
      </c>
      <c r="H183" s="38">
        <v>1007.45</v>
      </c>
      <c r="I183" s="38">
        <v>1000.7</v>
      </c>
      <c r="J183" s="38">
        <v>1030.3</v>
      </c>
      <c r="K183" s="38">
        <v>1037.05</v>
      </c>
      <c r="L183" s="38">
        <v>1045.0999999999999</v>
      </c>
      <c r="M183" s="28">
        <v>1029</v>
      </c>
      <c r="N183" s="28">
        <v>1014.2</v>
      </c>
      <c r="O183" s="39">
        <v>4850000</v>
      </c>
      <c r="P183" s="40">
        <v>-8.8893430060284044E-3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1266.05</v>
      </c>
      <c r="F184" s="37">
        <v>1271.0833333333333</v>
      </c>
      <c r="G184" s="38">
        <v>1256.9666666666665</v>
      </c>
      <c r="H184" s="38">
        <v>1247.8833333333332</v>
      </c>
      <c r="I184" s="38">
        <v>1233.7666666666664</v>
      </c>
      <c r="J184" s="38">
        <v>1280.1666666666665</v>
      </c>
      <c r="K184" s="38">
        <v>1294.2833333333333</v>
      </c>
      <c r="L184" s="38">
        <v>1303.3666666666666</v>
      </c>
      <c r="M184" s="28">
        <v>1285.2</v>
      </c>
      <c r="N184" s="28">
        <v>1262</v>
      </c>
      <c r="O184" s="39">
        <v>1959500</v>
      </c>
      <c r="P184" s="40">
        <v>-1.3343403826787512E-2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721.2</v>
      </c>
      <c r="F185" s="37">
        <v>721.73333333333323</v>
      </c>
      <c r="G185" s="38">
        <v>718.46666666666647</v>
      </c>
      <c r="H185" s="38">
        <v>715.73333333333323</v>
      </c>
      <c r="I185" s="38">
        <v>712.46666666666647</v>
      </c>
      <c r="J185" s="38">
        <v>724.46666666666647</v>
      </c>
      <c r="K185" s="38">
        <v>727.73333333333312</v>
      </c>
      <c r="L185" s="38">
        <v>730.46666666666647</v>
      </c>
      <c r="M185" s="28">
        <v>725</v>
      </c>
      <c r="N185" s="28">
        <v>719</v>
      </c>
      <c r="O185" s="39">
        <v>9973800</v>
      </c>
      <c r="P185" s="40">
        <v>1.4928106969502702E-2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466.65</v>
      </c>
      <c r="F186" s="37">
        <v>465.58333333333331</v>
      </c>
      <c r="G186" s="38">
        <v>461.16666666666663</v>
      </c>
      <c r="H186" s="38">
        <v>455.68333333333334</v>
      </c>
      <c r="I186" s="38">
        <v>451.26666666666665</v>
      </c>
      <c r="J186" s="38">
        <v>471.06666666666661</v>
      </c>
      <c r="K186" s="38">
        <v>475.48333333333323</v>
      </c>
      <c r="L186" s="38">
        <v>480.96666666666658</v>
      </c>
      <c r="M186" s="28">
        <v>470</v>
      </c>
      <c r="N186" s="28">
        <v>460.1</v>
      </c>
      <c r="O186" s="39">
        <v>58527600</v>
      </c>
      <c r="P186" s="40">
        <v>-6.5549186077449627E-3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197.5</v>
      </c>
      <c r="F187" s="37">
        <v>197.48333333333335</v>
      </c>
      <c r="G187" s="38">
        <v>195.8666666666667</v>
      </c>
      <c r="H187" s="38">
        <v>194.23333333333335</v>
      </c>
      <c r="I187" s="38">
        <v>192.6166666666667</v>
      </c>
      <c r="J187" s="38">
        <v>199.1166666666667</v>
      </c>
      <c r="K187" s="38">
        <v>200.73333333333338</v>
      </c>
      <c r="L187" s="38">
        <v>202.3666666666667</v>
      </c>
      <c r="M187" s="28">
        <v>199.1</v>
      </c>
      <c r="N187" s="28">
        <v>195.85</v>
      </c>
      <c r="O187" s="39">
        <v>96400125</v>
      </c>
      <c r="P187" s="40">
        <v>-1.3912863357039288E-2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108</v>
      </c>
      <c r="F188" s="37">
        <v>108.01666666666665</v>
      </c>
      <c r="G188" s="38">
        <v>107.3333333333333</v>
      </c>
      <c r="H188" s="38">
        <v>106.66666666666664</v>
      </c>
      <c r="I188" s="38">
        <v>105.98333333333329</v>
      </c>
      <c r="J188" s="38">
        <v>108.68333333333331</v>
      </c>
      <c r="K188" s="38">
        <v>109.36666666666665</v>
      </c>
      <c r="L188" s="38">
        <v>110.03333333333332</v>
      </c>
      <c r="M188" s="28">
        <v>108.7</v>
      </c>
      <c r="N188" s="28">
        <v>107.35</v>
      </c>
      <c r="O188" s="39">
        <v>182605500</v>
      </c>
      <c r="P188" s="40">
        <v>-1.0195867990340756E-2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3246.65</v>
      </c>
      <c r="F189" s="37">
        <v>3238.3333333333335</v>
      </c>
      <c r="G189" s="38">
        <v>3211.3166666666671</v>
      </c>
      <c r="H189" s="38">
        <v>3175.9833333333336</v>
      </c>
      <c r="I189" s="38">
        <v>3148.9666666666672</v>
      </c>
      <c r="J189" s="38">
        <v>3273.666666666667</v>
      </c>
      <c r="K189" s="38">
        <v>3300.6833333333334</v>
      </c>
      <c r="L189" s="38">
        <v>3336.0166666666669</v>
      </c>
      <c r="M189" s="28">
        <v>3265.35</v>
      </c>
      <c r="N189" s="28">
        <v>3203</v>
      </c>
      <c r="O189" s="39">
        <v>10566150</v>
      </c>
      <c r="P189" s="40">
        <v>-2.0000330583976596E-3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1112.0999999999999</v>
      </c>
      <c r="F190" s="37">
        <v>1107.4333333333334</v>
      </c>
      <c r="G190" s="38">
        <v>1099.8666666666668</v>
      </c>
      <c r="H190" s="38">
        <v>1087.6333333333334</v>
      </c>
      <c r="I190" s="38">
        <v>1080.0666666666668</v>
      </c>
      <c r="J190" s="38">
        <v>1119.6666666666667</v>
      </c>
      <c r="K190" s="38">
        <v>1127.2333333333333</v>
      </c>
      <c r="L190" s="38">
        <v>1139.4666666666667</v>
      </c>
      <c r="M190" s="28">
        <v>1115</v>
      </c>
      <c r="N190" s="28">
        <v>1095.2</v>
      </c>
      <c r="O190" s="39">
        <v>10723800</v>
      </c>
      <c r="P190" s="40">
        <v>-1.4773165757124744E-2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2592.6</v>
      </c>
      <c r="F191" s="37">
        <v>2588.8833333333337</v>
      </c>
      <c r="G191" s="38">
        <v>2578.7666666666673</v>
      </c>
      <c r="H191" s="38">
        <v>2564.9333333333338</v>
      </c>
      <c r="I191" s="38">
        <v>2554.8166666666675</v>
      </c>
      <c r="J191" s="38">
        <v>2602.7166666666672</v>
      </c>
      <c r="K191" s="38">
        <v>2612.833333333333</v>
      </c>
      <c r="L191" s="38">
        <v>2626.666666666667</v>
      </c>
      <c r="M191" s="28">
        <v>2599</v>
      </c>
      <c r="N191" s="28">
        <v>2575.0500000000002</v>
      </c>
      <c r="O191" s="39">
        <v>4791750</v>
      </c>
      <c r="P191" s="40">
        <v>1.2279172938287253E-2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1594.25</v>
      </c>
      <c r="F192" s="37">
        <v>1584.9833333333333</v>
      </c>
      <c r="G192" s="38">
        <v>1573.5666666666666</v>
      </c>
      <c r="H192" s="38">
        <v>1552.8833333333332</v>
      </c>
      <c r="I192" s="38">
        <v>1541.4666666666665</v>
      </c>
      <c r="J192" s="38">
        <v>1605.6666666666667</v>
      </c>
      <c r="K192" s="38">
        <v>1617.0833333333333</v>
      </c>
      <c r="L192" s="38">
        <v>1637.7666666666669</v>
      </c>
      <c r="M192" s="28">
        <v>1596.4</v>
      </c>
      <c r="N192" s="28">
        <v>1564.3</v>
      </c>
      <c r="O192" s="39">
        <v>1821000</v>
      </c>
      <c r="P192" s="40">
        <v>1.7034347947500698E-2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1366.1</v>
      </c>
      <c r="F193" s="37">
        <v>1361.7166666666667</v>
      </c>
      <c r="G193" s="38">
        <v>1353.7333333333333</v>
      </c>
      <c r="H193" s="38">
        <v>1341.3666666666666</v>
      </c>
      <c r="I193" s="38">
        <v>1333.3833333333332</v>
      </c>
      <c r="J193" s="38">
        <v>1374.0833333333335</v>
      </c>
      <c r="K193" s="38">
        <v>1382.0666666666671</v>
      </c>
      <c r="L193" s="38">
        <v>1394.4333333333336</v>
      </c>
      <c r="M193" s="28">
        <v>1369.7</v>
      </c>
      <c r="N193" s="28">
        <v>1349.35</v>
      </c>
      <c r="O193" s="39">
        <v>3621200</v>
      </c>
      <c r="P193" s="40">
        <v>1.5488438986613563E-3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1137</v>
      </c>
      <c r="F194" s="37">
        <v>1136.4333333333332</v>
      </c>
      <c r="G194" s="38">
        <v>1127.9166666666663</v>
      </c>
      <c r="H194" s="38">
        <v>1118.833333333333</v>
      </c>
      <c r="I194" s="38">
        <v>1110.3166666666662</v>
      </c>
      <c r="J194" s="38">
        <v>1145.5166666666664</v>
      </c>
      <c r="K194" s="38">
        <v>1154.0333333333333</v>
      </c>
      <c r="L194" s="38">
        <v>1163.1166666666666</v>
      </c>
      <c r="M194" s="28">
        <v>1144.95</v>
      </c>
      <c r="N194" s="28">
        <v>1127.3499999999999</v>
      </c>
      <c r="O194" s="39">
        <v>6379800</v>
      </c>
      <c r="P194" s="40">
        <v>2.2207267833109019E-2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1386.3</v>
      </c>
      <c r="F195" s="37">
        <v>1385.2333333333336</v>
      </c>
      <c r="G195" s="38">
        <v>1374.9666666666672</v>
      </c>
      <c r="H195" s="38">
        <v>1363.6333333333337</v>
      </c>
      <c r="I195" s="38">
        <v>1353.3666666666672</v>
      </c>
      <c r="J195" s="38">
        <v>1396.5666666666671</v>
      </c>
      <c r="K195" s="38">
        <v>1406.8333333333335</v>
      </c>
      <c r="L195" s="38">
        <v>1418.166666666667</v>
      </c>
      <c r="M195" s="28">
        <v>1395.5</v>
      </c>
      <c r="N195" s="28">
        <v>1373.9</v>
      </c>
      <c r="O195" s="39">
        <v>1450000</v>
      </c>
      <c r="P195" s="40">
        <v>4.4333610418398452E-3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7718.65</v>
      </c>
      <c r="F196" s="37">
        <v>7748.3833333333323</v>
      </c>
      <c r="G196" s="38">
        <v>7683.8166666666648</v>
      </c>
      <c r="H196" s="38">
        <v>7648.9833333333327</v>
      </c>
      <c r="I196" s="38">
        <v>7584.4166666666652</v>
      </c>
      <c r="J196" s="38">
        <v>7783.2166666666644</v>
      </c>
      <c r="K196" s="38">
        <v>7847.7833333333319</v>
      </c>
      <c r="L196" s="38">
        <v>7882.6166666666641</v>
      </c>
      <c r="M196" s="28">
        <v>7812.95</v>
      </c>
      <c r="N196" s="28">
        <v>7713.55</v>
      </c>
      <c r="O196" s="39">
        <v>1797600</v>
      </c>
      <c r="P196" s="40">
        <v>-6.2468903753662448E-3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742.05</v>
      </c>
      <c r="F197" s="37">
        <v>743.4</v>
      </c>
      <c r="G197" s="38">
        <v>737.8</v>
      </c>
      <c r="H197" s="38">
        <v>733.55</v>
      </c>
      <c r="I197" s="38">
        <v>727.94999999999993</v>
      </c>
      <c r="J197" s="38">
        <v>747.65</v>
      </c>
      <c r="K197" s="38">
        <v>753.25000000000011</v>
      </c>
      <c r="L197" s="38">
        <v>757.5</v>
      </c>
      <c r="M197" s="28">
        <v>749</v>
      </c>
      <c r="N197" s="28">
        <v>739.15</v>
      </c>
      <c r="O197" s="39">
        <v>14661400</v>
      </c>
      <c r="P197" s="40">
        <v>5.8865501248662145E-3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276.2</v>
      </c>
      <c r="F198" s="37">
        <v>275.43333333333334</v>
      </c>
      <c r="G198" s="38">
        <v>273.76666666666665</v>
      </c>
      <c r="H198" s="38">
        <v>271.33333333333331</v>
      </c>
      <c r="I198" s="38">
        <v>269.66666666666663</v>
      </c>
      <c r="J198" s="38">
        <v>277.86666666666667</v>
      </c>
      <c r="K198" s="38">
        <v>279.5333333333333</v>
      </c>
      <c r="L198" s="38">
        <v>281.9666666666667</v>
      </c>
      <c r="M198" s="28">
        <v>277.10000000000002</v>
      </c>
      <c r="N198" s="28">
        <v>273</v>
      </c>
      <c r="O198" s="39">
        <v>36994000</v>
      </c>
      <c r="P198" s="40">
        <v>-6.2968591691995951E-2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820.4</v>
      </c>
      <c r="F199" s="37">
        <v>821.0333333333333</v>
      </c>
      <c r="G199" s="38">
        <v>816.86666666666656</v>
      </c>
      <c r="H199" s="38">
        <v>813.33333333333326</v>
      </c>
      <c r="I199" s="38">
        <v>809.16666666666652</v>
      </c>
      <c r="J199" s="38">
        <v>824.56666666666661</v>
      </c>
      <c r="K199" s="38">
        <v>828.73333333333335</v>
      </c>
      <c r="L199" s="38">
        <v>832.26666666666665</v>
      </c>
      <c r="M199" s="28">
        <v>825.2</v>
      </c>
      <c r="N199" s="28">
        <v>817.5</v>
      </c>
      <c r="O199" s="39">
        <v>5868000</v>
      </c>
      <c r="P199" s="40">
        <v>1.3310125934268455E-3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1310.8</v>
      </c>
      <c r="F200" s="37">
        <v>1312.8333333333333</v>
      </c>
      <c r="G200" s="38">
        <v>1302.7666666666664</v>
      </c>
      <c r="H200" s="38">
        <v>1294.7333333333331</v>
      </c>
      <c r="I200" s="38">
        <v>1284.6666666666663</v>
      </c>
      <c r="J200" s="38">
        <v>1320.8666666666666</v>
      </c>
      <c r="K200" s="38">
        <v>1330.9333333333336</v>
      </c>
      <c r="L200" s="38">
        <v>1338.9666666666667</v>
      </c>
      <c r="M200" s="28">
        <v>1322.9</v>
      </c>
      <c r="N200" s="28">
        <v>1304.8</v>
      </c>
      <c r="O200" s="39">
        <v>816200</v>
      </c>
      <c r="P200" s="40">
        <v>5.6058645968089698E-3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373.75</v>
      </c>
      <c r="F201" s="37">
        <v>372.9666666666667</v>
      </c>
      <c r="G201" s="38">
        <v>371.28333333333342</v>
      </c>
      <c r="H201" s="38">
        <v>368.81666666666672</v>
      </c>
      <c r="I201" s="38">
        <v>367.13333333333344</v>
      </c>
      <c r="J201" s="38">
        <v>375.43333333333339</v>
      </c>
      <c r="K201" s="38">
        <v>377.11666666666667</v>
      </c>
      <c r="L201" s="38">
        <v>379.58333333333337</v>
      </c>
      <c r="M201" s="28">
        <v>374.65</v>
      </c>
      <c r="N201" s="28">
        <v>370.5</v>
      </c>
      <c r="O201" s="39">
        <v>32880000</v>
      </c>
      <c r="P201" s="40">
        <v>-3.8174877295037266E-3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212.7</v>
      </c>
      <c r="F202" s="37">
        <v>213.5</v>
      </c>
      <c r="G202" s="38">
        <v>211.15</v>
      </c>
      <c r="H202" s="38">
        <v>209.6</v>
      </c>
      <c r="I202" s="38">
        <v>207.25</v>
      </c>
      <c r="J202" s="38">
        <v>215.05</v>
      </c>
      <c r="K202" s="38">
        <v>217.40000000000003</v>
      </c>
      <c r="L202" s="38">
        <v>218.95000000000002</v>
      </c>
      <c r="M202" s="28">
        <v>215.85</v>
      </c>
      <c r="N202" s="28">
        <v>211.95</v>
      </c>
      <c r="O202" s="39">
        <v>74247000</v>
      </c>
      <c r="P202" s="40">
        <v>-3.1417408466588794E-3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505.35</v>
      </c>
      <c r="F203" s="37">
        <v>504.51666666666665</v>
      </c>
      <c r="G203" s="38">
        <v>501.58333333333331</v>
      </c>
      <c r="H203" s="38">
        <v>497.81666666666666</v>
      </c>
      <c r="I203" s="38">
        <v>494.88333333333333</v>
      </c>
      <c r="J203" s="38">
        <v>508.2833333333333</v>
      </c>
      <c r="K203" s="38">
        <v>511.2166666666667</v>
      </c>
      <c r="L203" s="38">
        <v>514.98333333333335</v>
      </c>
      <c r="M203" s="28">
        <v>507.45</v>
      </c>
      <c r="N203" s="28">
        <v>500.75</v>
      </c>
      <c r="O203" s="39">
        <v>8022600</v>
      </c>
      <c r="P203" s="40">
        <v>-1.2627381479840495E-2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G18" sqref="G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45029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8" t="s">
        <v>16</v>
      </c>
      <c r="B8" s="360"/>
      <c r="C8" s="364" t="s">
        <v>20</v>
      </c>
      <c r="D8" s="364" t="s">
        <v>21</v>
      </c>
      <c r="E8" s="355" t="s">
        <v>22</v>
      </c>
      <c r="F8" s="356"/>
      <c r="G8" s="357"/>
      <c r="H8" s="355" t="s">
        <v>23</v>
      </c>
      <c r="I8" s="356"/>
      <c r="J8" s="357"/>
      <c r="K8" s="23"/>
      <c r="L8" s="50"/>
      <c r="M8" s="50"/>
      <c r="N8" s="1"/>
      <c r="O8" s="1"/>
    </row>
    <row r="9" spans="1:15" ht="36" customHeight="1">
      <c r="A9" s="362"/>
      <c r="B9" s="363"/>
      <c r="C9" s="363"/>
      <c r="D9" s="36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17812.400000000001</v>
      </c>
      <c r="D10" s="258">
        <v>17785.133333333335</v>
      </c>
      <c r="E10" s="258">
        <v>17744.51666666667</v>
      </c>
      <c r="F10" s="258">
        <v>17676.633333333335</v>
      </c>
      <c r="G10" s="258">
        <v>17636.01666666667</v>
      </c>
      <c r="H10" s="258">
        <v>17853.01666666667</v>
      </c>
      <c r="I10" s="258">
        <v>17893.633333333331</v>
      </c>
      <c r="J10" s="258">
        <v>17961.51666666667</v>
      </c>
      <c r="K10" s="258">
        <v>17825.75</v>
      </c>
      <c r="L10" s="258">
        <v>17717.25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41557.949999999997</v>
      </c>
      <c r="D11" s="258">
        <v>41500.033333333333</v>
      </c>
      <c r="E11" s="258">
        <v>41389.916666666664</v>
      </c>
      <c r="F11" s="258">
        <v>41221.883333333331</v>
      </c>
      <c r="G11" s="258">
        <v>41111.766666666663</v>
      </c>
      <c r="H11" s="258">
        <v>41668.066666666666</v>
      </c>
      <c r="I11" s="258">
        <v>41778.183333333334</v>
      </c>
      <c r="J11" s="258">
        <v>41946.216666666667</v>
      </c>
      <c r="K11" s="258">
        <v>41610.15</v>
      </c>
      <c r="L11" s="258">
        <v>41332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3003.9</v>
      </c>
      <c r="D12" s="231">
        <v>3004.3666666666668</v>
      </c>
      <c r="E12" s="231">
        <v>2994.6833333333334</v>
      </c>
      <c r="F12" s="231">
        <v>2985.4666666666667</v>
      </c>
      <c r="G12" s="231">
        <v>2975.7833333333333</v>
      </c>
      <c r="H12" s="231">
        <v>3013.5833333333335</v>
      </c>
      <c r="I12" s="231">
        <v>3023.2666666666669</v>
      </c>
      <c r="J12" s="231">
        <v>3032.4833333333336</v>
      </c>
      <c r="K12" s="231">
        <v>3014.05</v>
      </c>
      <c r="L12" s="231">
        <v>2995.15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5221.8</v>
      </c>
      <c r="D13" s="231">
        <v>5225.9833333333336</v>
      </c>
      <c r="E13" s="231">
        <v>5209.916666666667</v>
      </c>
      <c r="F13" s="231">
        <v>5198.0333333333338</v>
      </c>
      <c r="G13" s="231">
        <v>5181.9666666666672</v>
      </c>
      <c r="H13" s="231">
        <v>5237.8666666666668</v>
      </c>
      <c r="I13" s="231">
        <v>5253.9333333333325</v>
      </c>
      <c r="J13" s="231">
        <v>5265.8166666666666</v>
      </c>
      <c r="K13" s="231">
        <v>5242.05</v>
      </c>
      <c r="L13" s="231">
        <v>5214.1000000000004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28980.3</v>
      </c>
      <c r="D14" s="231">
        <v>28863.149999999998</v>
      </c>
      <c r="E14" s="231">
        <v>28695.249999999996</v>
      </c>
      <c r="F14" s="231">
        <v>28410.199999999997</v>
      </c>
      <c r="G14" s="231">
        <v>28242.299999999996</v>
      </c>
      <c r="H14" s="231">
        <v>29148.199999999997</v>
      </c>
      <c r="I14" s="231">
        <v>29316.1</v>
      </c>
      <c r="J14" s="231">
        <v>29601.149999999998</v>
      </c>
      <c r="K14" s="231">
        <v>29031.05</v>
      </c>
      <c r="L14" s="231">
        <v>28578.1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4578.3500000000004</v>
      </c>
      <c r="D15" s="231">
        <v>4582.1166666666659</v>
      </c>
      <c r="E15" s="231">
        <v>4566.5333333333319</v>
      </c>
      <c r="F15" s="231">
        <v>4554.7166666666662</v>
      </c>
      <c r="G15" s="231">
        <v>4539.1333333333323</v>
      </c>
      <c r="H15" s="231">
        <v>4593.9333333333316</v>
      </c>
      <c r="I15" s="231">
        <v>4609.5166666666655</v>
      </c>
      <c r="J15" s="231">
        <v>4621.3333333333312</v>
      </c>
      <c r="K15" s="231">
        <v>4597.7</v>
      </c>
      <c r="L15" s="231">
        <v>4570.3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8646.4</v>
      </c>
      <c r="D16" s="231">
        <v>8641.1666666666661</v>
      </c>
      <c r="E16" s="231">
        <v>8621.0833333333321</v>
      </c>
      <c r="F16" s="231">
        <v>8595.7666666666664</v>
      </c>
      <c r="G16" s="231">
        <v>8575.6833333333325</v>
      </c>
      <c r="H16" s="231">
        <v>8666.4833333333318</v>
      </c>
      <c r="I16" s="231">
        <v>8686.5666666666639</v>
      </c>
      <c r="J16" s="231">
        <v>8711.8833333333314</v>
      </c>
      <c r="K16" s="231">
        <v>8661.25</v>
      </c>
      <c r="L16" s="231">
        <v>8615.85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3203.55</v>
      </c>
      <c r="D17" s="231">
        <v>3233.8000000000006</v>
      </c>
      <c r="E17" s="231">
        <v>3166.3000000000011</v>
      </c>
      <c r="F17" s="231">
        <v>3129.0500000000006</v>
      </c>
      <c r="G17" s="231">
        <v>3061.5500000000011</v>
      </c>
      <c r="H17" s="231">
        <v>3271.0500000000011</v>
      </c>
      <c r="I17" s="231">
        <v>3338.55</v>
      </c>
      <c r="J17" s="231">
        <v>3375.8000000000011</v>
      </c>
      <c r="K17" s="230">
        <v>3301.3</v>
      </c>
      <c r="L17" s="230">
        <v>3196.55</v>
      </c>
      <c r="M17" s="230">
        <v>4.9852600000000002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1758</v>
      </c>
      <c r="D18" s="231">
        <v>1754.3666666666668</v>
      </c>
      <c r="E18" s="231">
        <v>1740.2333333333336</v>
      </c>
      <c r="F18" s="231">
        <v>1722.4666666666667</v>
      </c>
      <c r="G18" s="231">
        <v>1708.3333333333335</v>
      </c>
      <c r="H18" s="231">
        <v>1772.1333333333337</v>
      </c>
      <c r="I18" s="231">
        <v>1786.2666666666669</v>
      </c>
      <c r="J18" s="231">
        <v>1804.0333333333338</v>
      </c>
      <c r="K18" s="230">
        <v>1768.5</v>
      </c>
      <c r="L18" s="230">
        <v>1736.6</v>
      </c>
      <c r="M18" s="230">
        <v>4.4462200000000003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580.15</v>
      </c>
      <c r="D19" s="231">
        <v>580.61666666666667</v>
      </c>
      <c r="E19" s="231">
        <v>573.73333333333335</v>
      </c>
      <c r="F19" s="231">
        <v>567.31666666666672</v>
      </c>
      <c r="G19" s="231">
        <v>560.43333333333339</v>
      </c>
      <c r="H19" s="231">
        <v>587.0333333333333</v>
      </c>
      <c r="I19" s="231">
        <v>593.91666666666674</v>
      </c>
      <c r="J19" s="231">
        <v>600.33333333333326</v>
      </c>
      <c r="K19" s="230">
        <v>587.5</v>
      </c>
      <c r="L19" s="230">
        <v>574.20000000000005</v>
      </c>
      <c r="M19" s="230">
        <v>17.823779999999999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22643.3</v>
      </c>
      <c r="D20" s="231">
        <v>22710.433333333334</v>
      </c>
      <c r="E20" s="231">
        <v>22462.866666666669</v>
      </c>
      <c r="F20" s="231">
        <v>22282.433333333334</v>
      </c>
      <c r="G20" s="231">
        <v>22034.866666666669</v>
      </c>
      <c r="H20" s="231">
        <v>22890.866666666669</v>
      </c>
      <c r="I20" s="231">
        <v>23138.433333333334</v>
      </c>
      <c r="J20" s="231">
        <v>23318.866666666669</v>
      </c>
      <c r="K20" s="230">
        <v>22958</v>
      </c>
      <c r="L20" s="230">
        <v>22530</v>
      </c>
      <c r="M20" s="230">
        <v>0.15983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1847.25</v>
      </c>
      <c r="D21" s="231">
        <v>1834.3500000000001</v>
      </c>
      <c r="E21" s="231">
        <v>1809.9500000000003</v>
      </c>
      <c r="F21" s="231">
        <v>1772.65</v>
      </c>
      <c r="G21" s="231">
        <v>1748.2500000000002</v>
      </c>
      <c r="H21" s="231">
        <v>1871.6500000000003</v>
      </c>
      <c r="I21" s="231">
        <v>1896.0500000000004</v>
      </c>
      <c r="J21" s="231">
        <v>1933.3500000000004</v>
      </c>
      <c r="K21" s="230">
        <v>1858.75</v>
      </c>
      <c r="L21" s="230">
        <v>1797.05</v>
      </c>
      <c r="M21" s="230">
        <v>48.090350000000001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941.85</v>
      </c>
      <c r="D22" s="231">
        <v>951.05000000000007</v>
      </c>
      <c r="E22" s="231">
        <v>910.80000000000018</v>
      </c>
      <c r="F22" s="231">
        <v>879.75000000000011</v>
      </c>
      <c r="G22" s="231">
        <v>839.50000000000023</v>
      </c>
      <c r="H22" s="231">
        <v>982.10000000000014</v>
      </c>
      <c r="I22" s="231">
        <v>1022.3499999999999</v>
      </c>
      <c r="J22" s="231">
        <v>1053.4000000000001</v>
      </c>
      <c r="K22" s="230">
        <v>991.3</v>
      </c>
      <c r="L22" s="230">
        <v>920</v>
      </c>
      <c r="M22" s="230">
        <v>82.032679999999999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657.75</v>
      </c>
      <c r="D23" s="231">
        <v>656.58333333333337</v>
      </c>
      <c r="E23" s="231">
        <v>651.16666666666674</v>
      </c>
      <c r="F23" s="231">
        <v>644.58333333333337</v>
      </c>
      <c r="G23" s="231">
        <v>639.16666666666674</v>
      </c>
      <c r="H23" s="231">
        <v>663.16666666666674</v>
      </c>
      <c r="I23" s="231">
        <v>668.58333333333348</v>
      </c>
      <c r="J23" s="231">
        <v>675.16666666666674</v>
      </c>
      <c r="K23" s="230">
        <v>662</v>
      </c>
      <c r="L23" s="230">
        <v>650</v>
      </c>
      <c r="M23" s="230">
        <v>42.712029999999999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938.85</v>
      </c>
      <c r="D24" s="231">
        <v>952.96666666666658</v>
      </c>
      <c r="E24" s="231">
        <v>911.93333333333317</v>
      </c>
      <c r="F24" s="231">
        <v>885.01666666666654</v>
      </c>
      <c r="G24" s="231">
        <v>843.98333333333312</v>
      </c>
      <c r="H24" s="231">
        <v>979.88333333333321</v>
      </c>
      <c r="I24" s="231">
        <v>1020.9166666666667</v>
      </c>
      <c r="J24" s="231">
        <v>1047.8333333333333</v>
      </c>
      <c r="K24" s="230">
        <v>994</v>
      </c>
      <c r="L24" s="230">
        <v>926.05</v>
      </c>
      <c r="M24" s="230">
        <v>27.80423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1043.45</v>
      </c>
      <c r="D25" s="231">
        <v>1052.4833333333333</v>
      </c>
      <c r="E25" s="231">
        <v>1005.9666666666667</v>
      </c>
      <c r="F25" s="231">
        <v>968.48333333333335</v>
      </c>
      <c r="G25" s="231">
        <v>921.9666666666667</v>
      </c>
      <c r="H25" s="231">
        <v>1089.9666666666667</v>
      </c>
      <c r="I25" s="231">
        <v>1136.4833333333336</v>
      </c>
      <c r="J25" s="231">
        <v>1173.9666666666667</v>
      </c>
      <c r="K25" s="230">
        <v>1099</v>
      </c>
      <c r="L25" s="230">
        <v>1015</v>
      </c>
      <c r="M25" s="230">
        <v>24.316770000000002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412.3</v>
      </c>
      <c r="D26" s="231">
        <v>414.51666666666671</v>
      </c>
      <c r="E26" s="231">
        <v>408.43333333333339</v>
      </c>
      <c r="F26" s="231">
        <v>404.56666666666666</v>
      </c>
      <c r="G26" s="231">
        <v>398.48333333333335</v>
      </c>
      <c r="H26" s="231">
        <v>418.38333333333344</v>
      </c>
      <c r="I26" s="231">
        <v>424.46666666666681</v>
      </c>
      <c r="J26" s="231">
        <v>428.33333333333348</v>
      </c>
      <c r="K26" s="230">
        <v>420.6</v>
      </c>
      <c r="L26" s="230">
        <v>410.65</v>
      </c>
      <c r="M26" s="230">
        <v>18.391279999999998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156.35</v>
      </c>
      <c r="D27" s="231">
        <v>156.76666666666668</v>
      </c>
      <c r="E27" s="231">
        <v>155.28333333333336</v>
      </c>
      <c r="F27" s="231">
        <v>154.21666666666667</v>
      </c>
      <c r="G27" s="231">
        <v>152.73333333333335</v>
      </c>
      <c r="H27" s="231">
        <v>157.83333333333337</v>
      </c>
      <c r="I27" s="231">
        <v>159.31666666666666</v>
      </c>
      <c r="J27" s="231">
        <v>160.38333333333338</v>
      </c>
      <c r="K27" s="230">
        <v>158.25</v>
      </c>
      <c r="L27" s="230">
        <v>155.69999999999999</v>
      </c>
      <c r="M27" s="230">
        <v>13.676410000000001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222.8</v>
      </c>
      <c r="D28" s="231">
        <v>222.26666666666668</v>
      </c>
      <c r="E28" s="231">
        <v>220.63333333333335</v>
      </c>
      <c r="F28" s="231">
        <v>218.46666666666667</v>
      </c>
      <c r="G28" s="231">
        <v>216.83333333333334</v>
      </c>
      <c r="H28" s="231">
        <v>224.43333333333337</v>
      </c>
      <c r="I28" s="231">
        <v>226.06666666666669</v>
      </c>
      <c r="J28" s="231">
        <v>228.23333333333338</v>
      </c>
      <c r="K28" s="230">
        <v>223.9</v>
      </c>
      <c r="L28" s="230">
        <v>220.1</v>
      </c>
      <c r="M28" s="230">
        <v>11.07288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3340.6</v>
      </c>
      <c r="D29" s="231">
        <v>3350.8666666666668</v>
      </c>
      <c r="E29" s="231">
        <v>3306.4833333333336</v>
      </c>
      <c r="F29" s="231">
        <v>3272.3666666666668</v>
      </c>
      <c r="G29" s="231">
        <v>3227.9833333333336</v>
      </c>
      <c r="H29" s="231">
        <v>3384.9833333333336</v>
      </c>
      <c r="I29" s="231">
        <v>3429.3666666666668</v>
      </c>
      <c r="J29" s="231">
        <v>3463.4833333333336</v>
      </c>
      <c r="K29" s="230">
        <v>3395.25</v>
      </c>
      <c r="L29" s="230">
        <v>3316.75</v>
      </c>
      <c r="M29" s="230">
        <v>3.3962599999999998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396.05</v>
      </c>
      <c r="D30" s="231">
        <v>392.16666666666669</v>
      </c>
      <c r="E30" s="231">
        <v>386.58333333333337</v>
      </c>
      <c r="F30" s="231">
        <v>377.11666666666667</v>
      </c>
      <c r="G30" s="231">
        <v>371.53333333333336</v>
      </c>
      <c r="H30" s="231">
        <v>401.63333333333338</v>
      </c>
      <c r="I30" s="231">
        <v>407.21666666666675</v>
      </c>
      <c r="J30" s="231">
        <v>416.68333333333339</v>
      </c>
      <c r="K30" s="230">
        <v>397.75</v>
      </c>
      <c r="L30" s="230">
        <v>382.7</v>
      </c>
      <c r="M30" s="230">
        <v>94.153869999999998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4320.2</v>
      </c>
      <c r="D31" s="231">
        <v>4305.2166666666662</v>
      </c>
      <c r="E31" s="231">
        <v>4281.4833333333327</v>
      </c>
      <c r="F31" s="231">
        <v>4242.7666666666664</v>
      </c>
      <c r="G31" s="231">
        <v>4219.0333333333328</v>
      </c>
      <c r="H31" s="231">
        <v>4343.9333333333325</v>
      </c>
      <c r="I31" s="231">
        <v>4367.6666666666661</v>
      </c>
      <c r="J31" s="231">
        <v>4406.3833333333323</v>
      </c>
      <c r="K31" s="230">
        <v>4328.95</v>
      </c>
      <c r="L31" s="230">
        <v>4266.5</v>
      </c>
      <c r="M31" s="230">
        <v>3.0449799999999998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137.5</v>
      </c>
      <c r="D32" s="231">
        <v>137.73333333333335</v>
      </c>
      <c r="E32" s="231">
        <v>136.66666666666669</v>
      </c>
      <c r="F32" s="231">
        <v>135.83333333333334</v>
      </c>
      <c r="G32" s="231">
        <v>134.76666666666668</v>
      </c>
      <c r="H32" s="231">
        <v>138.56666666666669</v>
      </c>
      <c r="I32" s="231">
        <v>139.63333333333335</v>
      </c>
      <c r="J32" s="231">
        <v>140.4666666666667</v>
      </c>
      <c r="K32" s="230">
        <v>138.80000000000001</v>
      </c>
      <c r="L32" s="230">
        <v>136.9</v>
      </c>
      <c r="M32" s="230">
        <v>80.662419999999997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2786.75</v>
      </c>
      <c r="D33" s="231">
        <v>2781.3166666666671</v>
      </c>
      <c r="E33" s="231">
        <v>2756.4333333333343</v>
      </c>
      <c r="F33" s="231">
        <v>2726.1166666666672</v>
      </c>
      <c r="G33" s="231">
        <v>2701.2333333333345</v>
      </c>
      <c r="H33" s="231">
        <v>2811.6333333333341</v>
      </c>
      <c r="I33" s="231">
        <v>2836.5166666666664</v>
      </c>
      <c r="J33" s="231">
        <v>2866.8333333333339</v>
      </c>
      <c r="K33" s="230">
        <v>2806.2</v>
      </c>
      <c r="L33" s="230">
        <v>2751</v>
      </c>
      <c r="M33" s="230">
        <v>22.35399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1429.85</v>
      </c>
      <c r="D34" s="231">
        <v>1433.6166666666668</v>
      </c>
      <c r="E34" s="231">
        <v>1417.2833333333335</v>
      </c>
      <c r="F34" s="231">
        <v>1404.7166666666667</v>
      </c>
      <c r="G34" s="231">
        <v>1388.3833333333334</v>
      </c>
      <c r="H34" s="231">
        <v>1446.1833333333336</v>
      </c>
      <c r="I34" s="231">
        <v>1462.5166666666667</v>
      </c>
      <c r="J34" s="231">
        <v>1475.0833333333337</v>
      </c>
      <c r="K34" s="230">
        <v>1449.95</v>
      </c>
      <c r="L34" s="230">
        <v>1421.05</v>
      </c>
      <c r="M34" s="230">
        <v>2.8668399999999998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561.6</v>
      </c>
      <c r="D35" s="231">
        <v>555.2166666666667</v>
      </c>
      <c r="E35" s="231">
        <v>547.03333333333342</v>
      </c>
      <c r="F35" s="231">
        <v>532.4666666666667</v>
      </c>
      <c r="G35" s="231">
        <v>524.28333333333342</v>
      </c>
      <c r="H35" s="231">
        <v>569.78333333333342</v>
      </c>
      <c r="I35" s="231">
        <v>577.96666666666681</v>
      </c>
      <c r="J35" s="231">
        <v>592.53333333333342</v>
      </c>
      <c r="K35" s="230">
        <v>563.4</v>
      </c>
      <c r="L35" s="230">
        <v>540.65</v>
      </c>
      <c r="M35" s="230">
        <v>30.76765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3473.1</v>
      </c>
      <c r="D36" s="231">
        <v>3476.3666666666668</v>
      </c>
      <c r="E36" s="231">
        <v>3454.7333333333336</v>
      </c>
      <c r="F36" s="231">
        <v>3436.3666666666668</v>
      </c>
      <c r="G36" s="231">
        <v>3414.7333333333336</v>
      </c>
      <c r="H36" s="231">
        <v>3494.7333333333336</v>
      </c>
      <c r="I36" s="231">
        <v>3516.3666666666668</v>
      </c>
      <c r="J36" s="231">
        <v>3534.7333333333336</v>
      </c>
      <c r="K36" s="230">
        <v>3498</v>
      </c>
      <c r="L36" s="230">
        <v>3458</v>
      </c>
      <c r="M36" s="230">
        <v>2.1420300000000001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851.05</v>
      </c>
      <c r="D37" s="231">
        <v>851.44999999999993</v>
      </c>
      <c r="E37" s="231">
        <v>846.24999999999989</v>
      </c>
      <c r="F37" s="231">
        <v>841.44999999999993</v>
      </c>
      <c r="G37" s="231">
        <v>836.24999999999989</v>
      </c>
      <c r="H37" s="231">
        <v>856.24999999999989</v>
      </c>
      <c r="I37" s="231">
        <v>861.44999999999993</v>
      </c>
      <c r="J37" s="231">
        <v>866.24999999999989</v>
      </c>
      <c r="K37" s="230">
        <v>856.65</v>
      </c>
      <c r="L37" s="230">
        <v>846.65</v>
      </c>
      <c r="M37" s="230">
        <v>134.80334999999999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4286</v>
      </c>
      <c r="D38" s="231">
        <v>4254.6166666666668</v>
      </c>
      <c r="E38" s="231">
        <v>4201.8833333333332</v>
      </c>
      <c r="F38" s="231">
        <v>4117.7666666666664</v>
      </c>
      <c r="G38" s="231">
        <v>4065.0333333333328</v>
      </c>
      <c r="H38" s="231">
        <v>4338.7333333333336</v>
      </c>
      <c r="I38" s="231">
        <v>4391.4666666666672</v>
      </c>
      <c r="J38" s="231">
        <v>4475.5833333333339</v>
      </c>
      <c r="K38" s="230">
        <v>4307.3500000000004</v>
      </c>
      <c r="L38" s="230">
        <v>4170.5</v>
      </c>
      <c r="M38" s="230">
        <v>9.9214199999999995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5856.95</v>
      </c>
      <c r="D39" s="231">
        <v>5839.9000000000005</v>
      </c>
      <c r="E39" s="231">
        <v>5803.0500000000011</v>
      </c>
      <c r="F39" s="231">
        <v>5749.1500000000005</v>
      </c>
      <c r="G39" s="231">
        <v>5712.3000000000011</v>
      </c>
      <c r="H39" s="231">
        <v>5893.8000000000011</v>
      </c>
      <c r="I39" s="231">
        <v>5930.6500000000015</v>
      </c>
      <c r="J39" s="231">
        <v>5984.5500000000011</v>
      </c>
      <c r="K39" s="230">
        <v>5876.75</v>
      </c>
      <c r="L39" s="230">
        <v>5786</v>
      </c>
      <c r="M39" s="230">
        <v>10.230689999999999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1321.55</v>
      </c>
      <c r="D40" s="231">
        <v>1322.0333333333335</v>
      </c>
      <c r="E40" s="231">
        <v>1315.0666666666671</v>
      </c>
      <c r="F40" s="231">
        <v>1308.5833333333335</v>
      </c>
      <c r="G40" s="231">
        <v>1301.616666666667</v>
      </c>
      <c r="H40" s="231">
        <v>1328.5166666666671</v>
      </c>
      <c r="I40" s="231">
        <v>1335.4833333333338</v>
      </c>
      <c r="J40" s="231">
        <v>1341.9666666666672</v>
      </c>
      <c r="K40" s="230">
        <v>1329</v>
      </c>
      <c r="L40" s="230">
        <v>1315.55</v>
      </c>
      <c r="M40" s="230">
        <v>11.05734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6039.35</v>
      </c>
      <c r="D41" s="231">
        <v>6030.833333333333</v>
      </c>
      <c r="E41" s="231">
        <v>6002.6666666666661</v>
      </c>
      <c r="F41" s="231">
        <v>5965.9833333333327</v>
      </c>
      <c r="G41" s="231">
        <v>5937.8166666666657</v>
      </c>
      <c r="H41" s="231">
        <v>6067.5166666666664</v>
      </c>
      <c r="I41" s="231">
        <v>6095.6833333333325</v>
      </c>
      <c r="J41" s="231">
        <v>6132.3666666666668</v>
      </c>
      <c r="K41" s="230">
        <v>6059</v>
      </c>
      <c r="L41" s="230">
        <v>5994.15</v>
      </c>
      <c r="M41" s="230">
        <v>0.51073999999999997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2049.5500000000002</v>
      </c>
      <c r="D42" s="231">
        <v>2031.8333333333333</v>
      </c>
      <c r="E42" s="231">
        <v>2008.9166666666665</v>
      </c>
      <c r="F42" s="231">
        <v>1968.2833333333333</v>
      </c>
      <c r="G42" s="231">
        <v>1945.3666666666666</v>
      </c>
      <c r="H42" s="231">
        <v>2072.4666666666662</v>
      </c>
      <c r="I42" s="231">
        <v>2095.3833333333332</v>
      </c>
      <c r="J42" s="231">
        <v>2136.0166666666664</v>
      </c>
      <c r="K42" s="230">
        <v>2054.75</v>
      </c>
      <c r="L42" s="230">
        <v>1991.2</v>
      </c>
      <c r="M42" s="230">
        <v>5.5180999999999996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209.35</v>
      </c>
      <c r="D43" s="231">
        <v>210.01666666666665</v>
      </c>
      <c r="E43" s="231">
        <v>208.18333333333331</v>
      </c>
      <c r="F43" s="231">
        <v>207.01666666666665</v>
      </c>
      <c r="G43" s="231">
        <v>205.18333333333331</v>
      </c>
      <c r="H43" s="231">
        <v>211.18333333333331</v>
      </c>
      <c r="I43" s="231">
        <v>213.01666666666668</v>
      </c>
      <c r="J43" s="231">
        <v>214.18333333333331</v>
      </c>
      <c r="K43" s="230">
        <v>211.85</v>
      </c>
      <c r="L43" s="230">
        <v>208.85</v>
      </c>
      <c r="M43" s="230">
        <v>37.023299999999999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170.4</v>
      </c>
      <c r="D44" s="231">
        <v>170.58333333333334</v>
      </c>
      <c r="E44" s="231">
        <v>169.01666666666668</v>
      </c>
      <c r="F44" s="231">
        <v>167.63333333333333</v>
      </c>
      <c r="G44" s="231">
        <v>166.06666666666666</v>
      </c>
      <c r="H44" s="231">
        <v>171.9666666666667</v>
      </c>
      <c r="I44" s="231">
        <v>173.53333333333336</v>
      </c>
      <c r="J44" s="231">
        <v>174.91666666666671</v>
      </c>
      <c r="K44" s="230">
        <v>172.15</v>
      </c>
      <c r="L44" s="230">
        <v>169.2</v>
      </c>
      <c r="M44" s="230">
        <v>145.53550999999999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75.400000000000006</v>
      </c>
      <c r="D45" s="231">
        <v>75.850000000000009</v>
      </c>
      <c r="E45" s="231">
        <v>74.550000000000011</v>
      </c>
      <c r="F45" s="231">
        <v>73.7</v>
      </c>
      <c r="G45" s="231">
        <v>72.400000000000006</v>
      </c>
      <c r="H45" s="231">
        <v>76.700000000000017</v>
      </c>
      <c r="I45" s="231">
        <v>78</v>
      </c>
      <c r="J45" s="231">
        <v>78.850000000000023</v>
      </c>
      <c r="K45" s="230">
        <v>77.150000000000006</v>
      </c>
      <c r="L45" s="230">
        <v>75</v>
      </c>
      <c r="M45" s="230">
        <v>53.572650000000003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1392.6</v>
      </c>
      <c r="D46" s="231">
        <v>1396.3333333333333</v>
      </c>
      <c r="E46" s="231">
        <v>1384.3666666666666</v>
      </c>
      <c r="F46" s="231">
        <v>1376.1333333333332</v>
      </c>
      <c r="G46" s="231">
        <v>1364.1666666666665</v>
      </c>
      <c r="H46" s="231">
        <v>1404.5666666666666</v>
      </c>
      <c r="I46" s="231">
        <v>1416.5333333333333</v>
      </c>
      <c r="J46" s="231">
        <v>1424.7666666666667</v>
      </c>
      <c r="K46" s="230">
        <v>1408.3</v>
      </c>
      <c r="L46" s="230">
        <v>1388.1</v>
      </c>
      <c r="M46" s="230">
        <v>6.1553899999999997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583.9</v>
      </c>
      <c r="D47" s="231">
        <v>581.5</v>
      </c>
      <c r="E47" s="231">
        <v>575.6</v>
      </c>
      <c r="F47" s="231">
        <v>567.30000000000007</v>
      </c>
      <c r="G47" s="231">
        <v>561.40000000000009</v>
      </c>
      <c r="H47" s="231">
        <v>589.79999999999995</v>
      </c>
      <c r="I47" s="231">
        <v>595.70000000000005</v>
      </c>
      <c r="J47" s="231">
        <v>603.99999999999989</v>
      </c>
      <c r="K47" s="230">
        <v>587.4</v>
      </c>
      <c r="L47" s="230">
        <v>573.20000000000005</v>
      </c>
      <c r="M47" s="230">
        <v>8.2353100000000001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100.8</v>
      </c>
      <c r="D48" s="231">
        <v>100.46666666666665</v>
      </c>
      <c r="E48" s="231">
        <v>99.833333333333314</v>
      </c>
      <c r="F48" s="231">
        <v>98.86666666666666</v>
      </c>
      <c r="G48" s="231">
        <v>98.23333333333332</v>
      </c>
      <c r="H48" s="231">
        <v>101.43333333333331</v>
      </c>
      <c r="I48" s="231">
        <v>102.06666666666666</v>
      </c>
      <c r="J48" s="231">
        <v>103.0333333333333</v>
      </c>
      <c r="K48" s="230">
        <v>101.1</v>
      </c>
      <c r="L48" s="230">
        <v>99.5</v>
      </c>
      <c r="M48" s="230">
        <v>89.387309999999999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769.1</v>
      </c>
      <c r="D49" s="231">
        <v>769.5333333333333</v>
      </c>
      <c r="E49" s="231">
        <v>762.56666666666661</v>
      </c>
      <c r="F49" s="231">
        <v>756.0333333333333</v>
      </c>
      <c r="G49" s="231">
        <v>749.06666666666661</v>
      </c>
      <c r="H49" s="231">
        <v>776.06666666666661</v>
      </c>
      <c r="I49" s="231">
        <v>783.0333333333333</v>
      </c>
      <c r="J49" s="231">
        <v>789.56666666666661</v>
      </c>
      <c r="K49" s="230">
        <v>776.5</v>
      </c>
      <c r="L49" s="230">
        <v>763</v>
      </c>
      <c r="M49" s="230">
        <v>19.529589999999999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71.650000000000006</v>
      </c>
      <c r="D50" s="231">
        <v>72.466666666666683</v>
      </c>
      <c r="E50" s="231">
        <v>70.733333333333363</v>
      </c>
      <c r="F50" s="231">
        <v>69.816666666666677</v>
      </c>
      <c r="G50" s="231">
        <v>68.083333333333357</v>
      </c>
      <c r="H50" s="231">
        <v>73.383333333333368</v>
      </c>
      <c r="I50" s="231">
        <v>75.116666666666688</v>
      </c>
      <c r="J50" s="231">
        <v>76.033333333333374</v>
      </c>
      <c r="K50" s="230">
        <v>74.2</v>
      </c>
      <c r="L50" s="230">
        <v>71.55</v>
      </c>
      <c r="M50" s="230">
        <v>302.15325000000001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337.3</v>
      </c>
      <c r="D51" s="231">
        <v>337.21666666666664</v>
      </c>
      <c r="E51" s="231">
        <v>335.18333333333328</v>
      </c>
      <c r="F51" s="231">
        <v>333.06666666666666</v>
      </c>
      <c r="G51" s="231">
        <v>331.0333333333333</v>
      </c>
      <c r="H51" s="231">
        <v>339.33333333333326</v>
      </c>
      <c r="I51" s="231">
        <v>341.36666666666667</v>
      </c>
      <c r="J51" s="231">
        <v>343.48333333333323</v>
      </c>
      <c r="K51" s="230">
        <v>339.25</v>
      </c>
      <c r="L51" s="230">
        <v>335.1</v>
      </c>
      <c r="M51" s="230">
        <v>21.30087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771.1</v>
      </c>
      <c r="D52" s="231">
        <v>770.25</v>
      </c>
      <c r="E52" s="231">
        <v>765.95</v>
      </c>
      <c r="F52" s="231">
        <v>760.80000000000007</v>
      </c>
      <c r="G52" s="231">
        <v>756.50000000000011</v>
      </c>
      <c r="H52" s="231">
        <v>775.4</v>
      </c>
      <c r="I52" s="231">
        <v>779.69999999999993</v>
      </c>
      <c r="J52" s="231">
        <v>784.84999999999991</v>
      </c>
      <c r="K52" s="230">
        <v>774.55</v>
      </c>
      <c r="L52" s="230">
        <v>765.1</v>
      </c>
      <c r="M52" s="230">
        <v>37.948410000000003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223.65</v>
      </c>
      <c r="D53" s="231">
        <v>222.29999999999998</v>
      </c>
      <c r="E53" s="231">
        <v>217.59999999999997</v>
      </c>
      <c r="F53" s="231">
        <v>211.54999999999998</v>
      </c>
      <c r="G53" s="231">
        <v>206.84999999999997</v>
      </c>
      <c r="H53" s="231">
        <v>228.34999999999997</v>
      </c>
      <c r="I53" s="231">
        <v>233.04999999999995</v>
      </c>
      <c r="J53" s="231">
        <v>239.09999999999997</v>
      </c>
      <c r="K53" s="230">
        <v>227</v>
      </c>
      <c r="L53" s="230">
        <v>216.25</v>
      </c>
      <c r="M53" s="230">
        <v>126.81753999999999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18765.5</v>
      </c>
      <c r="D54" s="231">
        <v>18771.833333333332</v>
      </c>
      <c r="E54" s="231">
        <v>18633.666666666664</v>
      </c>
      <c r="F54" s="231">
        <v>18501.833333333332</v>
      </c>
      <c r="G54" s="231">
        <v>18363.666666666664</v>
      </c>
      <c r="H54" s="231">
        <v>18903.666666666664</v>
      </c>
      <c r="I54" s="231">
        <v>19041.833333333328</v>
      </c>
      <c r="J54" s="231">
        <v>19173.666666666664</v>
      </c>
      <c r="K54" s="230">
        <v>18910</v>
      </c>
      <c r="L54" s="230">
        <v>18640</v>
      </c>
      <c r="M54" s="230">
        <v>0.43141000000000002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4271.3</v>
      </c>
      <c r="D55" s="231">
        <v>4277.7</v>
      </c>
      <c r="E55" s="231">
        <v>4256.5999999999995</v>
      </c>
      <c r="F55" s="231">
        <v>4241.8999999999996</v>
      </c>
      <c r="G55" s="231">
        <v>4220.7999999999993</v>
      </c>
      <c r="H55" s="231">
        <v>4292.3999999999996</v>
      </c>
      <c r="I55" s="231">
        <v>4313.5</v>
      </c>
      <c r="J55" s="231">
        <v>4328.2</v>
      </c>
      <c r="K55" s="230">
        <v>4298.8</v>
      </c>
      <c r="L55" s="230">
        <v>4263</v>
      </c>
      <c r="M55" s="230">
        <v>3.2532899999999998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286.10000000000002</v>
      </c>
      <c r="D56" s="231">
        <v>286.03333333333336</v>
      </c>
      <c r="E56" s="231">
        <v>283.56666666666672</v>
      </c>
      <c r="F56" s="231">
        <v>281.03333333333336</v>
      </c>
      <c r="G56" s="231">
        <v>278.56666666666672</v>
      </c>
      <c r="H56" s="231">
        <v>288.56666666666672</v>
      </c>
      <c r="I56" s="231">
        <v>291.0333333333333</v>
      </c>
      <c r="J56" s="231">
        <v>293.56666666666672</v>
      </c>
      <c r="K56" s="230">
        <v>288.5</v>
      </c>
      <c r="L56" s="230">
        <v>283.5</v>
      </c>
      <c r="M56" s="230">
        <v>47.074370000000002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820.25</v>
      </c>
      <c r="D57" s="231">
        <v>826.19999999999993</v>
      </c>
      <c r="E57" s="231">
        <v>812.89999999999986</v>
      </c>
      <c r="F57" s="231">
        <v>805.55</v>
      </c>
      <c r="G57" s="231">
        <v>792.24999999999989</v>
      </c>
      <c r="H57" s="231">
        <v>833.54999999999984</v>
      </c>
      <c r="I57" s="231">
        <v>846.8499999999998</v>
      </c>
      <c r="J57" s="231">
        <v>854.19999999999982</v>
      </c>
      <c r="K57" s="230">
        <v>839.5</v>
      </c>
      <c r="L57" s="230">
        <v>818.85</v>
      </c>
      <c r="M57" s="230">
        <v>17.45975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917.95</v>
      </c>
      <c r="D58" s="231">
        <v>915.68333333333339</v>
      </c>
      <c r="E58" s="231">
        <v>910.46666666666681</v>
      </c>
      <c r="F58" s="231">
        <v>902.98333333333346</v>
      </c>
      <c r="G58" s="231">
        <v>897.76666666666688</v>
      </c>
      <c r="H58" s="231">
        <v>923.16666666666674</v>
      </c>
      <c r="I58" s="231">
        <v>928.38333333333344</v>
      </c>
      <c r="J58" s="231">
        <v>935.86666666666667</v>
      </c>
      <c r="K58" s="230">
        <v>920.9</v>
      </c>
      <c r="L58" s="230">
        <v>908.2</v>
      </c>
      <c r="M58" s="230">
        <v>34.499420000000001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1447.15</v>
      </c>
      <c r="D59" s="231">
        <v>1438.2</v>
      </c>
      <c r="E59" s="231">
        <v>1404.45</v>
      </c>
      <c r="F59" s="231">
        <v>1361.75</v>
      </c>
      <c r="G59" s="231">
        <v>1328</v>
      </c>
      <c r="H59" s="231">
        <v>1480.9</v>
      </c>
      <c r="I59" s="231">
        <v>1514.65</v>
      </c>
      <c r="J59" s="231">
        <v>1557.3500000000001</v>
      </c>
      <c r="K59" s="230">
        <v>1471.95</v>
      </c>
      <c r="L59" s="230">
        <v>1395.5</v>
      </c>
      <c r="M59" s="230">
        <v>1.85544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227.7</v>
      </c>
      <c r="D60" s="231">
        <v>226.45000000000002</v>
      </c>
      <c r="E60" s="231">
        <v>224.90000000000003</v>
      </c>
      <c r="F60" s="231">
        <v>222.10000000000002</v>
      </c>
      <c r="G60" s="231">
        <v>220.55000000000004</v>
      </c>
      <c r="H60" s="231">
        <v>229.25000000000003</v>
      </c>
      <c r="I60" s="231">
        <v>230.80000000000004</v>
      </c>
      <c r="J60" s="231">
        <v>233.60000000000002</v>
      </c>
      <c r="K60" s="230">
        <v>228</v>
      </c>
      <c r="L60" s="230">
        <v>223.65</v>
      </c>
      <c r="M60" s="230">
        <v>51.360120000000002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4065.2</v>
      </c>
      <c r="D61" s="231">
        <v>4046.4</v>
      </c>
      <c r="E61" s="231">
        <v>4013.8</v>
      </c>
      <c r="F61" s="231">
        <v>3962.4</v>
      </c>
      <c r="G61" s="231">
        <v>3929.8</v>
      </c>
      <c r="H61" s="231">
        <v>4097.8</v>
      </c>
      <c r="I61" s="231">
        <v>4130.3999999999996</v>
      </c>
      <c r="J61" s="231">
        <v>4181.8</v>
      </c>
      <c r="K61" s="230">
        <v>4079</v>
      </c>
      <c r="L61" s="230">
        <v>3995</v>
      </c>
      <c r="M61" s="230">
        <v>1.64378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1556.65</v>
      </c>
      <c r="D62" s="231">
        <v>1552</v>
      </c>
      <c r="E62" s="231">
        <v>1539.7</v>
      </c>
      <c r="F62" s="231">
        <v>1522.75</v>
      </c>
      <c r="G62" s="231">
        <v>1510.45</v>
      </c>
      <c r="H62" s="231">
        <v>1568.95</v>
      </c>
      <c r="I62" s="231">
        <v>1581.2500000000002</v>
      </c>
      <c r="J62" s="231">
        <v>1598.2</v>
      </c>
      <c r="K62" s="230">
        <v>1564.3</v>
      </c>
      <c r="L62" s="230">
        <v>1535.05</v>
      </c>
      <c r="M62" s="230">
        <v>4.0841399999999997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600.95000000000005</v>
      </c>
      <c r="D63" s="231">
        <v>597.85</v>
      </c>
      <c r="E63" s="231">
        <v>593.20000000000005</v>
      </c>
      <c r="F63" s="231">
        <v>585.45000000000005</v>
      </c>
      <c r="G63" s="231">
        <v>580.80000000000007</v>
      </c>
      <c r="H63" s="231">
        <v>605.6</v>
      </c>
      <c r="I63" s="231">
        <v>610.24999999999989</v>
      </c>
      <c r="J63" s="231">
        <v>618</v>
      </c>
      <c r="K63" s="230">
        <v>602.5</v>
      </c>
      <c r="L63" s="230">
        <v>590.1</v>
      </c>
      <c r="M63" s="230">
        <v>11.41713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927.7</v>
      </c>
      <c r="D64" s="231">
        <v>930.11666666666667</v>
      </c>
      <c r="E64" s="231">
        <v>920.23333333333335</v>
      </c>
      <c r="F64" s="231">
        <v>912.76666666666665</v>
      </c>
      <c r="G64" s="231">
        <v>902.88333333333333</v>
      </c>
      <c r="H64" s="231">
        <v>937.58333333333337</v>
      </c>
      <c r="I64" s="231">
        <v>947.46666666666681</v>
      </c>
      <c r="J64" s="231">
        <v>954.93333333333339</v>
      </c>
      <c r="K64" s="230">
        <v>940</v>
      </c>
      <c r="L64" s="230">
        <v>922.65</v>
      </c>
      <c r="M64" s="230">
        <v>3.42883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296.85000000000002</v>
      </c>
      <c r="D65" s="231">
        <v>295.7166666666667</v>
      </c>
      <c r="E65" s="231">
        <v>293.43333333333339</v>
      </c>
      <c r="F65" s="231">
        <v>290.01666666666671</v>
      </c>
      <c r="G65" s="231">
        <v>287.73333333333341</v>
      </c>
      <c r="H65" s="231">
        <v>299.13333333333338</v>
      </c>
      <c r="I65" s="231">
        <v>301.41666666666669</v>
      </c>
      <c r="J65" s="231">
        <v>304.83333333333337</v>
      </c>
      <c r="K65" s="230">
        <v>298</v>
      </c>
      <c r="L65" s="230">
        <v>292.3</v>
      </c>
      <c r="M65" s="230">
        <v>5.4713700000000003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1559.5</v>
      </c>
      <c r="D66" s="231">
        <v>1573.0833333333333</v>
      </c>
      <c r="E66" s="231">
        <v>1542.9666666666665</v>
      </c>
      <c r="F66" s="231">
        <v>1526.4333333333332</v>
      </c>
      <c r="G66" s="231">
        <v>1496.3166666666664</v>
      </c>
      <c r="H66" s="231">
        <v>1589.6166666666666</v>
      </c>
      <c r="I66" s="231">
        <v>1619.7333333333333</v>
      </c>
      <c r="J66" s="231">
        <v>1636.2666666666667</v>
      </c>
      <c r="K66" s="230">
        <v>1603.2</v>
      </c>
      <c r="L66" s="230">
        <v>1556.55</v>
      </c>
      <c r="M66" s="230">
        <v>9.4115900000000003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406.55</v>
      </c>
      <c r="D67" s="231">
        <v>408.11666666666662</v>
      </c>
      <c r="E67" s="231">
        <v>402.83333333333326</v>
      </c>
      <c r="F67" s="231">
        <v>399.11666666666662</v>
      </c>
      <c r="G67" s="231">
        <v>393.83333333333326</v>
      </c>
      <c r="H67" s="231">
        <v>411.83333333333326</v>
      </c>
      <c r="I67" s="231">
        <v>417.11666666666667</v>
      </c>
      <c r="J67" s="231">
        <v>420.83333333333326</v>
      </c>
      <c r="K67" s="230">
        <v>413.4</v>
      </c>
      <c r="L67" s="230">
        <v>404.4</v>
      </c>
      <c r="M67" s="230">
        <v>65.863410000000002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517.65</v>
      </c>
      <c r="D68" s="231">
        <v>518.36666666666667</v>
      </c>
      <c r="E68" s="231">
        <v>514.73333333333335</v>
      </c>
      <c r="F68" s="231">
        <v>511.81666666666672</v>
      </c>
      <c r="G68" s="231">
        <v>508.18333333333339</v>
      </c>
      <c r="H68" s="231">
        <v>521.2833333333333</v>
      </c>
      <c r="I68" s="231">
        <v>524.91666666666674</v>
      </c>
      <c r="J68" s="231">
        <v>527.83333333333326</v>
      </c>
      <c r="K68" s="230">
        <v>522</v>
      </c>
      <c r="L68" s="230">
        <v>515.45000000000005</v>
      </c>
      <c r="M68" s="230">
        <v>21.225349999999999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1995.1</v>
      </c>
      <c r="D69" s="231">
        <v>2010.0333333333335</v>
      </c>
      <c r="E69" s="231">
        <v>1975.0666666666671</v>
      </c>
      <c r="F69" s="231">
        <v>1955.0333333333335</v>
      </c>
      <c r="G69" s="231">
        <v>1920.0666666666671</v>
      </c>
      <c r="H69" s="231">
        <v>2030.0666666666671</v>
      </c>
      <c r="I69" s="231">
        <v>2065.0333333333338</v>
      </c>
      <c r="J69" s="231">
        <v>2085.0666666666671</v>
      </c>
      <c r="K69" s="230">
        <v>2045</v>
      </c>
      <c r="L69" s="230">
        <v>1990</v>
      </c>
      <c r="M69" s="230">
        <v>3.8028599999999999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1846.45</v>
      </c>
      <c r="D70" s="231">
        <v>1844.8833333333332</v>
      </c>
      <c r="E70" s="231">
        <v>1836.8166666666664</v>
      </c>
      <c r="F70" s="231">
        <v>1827.1833333333332</v>
      </c>
      <c r="G70" s="231">
        <v>1819.1166666666663</v>
      </c>
      <c r="H70" s="231">
        <v>1854.5166666666664</v>
      </c>
      <c r="I70" s="231">
        <v>1862.583333333333</v>
      </c>
      <c r="J70" s="231">
        <v>1872.2166666666665</v>
      </c>
      <c r="K70" s="230">
        <v>1852.95</v>
      </c>
      <c r="L70" s="230">
        <v>1835.25</v>
      </c>
      <c r="M70" s="230">
        <v>3.3211300000000001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329.95</v>
      </c>
      <c r="D71" s="231">
        <v>332.16666666666669</v>
      </c>
      <c r="E71" s="231">
        <v>326.78333333333336</v>
      </c>
      <c r="F71" s="231">
        <v>323.61666666666667</v>
      </c>
      <c r="G71" s="231">
        <v>318.23333333333335</v>
      </c>
      <c r="H71" s="231">
        <v>335.33333333333337</v>
      </c>
      <c r="I71" s="231">
        <v>340.7166666666667</v>
      </c>
      <c r="J71" s="231">
        <v>343.88333333333338</v>
      </c>
      <c r="K71" s="230">
        <v>337.55</v>
      </c>
      <c r="L71" s="230">
        <v>329</v>
      </c>
      <c r="M71" s="230">
        <v>23.367830000000001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3212.1</v>
      </c>
      <c r="D72" s="231">
        <v>3126.8666666666668</v>
      </c>
      <c r="E72" s="231">
        <v>3026.2333333333336</v>
      </c>
      <c r="F72" s="231">
        <v>2840.3666666666668</v>
      </c>
      <c r="G72" s="231">
        <v>2739.7333333333336</v>
      </c>
      <c r="H72" s="231">
        <v>3312.7333333333336</v>
      </c>
      <c r="I72" s="231">
        <v>3413.3666666666668</v>
      </c>
      <c r="J72" s="231">
        <v>3599.2333333333336</v>
      </c>
      <c r="K72" s="230">
        <v>3227.5</v>
      </c>
      <c r="L72" s="230">
        <v>2941</v>
      </c>
      <c r="M72" s="230">
        <v>43.231870000000001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2926.4</v>
      </c>
      <c r="D73" s="231">
        <v>2937.2833333333333</v>
      </c>
      <c r="E73" s="231">
        <v>2885.4666666666667</v>
      </c>
      <c r="F73" s="231">
        <v>2844.5333333333333</v>
      </c>
      <c r="G73" s="231">
        <v>2792.7166666666667</v>
      </c>
      <c r="H73" s="231">
        <v>2978.2166666666667</v>
      </c>
      <c r="I73" s="231">
        <v>3030.0333333333333</v>
      </c>
      <c r="J73" s="231">
        <v>3070.9666666666667</v>
      </c>
      <c r="K73" s="230">
        <v>2989.1</v>
      </c>
      <c r="L73" s="230">
        <v>2896.35</v>
      </c>
      <c r="M73" s="230">
        <v>8.0431399999999993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1916.7</v>
      </c>
      <c r="D74" s="231">
        <v>1906.1499999999999</v>
      </c>
      <c r="E74" s="231">
        <v>1875.5499999999997</v>
      </c>
      <c r="F74" s="231">
        <v>1834.3999999999999</v>
      </c>
      <c r="G74" s="231">
        <v>1803.7999999999997</v>
      </c>
      <c r="H74" s="231">
        <v>1947.2999999999997</v>
      </c>
      <c r="I74" s="231">
        <v>1977.8999999999996</v>
      </c>
      <c r="J74" s="231">
        <v>2019.0499999999997</v>
      </c>
      <c r="K74" s="230">
        <v>1936.75</v>
      </c>
      <c r="L74" s="230">
        <v>1865</v>
      </c>
      <c r="M74" s="230">
        <v>4.5794300000000003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4881</v>
      </c>
      <c r="D75" s="231">
        <v>4842.2666666666664</v>
      </c>
      <c r="E75" s="231">
        <v>4764.9333333333325</v>
      </c>
      <c r="F75" s="231">
        <v>4648.8666666666659</v>
      </c>
      <c r="G75" s="231">
        <v>4571.5333333333319</v>
      </c>
      <c r="H75" s="231">
        <v>4958.333333333333</v>
      </c>
      <c r="I75" s="231">
        <v>5035.666666666667</v>
      </c>
      <c r="J75" s="231">
        <v>5151.7333333333336</v>
      </c>
      <c r="K75" s="230">
        <v>4919.6000000000004</v>
      </c>
      <c r="L75" s="230">
        <v>4726.2</v>
      </c>
      <c r="M75" s="230">
        <v>6.8063900000000004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3128.35</v>
      </c>
      <c r="D76" s="231">
        <v>3102.7833333333333</v>
      </c>
      <c r="E76" s="231">
        <v>3060.5666666666666</v>
      </c>
      <c r="F76" s="231">
        <v>2992.7833333333333</v>
      </c>
      <c r="G76" s="231">
        <v>2950.5666666666666</v>
      </c>
      <c r="H76" s="231">
        <v>3170.5666666666666</v>
      </c>
      <c r="I76" s="231">
        <v>3212.7833333333328</v>
      </c>
      <c r="J76" s="231">
        <v>3280.5666666666666</v>
      </c>
      <c r="K76" s="230">
        <v>3145</v>
      </c>
      <c r="L76" s="230">
        <v>3035</v>
      </c>
      <c r="M76" s="230">
        <v>7.4628399999999999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358.8</v>
      </c>
      <c r="D77" s="231">
        <v>359.43333333333334</v>
      </c>
      <c r="E77" s="231">
        <v>357.36666666666667</v>
      </c>
      <c r="F77" s="231">
        <v>355.93333333333334</v>
      </c>
      <c r="G77" s="231">
        <v>353.86666666666667</v>
      </c>
      <c r="H77" s="231">
        <v>360.86666666666667</v>
      </c>
      <c r="I77" s="231">
        <v>362.93333333333339</v>
      </c>
      <c r="J77" s="231">
        <v>364.36666666666667</v>
      </c>
      <c r="K77" s="230">
        <v>361.5</v>
      </c>
      <c r="L77" s="230">
        <v>358</v>
      </c>
      <c r="M77" s="230">
        <v>2.7138499999999999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1921.15</v>
      </c>
      <c r="D78" s="231">
        <v>1918.7166666666665</v>
      </c>
      <c r="E78" s="231">
        <v>1902.4333333333329</v>
      </c>
      <c r="F78" s="231">
        <v>1883.7166666666665</v>
      </c>
      <c r="G78" s="231">
        <v>1867.4333333333329</v>
      </c>
      <c r="H78" s="231">
        <v>1937.4333333333329</v>
      </c>
      <c r="I78" s="231">
        <v>1953.7166666666662</v>
      </c>
      <c r="J78" s="231">
        <v>1972.4333333333329</v>
      </c>
      <c r="K78" s="230">
        <v>1935</v>
      </c>
      <c r="L78" s="230">
        <v>1900</v>
      </c>
      <c r="M78" s="230">
        <v>3.9775999999999998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127.15</v>
      </c>
      <c r="D79" s="231">
        <v>127.7</v>
      </c>
      <c r="E79" s="231">
        <v>126.05000000000001</v>
      </c>
      <c r="F79" s="231">
        <v>124.95</v>
      </c>
      <c r="G79" s="231">
        <v>123.30000000000001</v>
      </c>
      <c r="H79" s="231">
        <v>128.80000000000001</v>
      </c>
      <c r="I79" s="231">
        <v>130.45000000000002</v>
      </c>
      <c r="J79" s="231">
        <v>131.55000000000001</v>
      </c>
      <c r="K79" s="230">
        <v>129.35</v>
      </c>
      <c r="L79" s="230">
        <v>126.6</v>
      </c>
      <c r="M79" s="230">
        <v>86.147779999999997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127.25</v>
      </c>
      <c r="D80" s="231">
        <v>127.7</v>
      </c>
      <c r="E80" s="231">
        <v>126.55000000000001</v>
      </c>
      <c r="F80" s="231">
        <v>125.85000000000001</v>
      </c>
      <c r="G80" s="231">
        <v>124.70000000000002</v>
      </c>
      <c r="H80" s="231">
        <v>128.4</v>
      </c>
      <c r="I80" s="231">
        <v>129.55000000000001</v>
      </c>
      <c r="J80" s="231">
        <v>130.25</v>
      </c>
      <c r="K80" s="230">
        <v>128.85</v>
      </c>
      <c r="L80" s="230">
        <v>127</v>
      </c>
      <c r="M80" s="230">
        <v>74.938130000000001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265.05</v>
      </c>
      <c r="D81" s="231">
        <v>263.51666666666671</v>
      </c>
      <c r="E81" s="231">
        <v>259.43333333333339</v>
      </c>
      <c r="F81" s="231">
        <v>253.81666666666666</v>
      </c>
      <c r="G81" s="231">
        <v>249.73333333333335</v>
      </c>
      <c r="H81" s="231">
        <v>269.13333333333344</v>
      </c>
      <c r="I81" s="231">
        <v>273.21666666666681</v>
      </c>
      <c r="J81" s="231">
        <v>278.83333333333348</v>
      </c>
      <c r="K81" s="230">
        <v>267.60000000000002</v>
      </c>
      <c r="L81" s="230">
        <v>257.89999999999998</v>
      </c>
      <c r="M81" s="230">
        <v>17.553059999999999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108.6</v>
      </c>
      <c r="D82" s="231">
        <v>107.75</v>
      </c>
      <c r="E82" s="231">
        <v>106.65</v>
      </c>
      <c r="F82" s="231">
        <v>104.7</v>
      </c>
      <c r="G82" s="231">
        <v>103.60000000000001</v>
      </c>
      <c r="H82" s="231">
        <v>109.7</v>
      </c>
      <c r="I82" s="231">
        <v>110.8</v>
      </c>
      <c r="J82" s="231">
        <v>112.75</v>
      </c>
      <c r="K82" s="230">
        <v>108.85</v>
      </c>
      <c r="L82" s="230">
        <v>105.8</v>
      </c>
      <c r="M82" s="230">
        <v>141.5179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1266.6500000000001</v>
      </c>
      <c r="D83" s="231">
        <v>1277.3500000000001</v>
      </c>
      <c r="E83" s="231">
        <v>1245.7000000000003</v>
      </c>
      <c r="F83" s="231">
        <v>1224.7500000000002</v>
      </c>
      <c r="G83" s="231">
        <v>1193.1000000000004</v>
      </c>
      <c r="H83" s="231">
        <v>1298.3000000000002</v>
      </c>
      <c r="I83" s="231">
        <v>1329.9500000000003</v>
      </c>
      <c r="J83" s="231">
        <v>1350.9</v>
      </c>
      <c r="K83" s="230">
        <v>1309</v>
      </c>
      <c r="L83" s="230">
        <v>1256.4000000000001</v>
      </c>
      <c r="M83" s="230">
        <v>6.0297200000000002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968.85</v>
      </c>
      <c r="D84" s="231">
        <v>964.93333333333339</v>
      </c>
      <c r="E84" s="231">
        <v>958.51666666666677</v>
      </c>
      <c r="F84" s="231">
        <v>948.18333333333339</v>
      </c>
      <c r="G84" s="231">
        <v>941.76666666666677</v>
      </c>
      <c r="H84" s="231">
        <v>975.26666666666677</v>
      </c>
      <c r="I84" s="231">
        <v>981.68333333333328</v>
      </c>
      <c r="J84" s="231">
        <v>992.01666666666677</v>
      </c>
      <c r="K84" s="230">
        <v>971.35</v>
      </c>
      <c r="L84" s="230">
        <v>954.6</v>
      </c>
      <c r="M84" s="230">
        <v>10.643359999999999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1247.7</v>
      </c>
      <c r="D85" s="231">
        <v>1241.3333333333333</v>
      </c>
      <c r="E85" s="231">
        <v>1232.1666666666665</v>
      </c>
      <c r="F85" s="231">
        <v>1216.6333333333332</v>
      </c>
      <c r="G85" s="231">
        <v>1207.4666666666665</v>
      </c>
      <c r="H85" s="231">
        <v>1256.8666666666666</v>
      </c>
      <c r="I85" s="231">
        <v>1266.0333333333331</v>
      </c>
      <c r="J85" s="231">
        <v>1281.5666666666666</v>
      </c>
      <c r="K85" s="230">
        <v>1250.5</v>
      </c>
      <c r="L85" s="230">
        <v>1225.8</v>
      </c>
      <c r="M85" s="230">
        <v>6.5931199999999999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1717.45</v>
      </c>
      <c r="D86" s="231">
        <v>1723.4166666666667</v>
      </c>
      <c r="E86" s="231">
        <v>1705.5333333333335</v>
      </c>
      <c r="F86" s="231">
        <v>1693.6166666666668</v>
      </c>
      <c r="G86" s="231">
        <v>1675.7333333333336</v>
      </c>
      <c r="H86" s="231">
        <v>1735.3333333333335</v>
      </c>
      <c r="I86" s="231">
        <v>1753.2166666666667</v>
      </c>
      <c r="J86" s="231">
        <v>1765.1333333333334</v>
      </c>
      <c r="K86" s="230">
        <v>1741.3</v>
      </c>
      <c r="L86" s="230">
        <v>1711.5</v>
      </c>
      <c r="M86" s="230">
        <v>6.5877499999999998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465.05</v>
      </c>
      <c r="D87" s="231">
        <v>465.88333333333338</v>
      </c>
      <c r="E87" s="231">
        <v>461.16666666666674</v>
      </c>
      <c r="F87" s="231">
        <v>457.28333333333336</v>
      </c>
      <c r="G87" s="231">
        <v>452.56666666666672</v>
      </c>
      <c r="H87" s="231">
        <v>469.76666666666677</v>
      </c>
      <c r="I87" s="231">
        <v>474.48333333333335</v>
      </c>
      <c r="J87" s="231">
        <v>478.36666666666679</v>
      </c>
      <c r="K87" s="230">
        <v>470.6</v>
      </c>
      <c r="L87" s="230">
        <v>462</v>
      </c>
      <c r="M87" s="230">
        <v>11.21255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274.45</v>
      </c>
      <c r="D88" s="231">
        <v>275.81666666666666</v>
      </c>
      <c r="E88" s="231">
        <v>271.13333333333333</v>
      </c>
      <c r="F88" s="231">
        <v>267.81666666666666</v>
      </c>
      <c r="G88" s="231">
        <v>263.13333333333333</v>
      </c>
      <c r="H88" s="231">
        <v>279.13333333333333</v>
      </c>
      <c r="I88" s="231">
        <v>283.81666666666661</v>
      </c>
      <c r="J88" s="231">
        <v>287.13333333333333</v>
      </c>
      <c r="K88" s="230">
        <v>280.5</v>
      </c>
      <c r="L88" s="230">
        <v>272.5</v>
      </c>
      <c r="M88" s="230">
        <v>5.7992299999999997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1094.5</v>
      </c>
      <c r="D89" s="231">
        <v>1090.6833333333332</v>
      </c>
      <c r="E89" s="231">
        <v>1083.9166666666663</v>
      </c>
      <c r="F89" s="231">
        <v>1073.333333333333</v>
      </c>
      <c r="G89" s="231">
        <v>1066.5666666666662</v>
      </c>
      <c r="H89" s="231">
        <v>1101.2666666666664</v>
      </c>
      <c r="I89" s="231">
        <v>1108.0333333333333</v>
      </c>
      <c r="J89" s="231">
        <v>1118.6166666666666</v>
      </c>
      <c r="K89" s="230">
        <v>1097.45</v>
      </c>
      <c r="L89" s="230">
        <v>1080.0999999999999</v>
      </c>
      <c r="M89" s="230">
        <v>27.159669999999998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1784.65</v>
      </c>
      <c r="D90" s="231">
        <v>1772.25</v>
      </c>
      <c r="E90" s="231">
        <v>1757.5</v>
      </c>
      <c r="F90" s="231">
        <v>1730.35</v>
      </c>
      <c r="G90" s="231">
        <v>1715.6</v>
      </c>
      <c r="H90" s="231">
        <v>1799.4</v>
      </c>
      <c r="I90" s="231">
        <v>1814.15</v>
      </c>
      <c r="J90" s="231">
        <v>1841.3000000000002</v>
      </c>
      <c r="K90" s="230">
        <v>1787</v>
      </c>
      <c r="L90" s="230">
        <v>1745.1</v>
      </c>
      <c r="M90" s="230">
        <v>5.1952400000000001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1684.9</v>
      </c>
      <c r="D91" s="231">
        <v>1680.3000000000002</v>
      </c>
      <c r="E91" s="231">
        <v>1672.4000000000003</v>
      </c>
      <c r="F91" s="231">
        <v>1659.9</v>
      </c>
      <c r="G91" s="231">
        <v>1652.0000000000002</v>
      </c>
      <c r="H91" s="231">
        <v>1692.8000000000004</v>
      </c>
      <c r="I91" s="231">
        <v>1700.7</v>
      </c>
      <c r="J91" s="231">
        <v>1713.2000000000005</v>
      </c>
      <c r="K91" s="230">
        <v>1688.2</v>
      </c>
      <c r="L91" s="230">
        <v>1667.8</v>
      </c>
      <c r="M91" s="230">
        <v>134.77752000000001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517.04999999999995</v>
      </c>
      <c r="D92" s="231">
        <v>515.01666666666665</v>
      </c>
      <c r="E92" s="231">
        <v>511.58333333333326</v>
      </c>
      <c r="F92" s="231">
        <v>506.11666666666662</v>
      </c>
      <c r="G92" s="231">
        <v>502.68333333333322</v>
      </c>
      <c r="H92" s="231">
        <v>520.48333333333335</v>
      </c>
      <c r="I92" s="231">
        <v>523.91666666666674</v>
      </c>
      <c r="J92" s="231">
        <v>529.38333333333333</v>
      </c>
      <c r="K92" s="230">
        <v>518.45000000000005</v>
      </c>
      <c r="L92" s="230">
        <v>509.55</v>
      </c>
      <c r="M92" s="230">
        <v>19.506029999999999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1181.8499999999999</v>
      </c>
      <c r="D93" s="231">
        <v>1180.5166666666667</v>
      </c>
      <c r="E93" s="231">
        <v>1172.5833333333333</v>
      </c>
      <c r="F93" s="231">
        <v>1163.3166666666666</v>
      </c>
      <c r="G93" s="231">
        <v>1155.3833333333332</v>
      </c>
      <c r="H93" s="231">
        <v>1189.7833333333333</v>
      </c>
      <c r="I93" s="231">
        <v>1197.7166666666667</v>
      </c>
      <c r="J93" s="231">
        <v>1206.9833333333333</v>
      </c>
      <c r="K93" s="230">
        <v>1188.45</v>
      </c>
      <c r="L93" s="230">
        <v>1171.25</v>
      </c>
      <c r="M93" s="230">
        <v>4.9881799999999998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2477.3000000000002</v>
      </c>
      <c r="D94" s="231">
        <v>2470.5</v>
      </c>
      <c r="E94" s="231">
        <v>2456</v>
      </c>
      <c r="F94" s="231">
        <v>2434.6999999999998</v>
      </c>
      <c r="G94" s="231">
        <v>2420.1999999999998</v>
      </c>
      <c r="H94" s="231">
        <v>2491.8000000000002</v>
      </c>
      <c r="I94" s="231">
        <v>2506.3000000000002</v>
      </c>
      <c r="J94" s="231">
        <v>2527.6000000000004</v>
      </c>
      <c r="K94" s="230">
        <v>2485</v>
      </c>
      <c r="L94" s="230">
        <v>2449.1999999999998</v>
      </c>
      <c r="M94" s="230">
        <v>4.6488300000000002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417.65</v>
      </c>
      <c r="D95" s="231">
        <v>418.55</v>
      </c>
      <c r="E95" s="231">
        <v>414.70000000000005</v>
      </c>
      <c r="F95" s="231">
        <v>411.75000000000006</v>
      </c>
      <c r="G95" s="231">
        <v>407.90000000000009</v>
      </c>
      <c r="H95" s="231">
        <v>421.5</v>
      </c>
      <c r="I95" s="231">
        <v>425.35</v>
      </c>
      <c r="J95" s="231">
        <v>428.29999999999995</v>
      </c>
      <c r="K95" s="230">
        <v>422.4</v>
      </c>
      <c r="L95" s="230">
        <v>415.6</v>
      </c>
      <c r="M95" s="230">
        <v>47.015909999999998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2811.55</v>
      </c>
      <c r="D96" s="231">
        <v>2814.2833333333328</v>
      </c>
      <c r="E96" s="231">
        <v>2789.9666666666658</v>
      </c>
      <c r="F96" s="231">
        <v>2768.3833333333328</v>
      </c>
      <c r="G96" s="231">
        <v>2744.0666666666657</v>
      </c>
      <c r="H96" s="231">
        <v>2835.8666666666659</v>
      </c>
      <c r="I96" s="231">
        <v>2860.1833333333334</v>
      </c>
      <c r="J96" s="231">
        <v>2881.766666666666</v>
      </c>
      <c r="K96" s="230">
        <v>2838.6</v>
      </c>
      <c r="L96" s="230">
        <v>2792.7</v>
      </c>
      <c r="M96" s="230">
        <v>4.9917299999999996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229.9</v>
      </c>
      <c r="D97" s="231">
        <v>229.91666666666666</v>
      </c>
      <c r="E97" s="231">
        <v>227.5333333333333</v>
      </c>
      <c r="F97" s="231">
        <v>225.16666666666666</v>
      </c>
      <c r="G97" s="231">
        <v>222.7833333333333</v>
      </c>
      <c r="H97" s="231">
        <v>232.2833333333333</v>
      </c>
      <c r="I97" s="231">
        <v>234.66666666666669</v>
      </c>
      <c r="J97" s="231">
        <v>237.0333333333333</v>
      </c>
      <c r="K97" s="230">
        <v>232.3</v>
      </c>
      <c r="L97" s="230">
        <v>227.55</v>
      </c>
      <c r="M97" s="230">
        <v>29.53717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2528.9499999999998</v>
      </c>
      <c r="D98" s="231">
        <v>2534.5333333333333</v>
      </c>
      <c r="E98" s="231">
        <v>2513.0666666666666</v>
      </c>
      <c r="F98" s="231">
        <v>2497.1833333333334</v>
      </c>
      <c r="G98" s="231">
        <v>2475.7166666666667</v>
      </c>
      <c r="H98" s="231">
        <v>2550.4166666666665</v>
      </c>
      <c r="I98" s="231">
        <v>2571.8833333333328</v>
      </c>
      <c r="J98" s="231">
        <v>2587.7666666666664</v>
      </c>
      <c r="K98" s="230">
        <v>2556</v>
      </c>
      <c r="L98" s="230">
        <v>2518.65</v>
      </c>
      <c r="M98" s="230">
        <v>11.098089999999999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313.25</v>
      </c>
      <c r="D99" s="231">
        <v>312.81666666666666</v>
      </c>
      <c r="E99" s="231">
        <v>311.83333333333331</v>
      </c>
      <c r="F99" s="231">
        <v>310.41666666666663</v>
      </c>
      <c r="G99" s="231">
        <v>309.43333333333328</v>
      </c>
      <c r="H99" s="231">
        <v>314.23333333333335</v>
      </c>
      <c r="I99" s="231">
        <v>315.2166666666667</v>
      </c>
      <c r="J99" s="231">
        <v>316.63333333333338</v>
      </c>
      <c r="K99" s="230">
        <v>313.8</v>
      </c>
      <c r="L99" s="230">
        <v>311.39999999999998</v>
      </c>
      <c r="M99" s="230">
        <v>5.0747900000000001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36677.949999999997</v>
      </c>
      <c r="D100" s="231">
        <v>36716.700000000004</v>
      </c>
      <c r="E100" s="231">
        <v>36568.250000000007</v>
      </c>
      <c r="F100" s="231">
        <v>36458.550000000003</v>
      </c>
      <c r="G100" s="231">
        <v>36310.100000000006</v>
      </c>
      <c r="H100" s="231">
        <v>36826.400000000009</v>
      </c>
      <c r="I100" s="231">
        <v>36974.850000000006</v>
      </c>
      <c r="J100" s="231">
        <v>37084.55000000001</v>
      </c>
      <c r="K100" s="230">
        <v>36865.15</v>
      </c>
      <c r="L100" s="230">
        <v>36607</v>
      </c>
      <c r="M100" s="230">
        <v>6.2370000000000002E-2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2769.25</v>
      </c>
      <c r="D101" s="231">
        <v>2762.2166666666667</v>
      </c>
      <c r="E101" s="231">
        <v>2750.0333333333333</v>
      </c>
      <c r="F101" s="231">
        <v>2730.8166666666666</v>
      </c>
      <c r="G101" s="231">
        <v>2718.6333333333332</v>
      </c>
      <c r="H101" s="231">
        <v>2781.4333333333334</v>
      </c>
      <c r="I101" s="231">
        <v>2793.6166666666668</v>
      </c>
      <c r="J101" s="231">
        <v>2812.8333333333335</v>
      </c>
      <c r="K101" s="230">
        <v>2774.4</v>
      </c>
      <c r="L101" s="230">
        <v>2743</v>
      </c>
      <c r="M101" s="230">
        <v>25.088339999999999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890.15</v>
      </c>
      <c r="D102" s="231">
        <v>887.48333333333323</v>
      </c>
      <c r="E102" s="231">
        <v>882.96666666666647</v>
      </c>
      <c r="F102" s="231">
        <v>875.78333333333319</v>
      </c>
      <c r="G102" s="231">
        <v>871.26666666666642</v>
      </c>
      <c r="H102" s="231">
        <v>894.66666666666652</v>
      </c>
      <c r="I102" s="231">
        <v>899.18333333333317</v>
      </c>
      <c r="J102" s="231">
        <v>906.36666666666656</v>
      </c>
      <c r="K102" s="230">
        <v>892</v>
      </c>
      <c r="L102" s="230">
        <v>880.3</v>
      </c>
      <c r="M102" s="230">
        <v>226.86032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1090.8499999999999</v>
      </c>
      <c r="D103" s="231">
        <v>1088.55</v>
      </c>
      <c r="E103" s="231">
        <v>1083.1499999999999</v>
      </c>
      <c r="F103" s="231">
        <v>1075.4499999999998</v>
      </c>
      <c r="G103" s="231">
        <v>1070.0499999999997</v>
      </c>
      <c r="H103" s="231">
        <v>1096.25</v>
      </c>
      <c r="I103" s="231">
        <v>1101.6500000000001</v>
      </c>
      <c r="J103" s="231">
        <v>1109.3500000000001</v>
      </c>
      <c r="K103" s="230">
        <v>1093.95</v>
      </c>
      <c r="L103" s="230">
        <v>1080.8499999999999</v>
      </c>
      <c r="M103" s="230">
        <v>4.8193200000000003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442.5</v>
      </c>
      <c r="D104" s="231">
        <v>440.40000000000003</v>
      </c>
      <c r="E104" s="231">
        <v>435.05000000000007</v>
      </c>
      <c r="F104" s="231">
        <v>427.6</v>
      </c>
      <c r="G104" s="231">
        <v>422.25000000000006</v>
      </c>
      <c r="H104" s="231">
        <v>447.85000000000008</v>
      </c>
      <c r="I104" s="231">
        <v>453.2000000000001</v>
      </c>
      <c r="J104" s="231">
        <v>460.65000000000009</v>
      </c>
      <c r="K104" s="230">
        <v>445.75</v>
      </c>
      <c r="L104" s="230">
        <v>432.95</v>
      </c>
      <c r="M104" s="230">
        <v>21.038060000000002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461.6</v>
      </c>
      <c r="D105" s="231">
        <v>462.01666666666665</v>
      </c>
      <c r="E105" s="231">
        <v>457.5333333333333</v>
      </c>
      <c r="F105" s="231">
        <v>453.46666666666664</v>
      </c>
      <c r="G105" s="231">
        <v>448.98333333333329</v>
      </c>
      <c r="H105" s="231">
        <v>466.08333333333331</v>
      </c>
      <c r="I105" s="231">
        <v>470.56666666666666</v>
      </c>
      <c r="J105" s="231">
        <v>474.63333333333333</v>
      </c>
      <c r="K105" s="230">
        <v>466.5</v>
      </c>
      <c r="L105" s="230">
        <v>457.95</v>
      </c>
      <c r="M105" s="230">
        <v>1.93727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53.85</v>
      </c>
      <c r="D106" s="231">
        <v>53.800000000000004</v>
      </c>
      <c r="E106" s="231">
        <v>53.400000000000006</v>
      </c>
      <c r="F106" s="231">
        <v>52.95</v>
      </c>
      <c r="G106" s="231">
        <v>52.550000000000004</v>
      </c>
      <c r="H106" s="231">
        <v>54.250000000000007</v>
      </c>
      <c r="I106" s="231">
        <v>54.65</v>
      </c>
      <c r="J106" s="231">
        <v>55.100000000000009</v>
      </c>
      <c r="K106" s="230">
        <v>54.2</v>
      </c>
      <c r="L106" s="230">
        <v>53.35</v>
      </c>
      <c r="M106" s="230">
        <v>140.12737000000001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393.55</v>
      </c>
      <c r="D107" s="231">
        <v>394.48333333333335</v>
      </c>
      <c r="E107" s="231">
        <v>391.16666666666669</v>
      </c>
      <c r="F107" s="231">
        <v>388.78333333333336</v>
      </c>
      <c r="G107" s="231">
        <v>385.4666666666667</v>
      </c>
      <c r="H107" s="231">
        <v>396.86666666666667</v>
      </c>
      <c r="I107" s="231">
        <v>400.18333333333328</v>
      </c>
      <c r="J107" s="231">
        <v>402.56666666666666</v>
      </c>
      <c r="K107" s="230">
        <v>397.8</v>
      </c>
      <c r="L107" s="230">
        <v>392.1</v>
      </c>
      <c r="M107" s="230">
        <v>97.475260000000006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5331.45</v>
      </c>
      <c r="D108" s="231">
        <v>5266.8</v>
      </c>
      <c r="E108" s="231">
        <v>5193.6000000000004</v>
      </c>
      <c r="F108" s="231">
        <v>5055.75</v>
      </c>
      <c r="G108" s="231">
        <v>4982.55</v>
      </c>
      <c r="H108" s="231">
        <v>5404.6500000000005</v>
      </c>
      <c r="I108" s="231">
        <v>5477.8499999999995</v>
      </c>
      <c r="J108" s="231">
        <v>5615.7000000000007</v>
      </c>
      <c r="K108" s="230">
        <v>5340</v>
      </c>
      <c r="L108" s="230">
        <v>5128.95</v>
      </c>
      <c r="M108" s="230">
        <v>2.8507099999999999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283.7</v>
      </c>
      <c r="D109" s="231">
        <v>284.11666666666667</v>
      </c>
      <c r="E109" s="231">
        <v>280.73333333333335</v>
      </c>
      <c r="F109" s="231">
        <v>277.76666666666665</v>
      </c>
      <c r="G109" s="231">
        <v>274.38333333333333</v>
      </c>
      <c r="H109" s="231">
        <v>287.08333333333337</v>
      </c>
      <c r="I109" s="231">
        <v>290.4666666666667</v>
      </c>
      <c r="J109" s="231">
        <v>293.43333333333339</v>
      </c>
      <c r="K109" s="230">
        <v>287.5</v>
      </c>
      <c r="L109" s="230">
        <v>281.14999999999998</v>
      </c>
      <c r="M109" s="230">
        <v>6.1693199999999999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155.69999999999999</v>
      </c>
      <c r="D110" s="231">
        <v>155.6</v>
      </c>
      <c r="E110" s="231">
        <v>153.94999999999999</v>
      </c>
      <c r="F110" s="231">
        <v>152.19999999999999</v>
      </c>
      <c r="G110" s="231">
        <v>150.54999999999998</v>
      </c>
      <c r="H110" s="231">
        <v>157.35</v>
      </c>
      <c r="I110" s="231">
        <v>159.00000000000003</v>
      </c>
      <c r="J110" s="231">
        <v>160.75</v>
      </c>
      <c r="K110" s="230">
        <v>157.25</v>
      </c>
      <c r="L110" s="230">
        <v>153.85</v>
      </c>
      <c r="M110" s="230">
        <v>106.08363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330.75</v>
      </c>
      <c r="D111" s="231">
        <v>329.28333333333336</v>
      </c>
      <c r="E111" s="231">
        <v>326.7166666666667</v>
      </c>
      <c r="F111" s="231">
        <v>322.68333333333334</v>
      </c>
      <c r="G111" s="231">
        <v>320.11666666666667</v>
      </c>
      <c r="H111" s="231">
        <v>333.31666666666672</v>
      </c>
      <c r="I111" s="231">
        <v>335.88333333333344</v>
      </c>
      <c r="J111" s="231">
        <v>339.91666666666674</v>
      </c>
      <c r="K111" s="230">
        <v>331.85</v>
      </c>
      <c r="L111" s="230">
        <v>325.25</v>
      </c>
      <c r="M111" s="230">
        <v>27.106280000000002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78</v>
      </c>
      <c r="D112" s="231">
        <v>77.916666666666671</v>
      </c>
      <c r="E112" s="231">
        <v>77.63333333333334</v>
      </c>
      <c r="F112" s="231">
        <v>77.266666666666666</v>
      </c>
      <c r="G112" s="231">
        <v>76.983333333333334</v>
      </c>
      <c r="H112" s="231">
        <v>78.283333333333346</v>
      </c>
      <c r="I112" s="231">
        <v>78.566666666666677</v>
      </c>
      <c r="J112" s="231">
        <v>78.933333333333351</v>
      </c>
      <c r="K112" s="230">
        <v>78.2</v>
      </c>
      <c r="L112" s="230">
        <v>77.55</v>
      </c>
      <c r="M112" s="230">
        <v>41.829720000000002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584.4</v>
      </c>
      <c r="D113" s="231">
        <v>584.01666666666677</v>
      </c>
      <c r="E113" s="231">
        <v>579.53333333333353</v>
      </c>
      <c r="F113" s="231">
        <v>574.66666666666674</v>
      </c>
      <c r="G113" s="231">
        <v>570.18333333333351</v>
      </c>
      <c r="H113" s="231">
        <v>588.88333333333355</v>
      </c>
      <c r="I113" s="231">
        <v>593.3666666666669</v>
      </c>
      <c r="J113" s="231">
        <v>598.23333333333358</v>
      </c>
      <c r="K113" s="230">
        <v>588.5</v>
      </c>
      <c r="L113" s="230">
        <v>579.15</v>
      </c>
      <c r="M113" s="230">
        <v>14.066520000000001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483.9</v>
      </c>
      <c r="D114" s="231">
        <v>479.0333333333333</v>
      </c>
      <c r="E114" s="231">
        <v>472.56666666666661</v>
      </c>
      <c r="F114" s="231">
        <v>461.23333333333329</v>
      </c>
      <c r="G114" s="231">
        <v>454.76666666666659</v>
      </c>
      <c r="H114" s="231">
        <v>490.36666666666662</v>
      </c>
      <c r="I114" s="231">
        <v>496.83333333333331</v>
      </c>
      <c r="J114" s="231">
        <v>508.16666666666663</v>
      </c>
      <c r="K114" s="230">
        <v>485.5</v>
      </c>
      <c r="L114" s="230">
        <v>467.7</v>
      </c>
      <c r="M114" s="230">
        <v>54.484050000000003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139.55000000000001</v>
      </c>
      <c r="D115" s="231">
        <v>139.06666666666669</v>
      </c>
      <c r="E115" s="231">
        <v>138.13333333333338</v>
      </c>
      <c r="F115" s="231">
        <v>136.7166666666667</v>
      </c>
      <c r="G115" s="231">
        <v>135.78333333333339</v>
      </c>
      <c r="H115" s="231">
        <v>140.48333333333338</v>
      </c>
      <c r="I115" s="231">
        <v>141.41666666666671</v>
      </c>
      <c r="J115" s="231">
        <v>142.83333333333337</v>
      </c>
      <c r="K115" s="230">
        <v>140</v>
      </c>
      <c r="L115" s="230">
        <v>137.65</v>
      </c>
      <c r="M115" s="230">
        <v>33.921030000000002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1074.75</v>
      </c>
      <c r="D116" s="231">
        <v>1069.8</v>
      </c>
      <c r="E116" s="231">
        <v>1062.5</v>
      </c>
      <c r="F116" s="231">
        <v>1050.25</v>
      </c>
      <c r="G116" s="231">
        <v>1042.95</v>
      </c>
      <c r="H116" s="231">
        <v>1082.05</v>
      </c>
      <c r="I116" s="231">
        <v>1089.3499999999997</v>
      </c>
      <c r="J116" s="231">
        <v>1101.5999999999999</v>
      </c>
      <c r="K116" s="230">
        <v>1077.0999999999999</v>
      </c>
      <c r="L116" s="230">
        <v>1057.55</v>
      </c>
      <c r="M116" s="230">
        <v>30.05913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3860.3</v>
      </c>
      <c r="D117" s="231">
        <v>3830.1</v>
      </c>
      <c r="E117" s="231">
        <v>3780.2</v>
      </c>
      <c r="F117" s="231">
        <v>3700.1</v>
      </c>
      <c r="G117" s="231">
        <v>3650.2</v>
      </c>
      <c r="H117" s="231">
        <v>3910.2</v>
      </c>
      <c r="I117" s="231">
        <v>3960.1000000000004</v>
      </c>
      <c r="J117" s="231">
        <v>4040.2</v>
      </c>
      <c r="K117" s="230">
        <v>3880</v>
      </c>
      <c r="L117" s="230">
        <v>3750</v>
      </c>
      <c r="M117" s="230">
        <v>3.1000299999999998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1428.3</v>
      </c>
      <c r="D118" s="231">
        <v>1419.9333333333334</v>
      </c>
      <c r="E118" s="231">
        <v>1408.3666666666668</v>
      </c>
      <c r="F118" s="231">
        <v>1388.4333333333334</v>
      </c>
      <c r="G118" s="231">
        <v>1376.8666666666668</v>
      </c>
      <c r="H118" s="231">
        <v>1439.8666666666668</v>
      </c>
      <c r="I118" s="231">
        <v>1451.4333333333334</v>
      </c>
      <c r="J118" s="231">
        <v>1471.3666666666668</v>
      </c>
      <c r="K118" s="230">
        <v>1431.5</v>
      </c>
      <c r="L118" s="230">
        <v>1400</v>
      </c>
      <c r="M118" s="230">
        <v>58.311689999999999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1880.05</v>
      </c>
      <c r="D119" s="231">
        <v>1876.4666666666665</v>
      </c>
      <c r="E119" s="231">
        <v>1868.133333333333</v>
      </c>
      <c r="F119" s="231">
        <v>1856.2166666666665</v>
      </c>
      <c r="G119" s="231">
        <v>1847.883333333333</v>
      </c>
      <c r="H119" s="231">
        <v>1888.383333333333</v>
      </c>
      <c r="I119" s="231">
        <v>1896.7166666666665</v>
      </c>
      <c r="J119" s="231">
        <v>1908.633333333333</v>
      </c>
      <c r="K119" s="230">
        <v>1884.8</v>
      </c>
      <c r="L119" s="230">
        <v>1864.55</v>
      </c>
      <c r="M119" s="230">
        <v>2.9406300000000001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826.9</v>
      </c>
      <c r="D120" s="231">
        <v>830.0333333333333</v>
      </c>
      <c r="E120" s="231">
        <v>821.91666666666663</v>
      </c>
      <c r="F120" s="231">
        <v>816.93333333333328</v>
      </c>
      <c r="G120" s="231">
        <v>808.81666666666661</v>
      </c>
      <c r="H120" s="231">
        <v>835.01666666666665</v>
      </c>
      <c r="I120" s="231">
        <v>843.13333333333344</v>
      </c>
      <c r="J120" s="231">
        <v>848.11666666666667</v>
      </c>
      <c r="K120" s="230">
        <v>838.15</v>
      </c>
      <c r="L120" s="230">
        <v>825.05</v>
      </c>
      <c r="M120" s="230">
        <v>3.4929100000000002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244.35</v>
      </c>
      <c r="D121" s="231">
        <v>244.38333333333333</v>
      </c>
      <c r="E121" s="231">
        <v>240.96666666666664</v>
      </c>
      <c r="F121" s="231">
        <v>237.58333333333331</v>
      </c>
      <c r="G121" s="231">
        <v>234.16666666666663</v>
      </c>
      <c r="H121" s="231">
        <v>247.76666666666665</v>
      </c>
      <c r="I121" s="231">
        <v>251.18333333333334</v>
      </c>
      <c r="J121" s="231">
        <v>254.56666666666666</v>
      </c>
      <c r="K121" s="230">
        <v>247.8</v>
      </c>
      <c r="L121" s="230">
        <v>241</v>
      </c>
      <c r="M121" s="230">
        <v>9.4657199999999992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718.25</v>
      </c>
      <c r="D122" s="231">
        <v>717.38333333333333</v>
      </c>
      <c r="E122" s="231">
        <v>712.26666666666665</v>
      </c>
      <c r="F122" s="231">
        <v>706.2833333333333</v>
      </c>
      <c r="G122" s="231">
        <v>701.16666666666663</v>
      </c>
      <c r="H122" s="231">
        <v>723.36666666666667</v>
      </c>
      <c r="I122" s="231">
        <v>728.48333333333323</v>
      </c>
      <c r="J122" s="231">
        <v>734.4666666666667</v>
      </c>
      <c r="K122" s="230">
        <v>722.5</v>
      </c>
      <c r="L122" s="230">
        <v>711.4</v>
      </c>
      <c r="M122" s="230">
        <v>18.10361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559.29999999999995</v>
      </c>
      <c r="D123" s="231">
        <v>561.51666666666654</v>
      </c>
      <c r="E123" s="231">
        <v>555.3833333333331</v>
      </c>
      <c r="F123" s="231">
        <v>551.46666666666658</v>
      </c>
      <c r="G123" s="231">
        <v>545.33333333333314</v>
      </c>
      <c r="H123" s="231">
        <v>565.43333333333305</v>
      </c>
      <c r="I123" s="231">
        <v>571.56666666666649</v>
      </c>
      <c r="J123" s="231">
        <v>575.48333333333301</v>
      </c>
      <c r="K123" s="230">
        <v>567.65</v>
      </c>
      <c r="L123" s="230">
        <v>557.6</v>
      </c>
      <c r="M123" s="230">
        <v>14.72367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430.75</v>
      </c>
      <c r="D124" s="231">
        <v>429.86666666666662</v>
      </c>
      <c r="E124" s="231">
        <v>424.88333333333321</v>
      </c>
      <c r="F124" s="231">
        <v>419.01666666666659</v>
      </c>
      <c r="G124" s="231">
        <v>414.03333333333319</v>
      </c>
      <c r="H124" s="231">
        <v>435.73333333333323</v>
      </c>
      <c r="I124" s="231">
        <v>440.7166666666667</v>
      </c>
      <c r="J124" s="231">
        <v>446.58333333333326</v>
      </c>
      <c r="K124" s="230">
        <v>434.85</v>
      </c>
      <c r="L124" s="230">
        <v>424</v>
      </c>
      <c r="M124" s="230">
        <v>27.891999999999999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1844.05</v>
      </c>
      <c r="D125" s="231">
        <v>1842.1666666666667</v>
      </c>
      <c r="E125" s="231">
        <v>1833.3833333333334</v>
      </c>
      <c r="F125" s="231">
        <v>1822.7166666666667</v>
      </c>
      <c r="G125" s="231">
        <v>1813.9333333333334</v>
      </c>
      <c r="H125" s="231">
        <v>1852.8333333333335</v>
      </c>
      <c r="I125" s="231">
        <v>1861.6166666666668</v>
      </c>
      <c r="J125" s="231">
        <v>1872.2833333333335</v>
      </c>
      <c r="K125" s="230">
        <v>1850.95</v>
      </c>
      <c r="L125" s="230">
        <v>1831.5</v>
      </c>
      <c r="M125" s="230">
        <v>34.087130000000002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87.2</v>
      </c>
      <c r="D126" s="231">
        <v>87.233333333333334</v>
      </c>
      <c r="E126" s="231">
        <v>86.416666666666671</v>
      </c>
      <c r="F126" s="231">
        <v>85.63333333333334</v>
      </c>
      <c r="G126" s="231">
        <v>84.816666666666677</v>
      </c>
      <c r="H126" s="231">
        <v>88.016666666666666</v>
      </c>
      <c r="I126" s="231">
        <v>88.833333333333329</v>
      </c>
      <c r="J126" s="231">
        <v>89.61666666666666</v>
      </c>
      <c r="K126" s="230">
        <v>88.05</v>
      </c>
      <c r="L126" s="230">
        <v>86.45</v>
      </c>
      <c r="M126" s="230">
        <v>22.666879999999999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3569.55</v>
      </c>
      <c r="D127" s="231">
        <v>3544.7333333333336</v>
      </c>
      <c r="E127" s="231">
        <v>3506.8166666666671</v>
      </c>
      <c r="F127" s="231">
        <v>3444.0833333333335</v>
      </c>
      <c r="G127" s="231">
        <v>3406.166666666667</v>
      </c>
      <c r="H127" s="231">
        <v>3607.4666666666672</v>
      </c>
      <c r="I127" s="231">
        <v>3645.3833333333332</v>
      </c>
      <c r="J127" s="231">
        <v>3708.1166666666672</v>
      </c>
      <c r="K127" s="230">
        <v>3582.65</v>
      </c>
      <c r="L127" s="230">
        <v>3482</v>
      </c>
      <c r="M127" s="230">
        <v>1.89114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330.25</v>
      </c>
      <c r="D128" s="231">
        <v>331.56666666666666</v>
      </c>
      <c r="E128" s="231">
        <v>328.33333333333331</v>
      </c>
      <c r="F128" s="231">
        <v>326.41666666666663</v>
      </c>
      <c r="G128" s="231">
        <v>323.18333333333328</v>
      </c>
      <c r="H128" s="231">
        <v>333.48333333333335</v>
      </c>
      <c r="I128" s="231">
        <v>336.7166666666667</v>
      </c>
      <c r="J128" s="231">
        <v>338.63333333333338</v>
      </c>
      <c r="K128" s="230">
        <v>334.8</v>
      </c>
      <c r="L128" s="230">
        <v>329.65</v>
      </c>
      <c r="M128" s="230">
        <v>23.279599999999999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4827.7</v>
      </c>
      <c r="D129" s="231">
        <v>4804.9000000000005</v>
      </c>
      <c r="E129" s="231">
        <v>4772.8000000000011</v>
      </c>
      <c r="F129" s="231">
        <v>4717.9000000000005</v>
      </c>
      <c r="G129" s="231">
        <v>4685.8000000000011</v>
      </c>
      <c r="H129" s="231">
        <v>4859.8000000000011</v>
      </c>
      <c r="I129" s="231">
        <v>4891.9000000000015</v>
      </c>
      <c r="J129" s="231">
        <v>4946.8000000000011</v>
      </c>
      <c r="K129" s="230">
        <v>4837</v>
      </c>
      <c r="L129" s="230">
        <v>4750</v>
      </c>
      <c r="M129" s="230">
        <v>3.2737500000000002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2288.5</v>
      </c>
      <c r="D130" s="231">
        <v>2294.3833333333332</v>
      </c>
      <c r="E130" s="231">
        <v>2276.0666666666666</v>
      </c>
      <c r="F130" s="231">
        <v>2263.6333333333332</v>
      </c>
      <c r="G130" s="231">
        <v>2245.3166666666666</v>
      </c>
      <c r="H130" s="231">
        <v>2306.8166666666666</v>
      </c>
      <c r="I130" s="231">
        <v>2325.1333333333332</v>
      </c>
      <c r="J130" s="231">
        <v>2337.5666666666666</v>
      </c>
      <c r="K130" s="230">
        <v>2312.6999999999998</v>
      </c>
      <c r="L130" s="230">
        <v>2281.9499999999998</v>
      </c>
      <c r="M130" s="230">
        <v>11.658390000000001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323.10000000000002</v>
      </c>
      <c r="D131" s="231">
        <v>317.18333333333334</v>
      </c>
      <c r="E131" s="231">
        <v>305.4666666666667</v>
      </c>
      <c r="F131" s="231">
        <v>287.83333333333337</v>
      </c>
      <c r="G131" s="231">
        <v>276.11666666666673</v>
      </c>
      <c r="H131" s="231">
        <v>334.81666666666666</v>
      </c>
      <c r="I131" s="231">
        <v>346.53333333333325</v>
      </c>
      <c r="J131" s="231">
        <v>364.16666666666663</v>
      </c>
      <c r="K131" s="230">
        <v>328.9</v>
      </c>
      <c r="L131" s="230">
        <v>299.55</v>
      </c>
      <c r="M131" s="230">
        <v>150.47067000000001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549.29999999999995</v>
      </c>
      <c r="D132" s="231">
        <v>550.73333333333323</v>
      </c>
      <c r="E132" s="231">
        <v>547.56666666666649</v>
      </c>
      <c r="F132" s="231">
        <v>545.83333333333326</v>
      </c>
      <c r="G132" s="231">
        <v>542.66666666666652</v>
      </c>
      <c r="H132" s="231">
        <v>552.46666666666647</v>
      </c>
      <c r="I132" s="231">
        <v>555.63333333333321</v>
      </c>
      <c r="J132" s="231">
        <v>557.36666666666645</v>
      </c>
      <c r="K132" s="230">
        <v>553.9</v>
      </c>
      <c r="L132" s="230">
        <v>549</v>
      </c>
      <c r="M132" s="230">
        <v>6.8217100000000004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4117.55</v>
      </c>
      <c r="D133" s="231">
        <v>4149.4000000000005</v>
      </c>
      <c r="E133" s="231">
        <v>4069.1500000000015</v>
      </c>
      <c r="F133" s="231">
        <v>4020.7500000000009</v>
      </c>
      <c r="G133" s="231">
        <v>3940.5000000000018</v>
      </c>
      <c r="H133" s="231">
        <v>4197.8000000000011</v>
      </c>
      <c r="I133" s="231">
        <v>4278.0499999999993</v>
      </c>
      <c r="J133" s="231">
        <v>4326.4500000000007</v>
      </c>
      <c r="K133" s="230">
        <v>4229.6499999999996</v>
      </c>
      <c r="L133" s="230">
        <v>4101</v>
      </c>
      <c r="M133" s="230">
        <v>0.92593999999999999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679.55</v>
      </c>
      <c r="D134" s="231">
        <v>674.81666666666661</v>
      </c>
      <c r="E134" s="231">
        <v>664.63333333333321</v>
      </c>
      <c r="F134" s="231">
        <v>649.71666666666658</v>
      </c>
      <c r="G134" s="231">
        <v>639.53333333333319</v>
      </c>
      <c r="H134" s="231">
        <v>689.73333333333323</v>
      </c>
      <c r="I134" s="231">
        <v>699.91666666666663</v>
      </c>
      <c r="J134" s="231">
        <v>714.83333333333326</v>
      </c>
      <c r="K134" s="230">
        <v>685</v>
      </c>
      <c r="L134" s="230">
        <v>659.9</v>
      </c>
      <c r="M134" s="230">
        <v>23.264810000000001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85456.25</v>
      </c>
      <c r="D135" s="231">
        <v>85333.483333333337</v>
      </c>
      <c r="E135" s="231">
        <v>84872.766666666677</v>
      </c>
      <c r="F135" s="231">
        <v>84289.28333333334</v>
      </c>
      <c r="G135" s="231">
        <v>83828.56666666668</v>
      </c>
      <c r="H135" s="231">
        <v>85916.966666666674</v>
      </c>
      <c r="I135" s="231">
        <v>86377.683333333349</v>
      </c>
      <c r="J135" s="231">
        <v>86961.166666666672</v>
      </c>
      <c r="K135" s="230">
        <v>85794.2</v>
      </c>
      <c r="L135" s="230">
        <v>84750</v>
      </c>
      <c r="M135" s="230">
        <v>4.9279999999999997E-2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255.15</v>
      </c>
      <c r="D136" s="231">
        <v>253.94999999999996</v>
      </c>
      <c r="E136" s="231">
        <v>251.74999999999994</v>
      </c>
      <c r="F136" s="231">
        <v>248.35</v>
      </c>
      <c r="G136" s="231">
        <v>246.14999999999998</v>
      </c>
      <c r="H136" s="231">
        <v>257.34999999999991</v>
      </c>
      <c r="I136" s="231">
        <v>259.5499999999999</v>
      </c>
      <c r="J136" s="231">
        <v>262.94999999999987</v>
      </c>
      <c r="K136" s="230">
        <v>256.14999999999998</v>
      </c>
      <c r="L136" s="230">
        <v>250.55</v>
      </c>
      <c r="M136" s="230">
        <v>20.318549999999998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1207.3499999999999</v>
      </c>
      <c r="D137" s="231">
        <v>1206.3</v>
      </c>
      <c r="E137" s="231">
        <v>1199.6499999999999</v>
      </c>
      <c r="F137" s="231">
        <v>1191.9499999999998</v>
      </c>
      <c r="G137" s="231">
        <v>1185.2999999999997</v>
      </c>
      <c r="H137" s="231">
        <v>1214</v>
      </c>
      <c r="I137" s="231">
        <v>1220.6500000000001</v>
      </c>
      <c r="J137" s="231">
        <v>1228.3500000000001</v>
      </c>
      <c r="K137" s="230">
        <v>1212.95</v>
      </c>
      <c r="L137" s="230">
        <v>1198.5999999999999</v>
      </c>
      <c r="M137" s="230">
        <v>24.694050000000001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477.3</v>
      </c>
      <c r="D138" s="231">
        <v>478.48333333333335</v>
      </c>
      <c r="E138" s="231">
        <v>475.41666666666669</v>
      </c>
      <c r="F138" s="231">
        <v>473.53333333333336</v>
      </c>
      <c r="G138" s="231">
        <v>470.4666666666667</v>
      </c>
      <c r="H138" s="231">
        <v>480.36666666666667</v>
      </c>
      <c r="I138" s="231">
        <v>483.43333333333328</v>
      </c>
      <c r="J138" s="231">
        <v>485.31666666666666</v>
      </c>
      <c r="K138" s="230">
        <v>481.55</v>
      </c>
      <c r="L138" s="230">
        <v>476.6</v>
      </c>
      <c r="M138" s="230">
        <v>22.391259999999999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8621.0499999999993</v>
      </c>
      <c r="D139" s="231">
        <v>8640.6666666666661</v>
      </c>
      <c r="E139" s="231">
        <v>8571.3833333333314</v>
      </c>
      <c r="F139" s="231">
        <v>8521.7166666666653</v>
      </c>
      <c r="G139" s="231">
        <v>8452.4333333333307</v>
      </c>
      <c r="H139" s="231">
        <v>8690.3333333333321</v>
      </c>
      <c r="I139" s="231">
        <v>8759.6166666666686</v>
      </c>
      <c r="J139" s="231">
        <v>8809.2833333333328</v>
      </c>
      <c r="K139" s="230">
        <v>8709.9500000000007</v>
      </c>
      <c r="L139" s="230">
        <v>8591</v>
      </c>
      <c r="M139" s="230">
        <v>4.0845799999999999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620.04999999999995</v>
      </c>
      <c r="D140" s="231">
        <v>624.59999999999991</v>
      </c>
      <c r="E140" s="231">
        <v>612.79999999999984</v>
      </c>
      <c r="F140" s="231">
        <v>605.54999999999995</v>
      </c>
      <c r="G140" s="231">
        <v>593.74999999999989</v>
      </c>
      <c r="H140" s="231">
        <v>631.8499999999998</v>
      </c>
      <c r="I140" s="231">
        <v>643.65</v>
      </c>
      <c r="J140" s="231">
        <v>650.89999999999975</v>
      </c>
      <c r="K140" s="230">
        <v>636.4</v>
      </c>
      <c r="L140" s="230">
        <v>617.35</v>
      </c>
      <c r="M140" s="230">
        <v>11.53448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479</v>
      </c>
      <c r="D141" s="231">
        <v>467.91666666666669</v>
      </c>
      <c r="E141" s="231">
        <v>449.58333333333337</v>
      </c>
      <c r="F141" s="231">
        <v>420.16666666666669</v>
      </c>
      <c r="G141" s="231">
        <v>401.83333333333337</v>
      </c>
      <c r="H141" s="231">
        <v>497.33333333333337</v>
      </c>
      <c r="I141" s="231">
        <v>515.66666666666674</v>
      </c>
      <c r="J141" s="231">
        <v>545.08333333333337</v>
      </c>
      <c r="K141" s="230">
        <v>486.25</v>
      </c>
      <c r="L141" s="230">
        <v>438.5</v>
      </c>
      <c r="M141" s="230">
        <v>142.14382000000001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50.9</v>
      </c>
      <c r="D142" s="231">
        <v>50.916666666666664</v>
      </c>
      <c r="E142" s="231">
        <v>50.283333333333331</v>
      </c>
      <c r="F142" s="231">
        <v>49.666666666666664</v>
      </c>
      <c r="G142" s="231">
        <v>49.033333333333331</v>
      </c>
      <c r="H142" s="231">
        <v>51.533333333333331</v>
      </c>
      <c r="I142" s="231">
        <v>52.166666666666671</v>
      </c>
      <c r="J142" s="231">
        <v>52.783333333333331</v>
      </c>
      <c r="K142" s="230">
        <v>51.55</v>
      </c>
      <c r="L142" s="230">
        <v>50.3</v>
      </c>
      <c r="M142" s="230">
        <v>67.058639999999997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1820.6</v>
      </c>
      <c r="D143" s="231">
        <v>1811.2833333333335</v>
      </c>
      <c r="E143" s="231">
        <v>1797.3166666666671</v>
      </c>
      <c r="F143" s="231">
        <v>1774.0333333333335</v>
      </c>
      <c r="G143" s="231">
        <v>1760.0666666666671</v>
      </c>
      <c r="H143" s="231">
        <v>1834.5666666666671</v>
      </c>
      <c r="I143" s="231">
        <v>1848.5333333333338</v>
      </c>
      <c r="J143" s="231">
        <v>1871.8166666666671</v>
      </c>
      <c r="K143" s="230">
        <v>1825.25</v>
      </c>
      <c r="L143" s="230">
        <v>1788</v>
      </c>
      <c r="M143" s="230">
        <v>2.6887099999999999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1025</v>
      </c>
      <c r="D144" s="231">
        <v>1025.6666666666667</v>
      </c>
      <c r="E144" s="231">
        <v>1017.3333333333335</v>
      </c>
      <c r="F144" s="231">
        <v>1009.6666666666667</v>
      </c>
      <c r="G144" s="231">
        <v>1001.3333333333335</v>
      </c>
      <c r="H144" s="231">
        <v>1033.3333333333335</v>
      </c>
      <c r="I144" s="231">
        <v>1041.666666666667</v>
      </c>
      <c r="J144" s="231">
        <v>1049.3333333333335</v>
      </c>
      <c r="K144" s="230">
        <v>1034</v>
      </c>
      <c r="L144" s="230">
        <v>1018</v>
      </c>
      <c r="M144" s="230">
        <v>6.2411199999999996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175.8</v>
      </c>
      <c r="D145" s="231">
        <v>176.4666666666667</v>
      </c>
      <c r="E145" s="231">
        <v>174.63333333333338</v>
      </c>
      <c r="F145" s="231">
        <v>173.4666666666667</v>
      </c>
      <c r="G145" s="231">
        <v>171.63333333333338</v>
      </c>
      <c r="H145" s="231">
        <v>177.63333333333338</v>
      </c>
      <c r="I145" s="231">
        <v>179.4666666666667</v>
      </c>
      <c r="J145" s="231">
        <v>180.63333333333338</v>
      </c>
      <c r="K145" s="230">
        <v>178.3</v>
      </c>
      <c r="L145" s="230">
        <v>175.3</v>
      </c>
      <c r="M145" s="230">
        <v>75.913600000000002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80.650000000000006</v>
      </c>
      <c r="D146" s="231">
        <v>80.850000000000009</v>
      </c>
      <c r="E146" s="231">
        <v>80.300000000000011</v>
      </c>
      <c r="F146" s="231">
        <v>79.95</v>
      </c>
      <c r="G146" s="231">
        <v>79.400000000000006</v>
      </c>
      <c r="H146" s="231">
        <v>81.200000000000017</v>
      </c>
      <c r="I146" s="231">
        <v>81.75</v>
      </c>
      <c r="J146" s="231">
        <v>82.100000000000023</v>
      </c>
      <c r="K146" s="230">
        <v>81.400000000000006</v>
      </c>
      <c r="L146" s="230">
        <v>80.5</v>
      </c>
      <c r="M146" s="230">
        <v>39.026330000000002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4453.1000000000004</v>
      </c>
      <c r="D147" s="231">
        <v>4480.6500000000005</v>
      </c>
      <c r="E147" s="231">
        <v>4411.3000000000011</v>
      </c>
      <c r="F147" s="231">
        <v>4369.5000000000009</v>
      </c>
      <c r="G147" s="231">
        <v>4300.1500000000015</v>
      </c>
      <c r="H147" s="231">
        <v>4522.4500000000007</v>
      </c>
      <c r="I147" s="231">
        <v>4591.8000000000011</v>
      </c>
      <c r="J147" s="231">
        <v>4633.6000000000004</v>
      </c>
      <c r="K147" s="230">
        <v>4550</v>
      </c>
      <c r="L147" s="230">
        <v>4438.8500000000004</v>
      </c>
      <c r="M147" s="230">
        <v>2.6072799999999998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19440.3</v>
      </c>
      <c r="D148" s="231">
        <v>19500.083333333332</v>
      </c>
      <c r="E148" s="231">
        <v>19305.166666666664</v>
      </c>
      <c r="F148" s="231">
        <v>19170.033333333333</v>
      </c>
      <c r="G148" s="231">
        <v>18975.116666666665</v>
      </c>
      <c r="H148" s="231">
        <v>19635.216666666664</v>
      </c>
      <c r="I148" s="231">
        <v>19830.133333333328</v>
      </c>
      <c r="J148" s="231">
        <v>19965.266666666663</v>
      </c>
      <c r="K148" s="230">
        <v>19695</v>
      </c>
      <c r="L148" s="230">
        <v>19364.95</v>
      </c>
      <c r="M148" s="230">
        <v>0.56881999999999999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230.25</v>
      </c>
      <c r="D149" s="231">
        <v>226.18333333333331</v>
      </c>
      <c r="E149" s="231">
        <v>221.16666666666663</v>
      </c>
      <c r="F149" s="231">
        <v>212.08333333333331</v>
      </c>
      <c r="G149" s="231">
        <v>207.06666666666663</v>
      </c>
      <c r="H149" s="231">
        <v>235.26666666666662</v>
      </c>
      <c r="I149" s="231">
        <v>240.28333333333333</v>
      </c>
      <c r="J149" s="231">
        <v>249.36666666666662</v>
      </c>
      <c r="K149" s="230">
        <v>231.2</v>
      </c>
      <c r="L149" s="230">
        <v>217.1</v>
      </c>
      <c r="M149" s="230">
        <v>9.9792199999999998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906.7</v>
      </c>
      <c r="D150" s="231">
        <v>907.68333333333339</v>
      </c>
      <c r="E150" s="231">
        <v>889.86666666666679</v>
      </c>
      <c r="F150" s="231">
        <v>873.03333333333342</v>
      </c>
      <c r="G150" s="231">
        <v>855.21666666666681</v>
      </c>
      <c r="H150" s="231">
        <v>924.51666666666677</v>
      </c>
      <c r="I150" s="231">
        <v>942.33333333333337</v>
      </c>
      <c r="J150" s="231">
        <v>959.16666666666674</v>
      </c>
      <c r="K150" s="230">
        <v>925.5</v>
      </c>
      <c r="L150" s="230">
        <v>890.85</v>
      </c>
      <c r="M150" s="230">
        <v>21.963149999999999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157.65</v>
      </c>
      <c r="D151" s="231">
        <v>157.76666666666668</v>
      </c>
      <c r="E151" s="231">
        <v>156.48333333333335</v>
      </c>
      <c r="F151" s="231">
        <v>155.31666666666666</v>
      </c>
      <c r="G151" s="231">
        <v>154.03333333333333</v>
      </c>
      <c r="H151" s="231">
        <v>158.93333333333337</v>
      </c>
      <c r="I151" s="231">
        <v>160.21666666666673</v>
      </c>
      <c r="J151" s="231">
        <v>161.38333333333338</v>
      </c>
      <c r="K151" s="230">
        <v>159.05000000000001</v>
      </c>
      <c r="L151" s="230">
        <v>156.6</v>
      </c>
      <c r="M151" s="230">
        <v>73.333389999999994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261.55</v>
      </c>
      <c r="D152" s="231">
        <v>259.85000000000002</v>
      </c>
      <c r="E152" s="231">
        <v>256.80000000000007</v>
      </c>
      <c r="F152" s="231">
        <v>252.05000000000004</v>
      </c>
      <c r="G152" s="231">
        <v>249.00000000000009</v>
      </c>
      <c r="H152" s="231">
        <v>264.60000000000002</v>
      </c>
      <c r="I152" s="231">
        <v>267.64999999999998</v>
      </c>
      <c r="J152" s="231">
        <v>272.40000000000003</v>
      </c>
      <c r="K152" s="230">
        <v>262.89999999999998</v>
      </c>
      <c r="L152" s="230">
        <v>255.1</v>
      </c>
      <c r="M152" s="230">
        <v>16.02975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648</v>
      </c>
      <c r="D153" s="231">
        <v>651.35</v>
      </c>
      <c r="E153" s="231">
        <v>641.1</v>
      </c>
      <c r="F153" s="231">
        <v>634.20000000000005</v>
      </c>
      <c r="G153" s="231">
        <v>623.95000000000005</v>
      </c>
      <c r="H153" s="231">
        <v>658.25</v>
      </c>
      <c r="I153" s="231">
        <v>668.5</v>
      </c>
      <c r="J153" s="231">
        <v>675.4</v>
      </c>
      <c r="K153" s="230">
        <v>661.6</v>
      </c>
      <c r="L153" s="230">
        <v>644.45000000000005</v>
      </c>
      <c r="M153" s="230">
        <v>16.744669999999999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3312.5</v>
      </c>
      <c r="D154" s="231">
        <v>3302.1166666666668</v>
      </c>
      <c r="E154" s="231">
        <v>3279.6333333333337</v>
      </c>
      <c r="F154" s="231">
        <v>3246.7666666666669</v>
      </c>
      <c r="G154" s="231">
        <v>3224.2833333333338</v>
      </c>
      <c r="H154" s="231">
        <v>3334.9833333333336</v>
      </c>
      <c r="I154" s="231">
        <v>3357.4666666666672</v>
      </c>
      <c r="J154" s="231">
        <v>3390.3333333333335</v>
      </c>
      <c r="K154" s="230">
        <v>3324.6</v>
      </c>
      <c r="L154" s="230">
        <v>3269.25</v>
      </c>
      <c r="M154" s="230">
        <v>0.32989000000000002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592.15</v>
      </c>
      <c r="D155" s="231">
        <v>594.05000000000007</v>
      </c>
      <c r="E155" s="231">
        <v>585.10000000000014</v>
      </c>
      <c r="F155" s="231">
        <v>578.05000000000007</v>
      </c>
      <c r="G155" s="231">
        <v>569.10000000000014</v>
      </c>
      <c r="H155" s="231">
        <v>601.10000000000014</v>
      </c>
      <c r="I155" s="231">
        <v>610.05000000000018</v>
      </c>
      <c r="J155" s="231">
        <v>617.10000000000014</v>
      </c>
      <c r="K155" s="230">
        <v>603</v>
      </c>
      <c r="L155" s="230">
        <v>587</v>
      </c>
      <c r="M155" s="230">
        <v>4.9806800000000004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3032.5</v>
      </c>
      <c r="D156" s="231">
        <v>3048.35</v>
      </c>
      <c r="E156" s="231">
        <v>2984.1499999999996</v>
      </c>
      <c r="F156" s="231">
        <v>2935.7999999999997</v>
      </c>
      <c r="G156" s="231">
        <v>2871.5999999999995</v>
      </c>
      <c r="H156" s="231">
        <v>3096.7</v>
      </c>
      <c r="I156" s="231">
        <v>3160.8999999999996</v>
      </c>
      <c r="J156" s="231">
        <v>3209.25</v>
      </c>
      <c r="K156" s="230">
        <v>3112.55</v>
      </c>
      <c r="L156" s="230">
        <v>3000</v>
      </c>
      <c r="M156" s="230">
        <v>7.0750099999999998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37798.949999999997</v>
      </c>
      <c r="D157" s="231">
        <v>37449.616666666669</v>
      </c>
      <c r="E157" s="231">
        <v>36899.333333333336</v>
      </c>
      <c r="F157" s="231">
        <v>35999.716666666667</v>
      </c>
      <c r="G157" s="231">
        <v>35449.433333333334</v>
      </c>
      <c r="H157" s="231">
        <v>38349.233333333337</v>
      </c>
      <c r="I157" s="231">
        <v>38899.516666666663</v>
      </c>
      <c r="J157" s="231">
        <v>39799.133333333339</v>
      </c>
      <c r="K157" s="230">
        <v>37999.9</v>
      </c>
      <c r="L157" s="230">
        <v>36550</v>
      </c>
      <c r="M157" s="230">
        <v>0.39576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967.35</v>
      </c>
      <c r="D158" s="231">
        <v>963.7833333333333</v>
      </c>
      <c r="E158" s="231">
        <v>952.56666666666661</v>
      </c>
      <c r="F158" s="231">
        <v>937.7833333333333</v>
      </c>
      <c r="G158" s="231">
        <v>926.56666666666661</v>
      </c>
      <c r="H158" s="231">
        <v>978.56666666666661</v>
      </c>
      <c r="I158" s="231">
        <v>989.7833333333333</v>
      </c>
      <c r="J158" s="231">
        <v>1004.5666666666666</v>
      </c>
      <c r="K158" s="230">
        <v>975</v>
      </c>
      <c r="L158" s="230">
        <v>949</v>
      </c>
      <c r="M158" s="230">
        <v>2.5331600000000001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4543.6000000000004</v>
      </c>
      <c r="D159" s="231">
        <v>4535.8666666666668</v>
      </c>
      <c r="E159" s="231">
        <v>4507.7333333333336</v>
      </c>
      <c r="F159" s="231">
        <v>4471.8666666666668</v>
      </c>
      <c r="G159" s="231">
        <v>4443.7333333333336</v>
      </c>
      <c r="H159" s="231">
        <v>4571.7333333333336</v>
      </c>
      <c r="I159" s="231">
        <v>4599.8666666666668</v>
      </c>
      <c r="J159" s="231">
        <v>4635.7333333333336</v>
      </c>
      <c r="K159" s="230">
        <v>4564</v>
      </c>
      <c r="L159" s="230">
        <v>4500</v>
      </c>
      <c r="M159" s="230">
        <v>1.8539000000000001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231.45</v>
      </c>
      <c r="D160" s="231">
        <v>231.63333333333333</v>
      </c>
      <c r="E160" s="231">
        <v>229.26666666666665</v>
      </c>
      <c r="F160" s="231">
        <v>227.08333333333331</v>
      </c>
      <c r="G160" s="231">
        <v>224.71666666666664</v>
      </c>
      <c r="H160" s="231">
        <v>233.81666666666666</v>
      </c>
      <c r="I160" s="231">
        <v>236.18333333333334</v>
      </c>
      <c r="J160" s="231">
        <v>238.36666666666667</v>
      </c>
      <c r="K160" s="230">
        <v>234</v>
      </c>
      <c r="L160" s="230">
        <v>229.45</v>
      </c>
      <c r="M160" s="230">
        <v>30.094760000000001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2347.8000000000002</v>
      </c>
      <c r="D161" s="231">
        <v>2347.5666666666666</v>
      </c>
      <c r="E161" s="231">
        <v>2335.6833333333334</v>
      </c>
      <c r="F161" s="231">
        <v>2323.5666666666666</v>
      </c>
      <c r="G161" s="231">
        <v>2311.6833333333334</v>
      </c>
      <c r="H161" s="231">
        <v>2359.6833333333334</v>
      </c>
      <c r="I161" s="231">
        <v>2371.5666666666666</v>
      </c>
      <c r="J161" s="231">
        <v>2383.6833333333334</v>
      </c>
      <c r="K161" s="230">
        <v>2359.4499999999998</v>
      </c>
      <c r="L161" s="230">
        <v>2335.4499999999998</v>
      </c>
      <c r="M161" s="230">
        <v>4.8320600000000002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3051.05</v>
      </c>
      <c r="D162" s="231">
        <v>3043.9333333333338</v>
      </c>
      <c r="E162" s="231">
        <v>3023.2166666666676</v>
      </c>
      <c r="F162" s="231">
        <v>2995.3833333333337</v>
      </c>
      <c r="G162" s="231">
        <v>2974.6666666666674</v>
      </c>
      <c r="H162" s="231">
        <v>3071.7666666666678</v>
      </c>
      <c r="I162" s="231">
        <v>3092.483333333334</v>
      </c>
      <c r="J162" s="231">
        <v>3120.316666666668</v>
      </c>
      <c r="K162" s="230">
        <v>3064.65</v>
      </c>
      <c r="L162" s="230">
        <v>3016.1</v>
      </c>
      <c r="M162" s="230">
        <v>1.9213800000000001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289.2</v>
      </c>
      <c r="D163" s="231">
        <v>289.96666666666664</v>
      </c>
      <c r="E163" s="231">
        <v>288.0333333333333</v>
      </c>
      <c r="F163" s="231">
        <v>286.86666666666667</v>
      </c>
      <c r="G163" s="231">
        <v>284.93333333333334</v>
      </c>
      <c r="H163" s="231">
        <v>291.13333333333327</v>
      </c>
      <c r="I163" s="231">
        <v>293.06666666666655</v>
      </c>
      <c r="J163" s="231">
        <v>294.23333333333323</v>
      </c>
      <c r="K163" s="230">
        <v>291.89999999999998</v>
      </c>
      <c r="L163" s="230">
        <v>288.8</v>
      </c>
      <c r="M163" s="230">
        <v>7.1368099999999997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165.9</v>
      </c>
      <c r="D164" s="231">
        <v>167.13333333333333</v>
      </c>
      <c r="E164" s="231">
        <v>164.16666666666666</v>
      </c>
      <c r="F164" s="231">
        <v>162.43333333333334</v>
      </c>
      <c r="G164" s="231">
        <v>159.46666666666667</v>
      </c>
      <c r="H164" s="231">
        <v>168.86666666666665</v>
      </c>
      <c r="I164" s="231">
        <v>171.83333333333334</v>
      </c>
      <c r="J164" s="231">
        <v>173.56666666666663</v>
      </c>
      <c r="K164" s="230">
        <v>170.1</v>
      </c>
      <c r="L164" s="230">
        <v>165.4</v>
      </c>
      <c r="M164" s="230">
        <v>68.634249999999994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227.3</v>
      </c>
      <c r="D165" s="231">
        <v>228.63333333333335</v>
      </c>
      <c r="E165" s="231">
        <v>225.7166666666667</v>
      </c>
      <c r="F165" s="231">
        <v>224.13333333333335</v>
      </c>
      <c r="G165" s="231">
        <v>221.2166666666667</v>
      </c>
      <c r="H165" s="231">
        <v>230.2166666666667</v>
      </c>
      <c r="I165" s="231">
        <v>233.13333333333338</v>
      </c>
      <c r="J165" s="231">
        <v>234.7166666666667</v>
      </c>
      <c r="K165" s="230">
        <v>231.55</v>
      </c>
      <c r="L165" s="230">
        <v>227.05</v>
      </c>
      <c r="M165" s="230">
        <v>68.390969999999996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447.9</v>
      </c>
      <c r="D166" s="231">
        <v>452.45</v>
      </c>
      <c r="E166" s="231">
        <v>440.45</v>
      </c>
      <c r="F166" s="231">
        <v>433</v>
      </c>
      <c r="G166" s="231">
        <v>421</v>
      </c>
      <c r="H166" s="231">
        <v>459.9</v>
      </c>
      <c r="I166" s="231">
        <v>471.9</v>
      </c>
      <c r="J166" s="231">
        <v>479.34999999999997</v>
      </c>
      <c r="K166" s="230">
        <v>464.45</v>
      </c>
      <c r="L166" s="230">
        <v>445</v>
      </c>
      <c r="M166" s="230">
        <v>7.0367100000000002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14201.7</v>
      </c>
      <c r="D167" s="231">
        <v>14180.466666666667</v>
      </c>
      <c r="E167" s="231">
        <v>14121.333333333334</v>
      </c>
      <c r="F167" s="231">
        <v>14040.966666666667</v>
      </c>
      <c r="G167" s="231">
        <v>13981.833333333334</v>
      </c>
      <c r="H167" s="231">
        <v>14260.833333333334</v>
      </c>
      <c r="I167" s="231">
        <v>14319.966666666665</v>
      </c>
      <c r="J167" s="231">
        <v>14400.333333333334</v>
      </c>
      <c r="K167" s="230">
        <v>14239.6</v>
      </c>
      <c r="L167" s="230">
        <v>14100.1</v>
      </c>
      <c r="M167" s="230">
        <v>2.23E-2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47.05</v>
      </c>
      <c r="D168" s="231">
        <v>47.166666666666664</v>
      </c>
      <c r="E168" s="231">
        <v>46.783333333333331</v>
      </c>
      <c r="F168" s="231">
        <v>46.516666666666666</v>
      </c>
      <c r="G168" s="231">
        <v>46.133333333333333</v>
      </c>
      <c r="H168" s="231">
        <v>47.43333333333333</v>
      </c>
      <c r="I168" s="231">
        <v>47.81666666666667</v>
      </c>
      <c r="J168" s="231">
        <v>48.083333333333329</v>
      </c>
      <c r="K168" s="230">
        <v>47.55</v>
      </c>
      <c r="L168" s="230">
        <v>46.9</v>
      </c>
      <c r="M168" s="230">
        <v>240.89806999999999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123.3</v>
      </c>
      <c r="D169" s="231">
        <v>123.64999999999999</v>
      </c>
      <c r="E169" s="231">
        <v>122.64999999999998</v>
      </c>
      <c r="F169" s="231">
        <v>121.99999999999999</v>
      </c>
      <c r="G169" s="231">
        <v>120.99999999999997</v>
      </c>
      <c r="H169" s="231">
        <v>124.29999999999998</v>
      </c>
      <c r="I169" s="231">
        <v>125.30000000000001</v>
      </c>
      <c r="J169" s="231">
        <v>125.94999999999999</v>
      </c>
      <c r="K169" s="230">
        <v>124.65</v>
      </c>
      <c r="L169" s="230">
        <v>123</v>
      </c>
      <c r="M169" s="230">
        <v>35.058259999999997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2346.65</v>
      </c>
      <c r="D170" s="231">
        <v>2348.166666666667</v>
      </c>
      <c r="E170" s="231">
        <v>2328.5333333333338</v>
      </c>
      <c r="F170" s="231">
        <v>2310.416666666667</v>
      </c>
      <c r="G170" s="231">
        <v>2290.7833333333338</v>
      </c>
      <c r="H170" s="231">
        <v>2366.2833333333338</v>
      </c>
      <c r="I170" s="231">
        <v>2385.916666666667</v>
      </c>
      <c r="J170" s="231">
        <v>2404.0333333333338</v>
      </c>
      <c r="K170" s="230">
        <v>2367.8000000000002</v>
      </c>
      <c r="L170" s="230">
        <v>2330.0500000000002</v>
      </c>
      <c r="M170" s="230">
        <v>83.896460000000005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741.9</v>
      </c>
      <c r="D171" s="231">
        <v>740.41666666666663</v>
      </c>
      <c r="E171" s="231">
        <v>735.0333333333333</v>
      </c>
      <c r="F171" s="231">
        <v>728.16666666666663</v>
      </c>
      <c r="G171" s="231">
        <v>722.7833333333333</v>
      </c>
      <c r="H171" s="231">
        <v>747.2833333333333</v>
      </c>
      <c r="I171" s="231">
        <v>752.66666666666674</v>
      </c>
      <c r="J171" s="231">
        <v>759.5333333333333</v>
      </c>
      <c r="K171" s="230">
        <v>745.8</v>
      </c>
      <c r="L171" s="230">
        <v>733.55</v>
      </c>
      <c r="M171" s="230">
        <v>4.9282700000000004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1126.8499999999999</v>
      </c>
      <c r="D172" s="231">
        <v>1122.9833333333333</v>
      </c>
      <c r="E172" s="231">
        <v>1115.9666666666667</v>
      </c>
      <c r="F172" s="231">
        <v>1105.0833333333333</v>
      </c>
      <c r="G172" s="231">
        <v>1098.0666666666666</v>
      </c>
      <c r="H172" s="231">
        <v>1133.8666666666668</v>
      </c>
      <c r="I172" s="231">
        <v>1140.8833333333337</v>
      </c>
      <c r="J172" s="231">
        <v>1151.7666666666669</v>
      </c>
      <c r="K172" s="230">
        <v>1130</v>
      </c>
      <c r="L172" s="230">
        <v>1112.0999999999999</v>
      </c>
      <c r="M172" s="230">
        <v>7.8427600000000002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2424.5</v>
      </c>
      <c r="D173" s="231">
        <v>2416.9500000000003</v>
      </c>
      <c r="E173" s="231">
        <v>2405.6500000000005</v>
      </c>
      <c r="F173" s="231">
        <v>2386.8000000000002</v>
      </c>
      <c r="G173" s="231">
        <v>2375.5000000000005</v>
      </c>
      <c r="H173" s="231">
        <v>2435.8000000000006</v>
      </c>
      <c r="I173" s="231">
        <v>2447.1000000000008</v>
      </c>
      <c r="J173" s="231">
        <v>2465.9500000000007</v>
      </c>
      <c r="K173" s="230">
        <v>2428.25</v>
      </c>
      <c r="L173" s="230">
        <v>2398.1</v>
      </c>
      <c r="M173" s="230">
        <v>5.9844099999999996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68.849999999999994</v>
      </c>
      <c r="D174" s="231">
        <v>69.016666666666666</v>
      </c>
      <c r="E174" s="231">
        <v>68.133333333333326</v>
      </c>
      <c r="F174" s="231">
        <v>67.416666666666657</v>
      </c>
      <c r="G174" s="231">
        <v>66.533333333333317</v>
      </c>
      <c r="H174" s="231">
        <v>69.733333333333334</v>
      </c>
      <c r="I174" s="231">
        <v>70.616666666666688</v>
      </c>
      <c r="J174" s="231">
        <v>71.333333333333343</v>
      </c>
      <c r="K174" s="230">
        <v>69.900000000000006</v>
      </c>
      <c r="L174" s="230">
        <v>68.3</v>
      </c>
      <c r="M174" s="230">
        <v>131.77547999999999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26116.9</v>
      </c>
      <c r="D175" s="231">
        <v>26216.383333333331</v>
      </c>
      <c r="E175" s="231">
        <v>25948.766666666663</v>
      </c>
      <c r="F175" s="231">
        <v>25780.633333333331</v>
      </c>
      <c r="G175" s="231">
        <v>25513.016666666663</v>
      </c>
      <c r="H175" s="231">
        <v>26384.516666666663</v>
      </c>
      <c r="I175" s="231">
        <v>26652.133333333331</v>
      </c>
      <c r="J175" s="231">
        <v>26820.266666666663</v>
      </c>
      <c r="K175" s="230">
        <v>26484</v>
      </c>
      <c r="L175" s="230">
        <v>26048.25</v>
      </c>
      <c r="M175" s="230">
        <v>0.25784000000000001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1309</v>
      </c>
      <c r="D176" s="277">
        <v>1303.1833333333334</v>
      </c>
      <c r="E176" s="277">
        <v>1294.3666666666668</v>
      </c>
      <c r="F176" s="277">
        <v>1279.7333333333333</v>
      </c>
      <c r="G176" s="277">
        <v>1270.9166666666667</v>
      </c>
      <c r="H176" s="277">
        <v>1317.8166666666668</v>
      </c>
      <c r="I176" s="277">
        <v>1326.6333333333334</v>
      </c>
      <c r="J176" s="277">
        <v>1341.2666666666669</v>
      </c>
      <c r="K176" s="276">
        <v>1312</v>
      </c>
      <c r="L176" s="276">
        <v>1288.55</v>
      </c>
      <c r="M176" s="276">
        <v>5.3612000000000002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3334.65</v>
      </c>
      <c r="D177" s="231">
        <v>3343</v>
      </c>
      <c r="E177" s="231">
        <v>3309.2</v>
      </c>
      <c r="F177" s="231">
        <v>3283.75</v>
      </c>
      <c r="G177" s="231">
        <v>3249.95</v>
      </c>
      <c r="H177" s="231">
        <v>3368.45</v>
      </c>
      <c r="I177" s="231">
        <v>3402.25</v>
      </c>
      <c r="J177" s="231">
        <v>3427.7</v>
      </c>
      <c r="K177" s="230">
        <v>3376.8</v>
      </c>
      <c r="L177" s="230">
        <v>3317.55</v>
      </c>
      <c r="M177" s="230">
        <v>1.5359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432.05</v>
      </c>
      <c r="D178" s="231">
        <v>431.89999999999992</v>
      </c>
      <c r="E178" s="231">
        <v>422.79999999999984</v>
      </c>
      <c r="F178" s="231">
        <v>413.5499999999999</v>
      </c>
      <c r="G178" s="231">
        <v>404.44999999999982</v>
      </c>
      <c r="H178" s="231">
        <v>441.14999999999986</v>
      </c>
      <c r="I178" s="231">
        <v>450.24999999999989</v>
      </c>
      <c r="J178" s="231">
        <v>459.49999999999989</v>
      </c>
      <c r="K178" s="230">
        <v>441</v>
      </c>
      <c r="L178" s="230">
        <v>422.65</v>
      </c>
      <c r="M178" s="230">
        <v>21.23272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528.20000000000005</v>
      </c>
      <c r="D179" s="231">
        <v>529.4</v>
      </c>
      <c r="E179" s="231">
        <v>524.79999999999995</v>
      </c>
      <c r="F179" s="231">
        <v>521.4</v>
      </c>
      <c r="G179" s="231">
        <v>516.79999999999995</v>
      </c>
      <c r="H179" s="231">
        <v>532.79999999999995</v>
      </c>
      <c r="I179" s="231">
        <v>537.40000000000009</v>
      </c>
      <c r="J179" s="231">
        <v>540.79999999999995</v>
      </c>
      <c r="K179" s="230">
        <v>534</v>
      </c>
      <c r="L179" s="230">
        <v>526</v>
      </c>
      <c r="M179" s="230">
        <v>212.92440999999999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82.7</v>
      </c>
      <c r="D180" s="231">
        <v>82.833333333333343</v>
      </c>
      <c r="E180" s="231">
        <v>82.26666666666668</v>
      </c>
      <c r="F180" s="231">
        <v>81.833333333333343</v>
      </c>
      <c r="G180" s="231">
        <v>81.26666666666668</v>
      </c>
      <c r="H180" s="231">
        <v>83.26666666666668</v>
      </c>
      <c r="I180" s="231">
        <v>83.833333333333343</v>
      </c>
      <c r="J180" s="231">
        <v>84.26666666666668</v>
      </c>
      <c r="K180" s="230">
        <v>83.4</v>
      </c>
      <c r="L180" s="230">
        <v>82.4</v>
      </c>
      <c r="M180" s="230">
        <v>131.25614999999999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1016.7</v>
      </c>
      <c r="D181" s="231">
        <v>1014.0500000000001</v>
      </c>
      <c r="E181" s="231">
        <v>1007.9000000000001</v>
      </c>
      <c r="F181" s="231">
        <v>999.1</v>
      </c>
      <c r="G181" s="231">
        <v>992.95</v>
      </c>
      <c r="H181" s="231">
        <v>1022.8500000000001</v>
      </c>
      <c r="I181" s="231">
        <v>1029</v>
      </c>
      <c r="J181" s="231">
        <v>1037.8000000000002</v>
      </c>
      <c r="K181" s="230">
        <v>1020.2</v>
      </c>
      <c r="L181" s="230">
        <v>1005.25</v>
      </c>
      <c r="M181" s="230">
        <v>32.463270000000001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434</v>
      </c>
      <c r="D182" s="231">
        <v>432.68333333333339</v>
      </c>
      <c r="E182" s="231">
        <v>430.4166666666668</v>
      </c>
      <c r="F182" s="231">
        <v>426.83333333333343</v>
      </c>
      <c r="G182" s="231">
        <v>424.56666666666683</v>
      </c>
      <c r="H182" s="231">
        <v>436.26666666666677</v>
      </c>
      <c r="I182" s="231">
        <v>438.53333333333342</v>
      </c>
      <c r="J182" s="231">
        <v>442.11666666666673</v>
      </c>
      <c r="K182" s="230">
        <v>434.95</v>
      </c>
      <c r="L182" s="230">
        <v>429.1</v>
      </c>
      <c r="M182" s="230">
        <v>3.6035300000000001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621.5</v>
      </c>
      <c r="D183" s="231">
        <v>618.66666666666663</v>
      </c>
      <c r="E183" s="231">
        <v>613.68333333333328</v>
      </c>
      <c r="F183" s="231">
        <v>605.86666666666667</v>
      </c>
      <c r="G183" s="231">
        <v>600.88333333333333</v>
      </c>
      <c r="H183" s="231">
        <v>626.48333333333323</v>
      </c>
      <c r="I183" s="231">
        <v>631.46666666666658</v>
      </c>
      <c r="J183" s="231">
        <v>639.28333333333319</v>
      </c>
      <c r="K183" s="230">
        <v>623.65</v>
      </c>
      <c r="L183" s="230">
        <v>610.85</v>
      </c>
      <c r="M183" s="230">
        <v>6.5580499999999997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1135.7</v>
      </c>
      <c r="D184" s="231">
        <v>1134.4666666666665</v>
      </c>
      <c r="E184" s="231">
        <v>1124.9333333333329</v>
      </c>
      <c r="F184" s="231">
        <v>1114.1666666666665</v>
      </c>
      <c r="G184" s="231">
        <v>1104.633333333333</v>
      </c>
      <c r="H184" s="231">
        <v>1145.2333333333329</v>
      </c>
      <c r="I184" s="231">
        <v>1154.7666666666662</v>
      </c>
      <c r="J184" s="231">
        <v>1165.5333333333328</v>
      </c>
      <c r="K184" s="230">
        <v>1144</v>
      </c>
      <c r="L184" s="230">
        <v>1123.7</v>
      </c>
      <c r="M184" s="230">
        <v>13.939830000000001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1020.65</v>
      </c>
      <c r="D185" s="231">
        <v>1019.9</v>
      </c>
      <c r="E185" s="231">
        <v>1012.8</v>
      </c>
      <c r="F185" s="231">
        <v>1004.9499999999999</v>
      </c>
      <c r="G185" s="231">
        <v>997.84999999999991</v>
      </c>
      <c r="H185" s="231">
        <v>1027.75</v>
      </c>
      <c r="I185" s="231">
        <v>1034.8500000000001</v>
      </c>
      <c r="J185" s="231">
        <v>1042.7</v>
      </c>
      <c r="K185" s="230">
        <v>1027</v>
      </c>
      <c r="L185" s="230">
        <v>1012.05</v>
      </c>
      <c r="M185" s="230">
        <v>5.8715799999999998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1262.75</v>
      </c>
      <c r="D186" s="231">
        <v>1266.6166666666666</v>
      </c>
      <c r="E186" s="231">
        <v>1254.2333333333331</v>
      </c>
      <c r="F186" s="231">
        <v>1245.7166666666665</v>
      </c>
      <c r="G186" s="231">
        <v>1233.333333333333</v>
      </c>
      <c r="H186" s="231">
        <v>1275.1333333333332</v>
      </c>
      <c r="I186" s="231">
        <v>1287.5166666666669</v>
      </c>
      <c r="J186" s="231">
        <v>1296.0333333333333</v>
      </c>
      <c r="K186" s="230">
        <v>1279</v>
      </c>
      <c r="L186" s="230">
        <v>1258.0999999999999</v>
      </c>
      <c r="M186" s="230">
        <v>1.31535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3241.65</v>
      </c>
      <c r="D187" s="231">
        <v>3233.8666666666668</v>
      </c>
      <c r="E187" s="231">
        <v>3206.7833333333338</v>
      </c>
      <c r="F187" s="231">
        <v>3171.916666666667</v>
      </c>
      <c r="G187" s="231">
        <v>3144.8333333333339</v>
      </c>
      <c r="H187" s="231">
        <v>3268.7333333333336</v>
      </c>
      <c r="I187" s="231">
        <v>3295.8166666666666</v>
      </c>
      <c r="J187" s="231">
        <v>3330.6833333333334</v>
      </c>
      <c r="K187" s="230">
        <v>3260.95</v>
      </c>
      <c r="L187" s="230">
        <v>3199</v>
      </c>
      <c r="M187" s="230">
        <v>24.17727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718.4</v>
      </c>
      <c r="D188" s="231">
        <v>719.44999999999993</v>
      </c>
      <c r="E188" s="231">
        <v>715.29999999999984</v>
      </c>
      <c r="F188" s="231">
        <v>712.19999999999993</v>
      </c>
      <c r="G188" s="231">
        <v>708.04999999999984</v>
      </c>
      <c r="H188" s="231">
        <v>722.54999999999984</v>
      </c>
      <c r="I188" s="231">
        <v>726.69999999999993</v>
      </c>
      <c r="J188" s="231">
        <v>729.79999999999984</v>
      </c>
      <c r="K188" s="230">
        <v>723.6</v>
      </c>
      <c r="L188" s="230">
        <v>716.35</v>
      </c>
      <c r="M188" s="230">
        <v>7.0206299999999997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6376.95</v>
      </c>
      <c r="D189" s="231">
        <v>6391.6500000000005</v>
      </c>
      <c r="E189" s="231">
        <v>6335.3000000000011</v>
      </c>
      <c r="F189" s="231">
        <v>6293.6500000000005</v>
      </c>
      <c r="G189" s="231">
        <v>6237.3000000000011</v>
      </c>
      <c r="H189" s="231">
        <v>6433.3000000000011</v>
      </c>
      <c r="I189" s="231">
        <v>6489.6500000000015</v>
      </c>
      <c r="J189" s="231">
        <v>6531.3000000000011</v>
      </c>
      <c r="K189" s="230">
        <v>6448</v>
      </c>
      <c r="L189" s="230">
        <v>6350</v>
      </c>
      <c r="M189" s="230">
        <v>1.34439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465.5</v>
      </c>
      <c r="D190" s="231">
        <v>464.09999999999997</v>
      </c>
      <c r="E190" s="231">
        <v>459.59999999999991</v>
      </c>
      <c r="F190" s="231">
        <v>453.69999999999993</v>
      </c>
      <c r="G190" s="231">
        <v>449.19999999999987</v>
      </c>
      <c r="H190" s="231">
        <v>469.99999999999994</v>
      </c>
      <c r="I190" s="231">
        <v>474.50000000000006</v>
      </c>
      <c r="J190" s="231">
        <v>480.4</v>
      </c>
      <c r="K190" s="230">
        <v>468.6</v>
      </c>
      <c r="L190" s="230">
        <v>458.2</v>
      </c>
      <c r="M190" s="230">
        <v>135.52440000000001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197.1</v>
      </c>
      <c r="D191" s="231">
        <v>197.08333333333334</v>
      </c>
      <c r="E191" s="231">
        <v>195.56666666666669</v>
      </c>
      <c r="F191" s="231">
        <v>194.03333333333336</v>
      </c>
      <c r="G191" s="231">
        <v>192.51666666666671</v>
      </c>
      <c r="H191" s="231">
        <v>198.61666666666667</v>
      </c>
      <c r="I191" s="231">
        <v>200.13333333333333</v>
      </c>
      <c r="J191" s="231">
        <v>201.66666666666666</v>
      </c>
      <c r="K191" s="230">
        <v>198.6</v>
      </c>
      <c r="L191" s="230">
        <v>195.55</v>
      </c>
      <c r="M191" s="230">
        <v>81.835499999999996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107.6</v>
      </c>
      <c r="D192" s="231">
        <v>107.64999999999999</v>
      </c>
      <c r="E192" s="231">
        <v>106.89999999999998</v>
      </c>
      <c r="F192" s="231">
        <v>106.19999999999999</v>
      </c>
      <c r="G192" s="231">
        <v>105.44999999999997</v>
      </c>
      <c r="H192" s="231">
        <v>108.34999999999998</v>
      </c>
      <c r="I192" s="231">
        <v>109.10000000000001</v>
      </c>
      <c r="J192" s="231">
        <v>109.79999999999998</v>
      </c>
      <c r="K192" s="230">
        <v>108.4</v>
      </c>
      <c r="L192" s="230">
        <v>106.95</v>
      </c>
      <c r="M192" s="230">
        <v>273.49538000000001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62.85</v>
      </c>
      <c r="D193" s="231">
        <v>63.183333333333337</v>
      </c>
      <c r="E193" s="231">
        <v>61.166666666666671</v>
      </c>
      <c r="F193" s="231">
        <v>59.483333333333334</v>
      </c>
      <c r="G193" s="231">
        <v>57.466666666666669</v>
      </c>
      <c r="H193" s="231">
        <v>64.866666666666674</v>
      </c>
      <c r="I193" s="231">
        <v>66.883333333333326</v>
      </c>
      <c r="J193" s="231">
        <v>68.566666666666677</v>
      </c>
      <c r="K193" s="230">
        <v>65.2</v>
      </c>
      <c r="L193" s="230">
        <v>61.5</v>
      </c>
      <c r="M193" s="230">
        <v>28.233329999999999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1109.9000000000001</v>
      </c>
      <c r="D194" s="231">
        <v>1104.7333333333333</v>
      </c>
      <c r="E194" s="231">
        <v>1095.9666666666667</v>
      </c>
      <c r="F194" s="231">
        <v>1082.0333333333333</v>
      </c>
      <c r="G194" s="231">
        <v>1073.2666666666667</v>
      </c>
      <c r="H194" s="231">
        <v>1118.6666666666667</v>
      </c>
      <c r="I194" s="231">
        <v>1127.4333333333336</v>
      </c>
      <c r="J194" s="231">
        <v>1141.3666666666668</v>
      </c>
      <c r="K194" s="230">
        <v>1113.5</v>
      </c>
      <c r="L194" s="230">
        <v>1090.8</v>
      </c>
      <c r="M194" s="230">
        <v>13.767189999999999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757.5</v>
      </c>
      <c r="D195" s="231">
        <v>759.98333333333323</v>
      </c>
      <c r="E195" s="231">
        <v>751.51666666666642</v>
      </c>
      <c r="F195" s="231">
        <v>745.53333333333319</v>
      </c>
      <c r="G195" s="231">
        <v>737.06666666666638</v>
      </c>
      <c r="H195" s="231">
        <v>765.96666666666647</v>
      </c>
      <c r="I195" s="231">
        <v>774.43333333333339</v>
      </c>
      <c r="J195" s="231">
        <v>780.41666666666652</v>
      </c>
      <c r="K195" s="230">
        <v>768.45</v>
      </c>
      <c r="L195" s="230">
        <v>754</v>
      </c>
      <c r="M195" s="230">
        <v>3.3285200000000001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2587.9</v>
      </c>
      <c r="D196" s="231">
        <v>2581.8333333333335</v>
      </c>
      <c r="E196" s="231">
        <v>2570.2166666666672</v>
      </c>
      <c r="F196" s="231">
        <v>2552.5333333333338</v>
      </c>
      <c r="G196" s="231">
        <v>2540.9166666666674</v>
      </c>
      <c r="H196" s="231">
        <v>2599.5166666666669</v>
      </c>
      <c r="I196" s="231">
        <v>2611.1333333333328</v>
      </c>
      <c r="J196" s="231">
        <v>2628.8166666666666</v>
      </c>
      <c r="K196" s="230">
        <v>2593.4499999999998</v>
      </c>
      <c r="L196" s="230">
        <v>2564.15</v>
      </c>
      <c r="M196" s="230">
        <v>5.5380700000000003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1587.65</v>
      </c>
      <c r="D197" s="231">
        <v>1579.6666666666667</v>
      </c>
      <c r="E197" s="231">
        <v>1565.8333333333335</v>
      </c>
      <c r="F197" s="231">
        <v>1544.0166666666667</v>
      </c>
      <c r="G197" s="231">
        <v>1530.1833333333334</v>
      </c>
      <c r="H197" s="231">
        <v>1601.4833333333336</v>
      </c>
      <c r="I197" s="231">
        <v>1615.3166666666671</v>
      </c>
      <c r="J197" s="231">
        <v>1637.1333333333337</v>
      </c>
      <c r="K197" s="230">
        <v>1593.5</v>
      </c>
      <c r="L197" s="230">
        <v>1557.85</v>
      </c>
      <c r="M197" s="230">
        <v>5.6544499999999998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535.54999999999995</v>
      </c>
      <c r="D198" s="231">
        <v>536.19999999999993</v>
      </c>
      <c r="E198" s="231">
        <v>527.34999999999991</v>
      </c>
      <c r="F198" s="231">
        <v>519.15</v>
      </c>
      <c r="G198" s="231">
        <v>510.29999999999995</v>
      </c>
      <c r="H198" s="231">
        <v>544.39999999999986</v>
      </c>
      <c r="I198" s="231">
        <v>553.25</v>
      </c>
      <c r="J198" s="231">
        <v>561.44999999999982</v>
      </c>
      <c r="K198" s="230">
        <v>545.04999999999995</v>
      </c>
      <c r="L198" s="230">
        <v>528</v>
      </c>
      <c r="M198" s="230">
        <v>4.90381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1363.25</v>
      </c>
      <c r="D199" s="231">
        <v>1358.6000000000001</v>
      </c>
      <c r="E199" s="231">
        <v>1350.2000000000003</v>
      </c>
      <c r="F199" s="231">
        <v>1337.15</v>
      </c>
      <c r="G199" s="231">
        <v>1328.7500000000002</v>
      </c>
      <c r="H199" s="231">
        <v>1371.6500000000003</v>
      </c>
      <c r="I199" s="231">
        <v>1380.0500000000004</v>
      </c>
      <c r="J199" s="231">
        <v>1393.1000000000004</v>
      </c>
      <c r="K199" s="230">
        <v>1367</v>
      </c>
      <c r="L199" s="230">
        <v>1345.55</v>
      </c>
      <c r="M199" s="230">
        <v>1.7722100000000001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32.4</v>
      </c>
      <c r="D200" s="231">
        <v>32.616666666666667</v>
      </c>
      <c r="E200" s="231">
        <v>31.833333333333336</v>
      </c>
      <c r="F200" s="231">
        <v>31.266666666666666</v>
      </c>
      <c r="G200" s="231">
        <v>30.483333333333334</v>
      </c>
      <c r="H200" s="231">
        <v>33.183333333333337</v>
      </c>
      <c r="I200" s="231">
        <v>33.966666666666669</v>
      </c>
      <c r="J200" s="231">
        <v>34.533333333333339</v>
      </c>
      <c r="K200" s="230">
        <v>33.4</v>
      </c>
      <c r="L200" s="230">
        <v>32.049999999999997</v>
      </c>
      <c r="M200" s="230">
        <v>229.19955999999999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2635.65</v>
      </c>
      <c r="D201" s="231">
        <v>2620.2833333333333</v>
      </c>
      <c r="E201" s="231">
        <v>2591.5666666666666</v>
      </c>
      <c r="F201" s="231">
        <v>2547.4833333333331</v>
      </c>
      <c r="G201" s="231">
        <v>2518.7666666666664</v>
      </c>
      <c r="H201" s="231">
        <v>2664.3666666666668</v>
      </c>
      <c r="I201" s="231">
        <v>2693.083333333333</v>
      </c>
      <c r="J201" s="231">
        <v>2737.166666666667</v>
      </c>
      <c r="K201" s="230">
        <v>2649</v>
      </c>
      <c r="L201" s="230">
        <v>2576.1999999999998</v>
      </c>
      <c r="M201" s="230">
        <v>4.8911800000000003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739.9</v>
      </c>
      <c r="D202" s="231">
        <v>741.19999999999993</v>
      </c>
      <c r="E202" s="231">
        <v>734.69999999999982</v>
      </c>
      <c r="F202" s="231">
        <v>729.49999999999989</v>
      </c>
      <c r="G202" s="231">
        <v>722.99999999999977</v>
      </c>
      <c r="H202" s="231">
        <v>746.39999999999986</v>
      </c>
      <c r="I202" s="231">
        <v>752.90000000000009</v>
      </c>
      <c r="J202" s="231">
        <v>758.09999999999991</v>
      </c>
      <c r="K202" s="230">
        <v>747.7</v>
      </c>
      <c r="L202" s="230">
        <v>736</v>
      </c>
      <c r="M202" s="230">
        <v>13.477690000000001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7682.85</v>
      </c>
      <c r="D203" s="231">
        <v>7717.2833333333328</v>
      </c>
      <c r="E203" s="231">
        <v>7640.5666666666657</v>
      </c>
      <c r="F203" s="231">
        <v>7598.2833333333328</v>
      </c>
      <c r="G203" s="231">
        <v>7521.5666666666657</v>
      </c>
      <c r="H203" s="231">
        <v>7759.5666666666657</v>
      </c>
      <c r="I203" s="231">
        <v>7836.2833333333328</v>
      </c>
      <c r="J203" s="231">
        <v>7878.5666666666657</v>
      </c>
      <c r="K203" s="230">
        <v>7794</v>
      </c>
      <c r="L203" s="230">
        <v>7675</v>
      </c>
      <c r="M203" s="230">
        <v>2.6441599999999998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67.599999999999994</v>
      </c>
      <c r="D204" s="231">
        <v>67.833333333333329</v>
      </c>
      <c r="E204" s="231">
        <v>67.016666666666652</v>
      </c>
      <c r="F204" s="231">
        <v>66.433333333333323</v>
      </c>
      <c r="G204" s="231">
        <v>65.616666666666646</v>
      </c>
      <c r="H204" s="231">
        <v>68.416666666666657</v>
      </c>
      <c r="I204" s="231">
        <v>69.233333333333348</v>
      </c>
      <c r="J204" s="231">
        <v>69.816666666666663</v>
      </c>
      <c r="K204" s="230">
        <v>68.650000000000006</v>
      </c>
      <c r="L204" s="230">
        <v>67.25</v>
      </c>
      <c r="M204" s="230">
        <v>56.649830000000001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1383.75</v>
      </c>
      <c r="D205" s="231">
        <v>1381.55</v>
      </c>
      <c r="E205" s="231">
        <v>1369.25</v>
      </c>
      <c r="F205" s="231">
        <v>1354.75</v>
      </c>
      <c r="G205" s="231">
        <v>1342.45</v>
      </c>
      <c r="H205" s="231">
        <v>1396.05</v>
      </c>
      <c r="I205" s="231">
        <v>1408.3499999999997</v>
      </c>
      <c r="J205" s="231">
        <v>1422.85</v>
      </c>
      <c r="K205" s="230">
        <v>1393.85</v>
      </c>
      <c r="L205" s="230">
        <v>1367.05</v>
      </c>
      <c r="M205" s="230">
        <v>3.0413899999999998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766.15</v>
      </c>
      <c r="D206" s="231">
        <v>760.76666666666677</v>
      </c>
      <c r="E206" s="231">
        <v>753.78333333333353</v>
      </c>
      <c r="F206" s="231">
        <v>741.41666666666674</v>
      </c>
      <c r="G206" s="231">
        <v>734.43333333333351</v>
      </c>
      <c r="H206" s="231">
        <v>773.13333333333355</v>
      </c>
      <c r="I206" s="231">
        <v>780.1166666666669</v>
      </c>
      <c r="J206" s="231">
        <v>792.48333333333358</v>
      </c>
      <c r="K206" s="230">
        <v>767.75</v>
      </c>
      <c r="L206" s="230">
        <v>748.4</v>
      </c>
      <c r="M206" s="230">
        <v>8.4116099999999996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1447.4</v>
      </c>
      <c r="D207" s="231">
        <v>1443.25</v>
      </c>
      <c r="E207" s="231">
        <v>1432.15</v>
      </c>
      <c r="F207" s="231">
        <v>1416.9</v>
      </c>
      <c r="G207" s="231">
        <v>1405.8000000000002</v>
      </c>
      <c r="H207" s="231">
        <v>1458.5</v>
      </c>
      <c r="I207" s="231">
        <v>1469.6</v>
      </c>
      <c r="J207" s="231">
        <v>1484.85</v>
      </c>
      <c r="K207" s="230">
        <v>1454.35</v>
      </c>
      <c r="L207" s="230">
        <v>1428</v>
      </c>
      <c r="M207" s="230">
        <v>11.35496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275.60000000000002</v>
      </c>
      <c r="D208" s="231">
        <v>275.06666666666666</v>
      </c>
      <c r="E208" s="231">
        <v>273.5333333333333</v>
      </c>
      <c r="F208" s="231">
        <v>271.46666666666664</v>
      </c>
      <c r="G208" s="231">
        <v>269.93333333333328</v>
      </c>
      <c r="H208" s="231">
        <v>277.13333333333333</v>
      </c>
      <c r="I208" s="231">
        <v>278.66666666666674</v>
      </c>
      <c r="J208" s="231">
        <v>280.73333333333335</v>
      </c>
      <c r="K208" s="230">
        <v>276.60000000000002</v>
      </c>
      <c r="L208" s="230">
        <v>273</v>
      </c>
      <c r="M208" s="230">
        <v>70.11009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6.2</v>
      </c>
      <c r="D209" s="231">
        <v>6.1833333333333327</v>
      </c>
      <c r="E209" s="231">
        <v>6.1166666666666654</v>
      </c>
      <c r="F209" s="231">
        <v>6.0333333333333323</v>
      </c>
      <c r="G209" s="231">
        <v>5.966666666666665</v>
      </c>
      <c r="H209" s="231">
        <v>6.2666666666666657</v>
      </c>
      <c r="I209" s="231">
        <v>6.3333333333333339</v>
      </c>
      <c r="J209" s="231">
        <v>6.4166666666666661</v>
      </c>
      <c r="K209" s="230">
        <v>6.25</v>
      </c>
      <c r="L209" s="230">
        <v>6.1</v>
      </c>
      <c r="M209" s="230">
        <v>391.72809999999998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816.8</v>
      </c>
      <c r="D210" s="231">
        <v>817.5333333333333</v>
      </c>
      <c r="E210" s="231">
        <v>813.16666666666663</v>
      </c>
      <c r="F210" s="231">
        <v>809.5333333333333</v>
      </c>
      <c r="G210" s="231">
        <v>805.16666666666663</v>
      </c>
      <c r="H210" s="231">
        <v>821.16666666666663</v>
      </c>
      <c r="I210" s="231">
        <v>825.53333333333342</v>
      </c>
      <c r="J210" s="231">
        <v>829.16666666666663</v>
      </c>
      <c r="K210" s="230">
        <v>821.9</v>
      </c>
      <c r="L210" s="230">
        <v>813.9</v>
      </c>
      <c r="M210" s="230">
        <v>8.3915600000000001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1311.45</v>
      </c>
      <c r="D211" s="231">
        <v>1315.6666666666667</v>
      </c>
      <c r="E211" s="231">
        <v>1302.8833333333334</v>
      </c>
      <c r="F211" s="231">
        <v>1294.3166666666666</v>
      </c>
      <c r="G211" s="231">
        <v>1281.5333333333333</v>
      </c>
      <c r="H211" s="231">
        <v>1324.2333333333336</v>
      </c>
      <c r="I211" s="231">
        <v>1337.0166666666669</v>
      </c>
      <c r="J211" s="231">
        <v>1345.5833333333337</v>
      </c>
      <c r="K211" s="230">
        <v>1328.45</v>
      </c>
      <c r="L211" s="230">
        <v>1307.0999999999999</v>
      </c>
      <c r="M211" s="230">
        <v>0.85711000000000004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372.15</v>
      </c>
      <c r="D212" s="231">
        <v>371.64999999999992</v>
      </c>
      <c r="E212" s="231">
        <v>369.84999999999985</v>
      </c>
      <c r="F212" s="231">
        <v>367.54999999999995</v>
      </c>
      <c r="G212" s="231">
        <v>365.74999999999989</v>
      </c>
      <c r="H212" s="231">
        <v>373.94999999999982</v>
      </c>
      <c r="I212" s="231">
        <v>375.74999999999989</v>
      </c>
      <c r="J212" s="231">
        <v>378.04999999999978</v>
      </c>
      <c r="K212" s="230">
        <v>373.45</v>
      </c>
      <c r="L212" s="230">
        <v>369.35</v>
      </c>
      <c r="M212" s="230">
        <v>27.89105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15.4</v>
      </c>
      <c r="D213" s="231">
        <v>15.35</v>
      </c>
      <c r="E213" s="231">
        <v>15.2</v>
      </c>
      <c r="F213" s="231">
        <v>15</v>
      </c>
      <c r="G213" s="231">
        <v>14.85</v>
      </c>
      <c r="H213" s="231">
        <v>15.549999999999999</v>
      </c>
      <c r="I213" s="231">
        <v>15.700000000000001</v>
      </c>
      <c r="J213" s="231">
        <v>15.899999999999999</v>
      </c>
      <c r="K213" s="230">
        <v>15.5</v>
      </c>
      <c r="L213" s="230">
        <v>15.15</v>
      </c>
      <c r="M213" s="230">
        <v>576.67885000000001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211.6</v>
      </c>
      <c r="D214" s="231">
        <v>212.48333333333335</v>
      </c>
      <c r="E214" s="231">
        <v>210.3666666666667</v>
      </c>
      <c r="F214" s="231">
        <v>209.13333333333335</v>
      </c>
      <c r="G214" s="231">
        <v>207.01666666666671</v>
      </c>
      <c r="H214" s="231">
        <v>213.7166666666667</v>
      </c>
      <c r="I214" s="231">
        <v>215.83333333333337</v>
      </c>
      <c r="J214" s="231">
        <v>217.06666666666669</v>
      </c>
      <c r="K214" s="230">
        <v>214.6</v>
      </c>
      <c r="L214" s="230">
        <v>211.25</v>
      </c>
      <c r="M214" s="230">
        <v>36.510669999999998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53.2</v>
      </c>
      <c r="D215" s="231">
        <v>53.449999999999996</v>
      </c>
      <c r="E215" s="231">
        <v>52.649999999999991</v>
      </c>
      <c r="F215" s="231">
        <v>52.099999999999994</v>
      </c>
      <c r="G215" s="231">
        <v>51.29999999999999</v>
      </c>
      <c r="H215" s="231">
        <v>53.999999999999993</v>
      </c>
      <c r="I215" s="231">
        <v>54.79999999999999</v>
      </c>
      <c r="J215" s="231">
        <v>55.349999999999994</v>
      </c>
      <c r="K215" s="230">
        <v>54.25</v>
      </c>
      <c r="L215" s="230">
        <v>52.9</v>
      </c>
      <c r="M215" s="230">
        <v>308.48068000000001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504.6</v>
      </c>
      <c r="D216" s="231">
        <v>502.9666666666667</v>
      </c>
      <c r="E216" s="231">
        <v>500.03333333333342</v>
      </c>
      <c r="F216" s="231">
        <v>495.4666666666667</v>
      </c>
      <c r="G216" s="231">
        <v>492.53333333333342</v>
      </c>
      <c r="H216" s="231">
        <v>507.53333333333342</v>
      </c>
      <c r="I216" s="231">
        <v>510.4666666666667</v>
      </c>
      <c r="J216" s="231">
        <v>515.03333333333342</v>
      </c>
      <c r="K216" s="230">
        <v>505.9</v>
      </c>
      <c r="L216" s="230">
        <v>498.4</v>
      </c>
      <c r="M216" s="230">
        <v>10.46214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F22" sqref="F2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5"/>
      <c r="B1" s="36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45029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8" t="s">
        <v>16</v>
      </c>
      <c r="B9" s="360" t="s">
        <v>18</v>
      </c>
      <c r="C9" s="364" t="s">
        <v>20</v>
      </c>
      <c r="D9" s="364" t="s">
        <v>21</v>
      </c>
      <c r="E9" s="355" t="s">
        <v>22</v>
      </c>
      <c r="F9" s="356"/>
      <c r="G9" s="357"/>
      <c r="H9" s="355" t="s">
        <v>23</v>
      </c>
      <c r="I9" s="356"/>
      <c r="J9" s="357"/>
      <c r="K9" s="23"/>
      <c r="L9" s="24"/>
      <c r="M9" s="50"/>
      <c r="N9" s="1"/>
      <c r="O9" s="1"/>
    </row>
    <row r="10" spans="1:15" ht="42.75" customHeight="1">
      <c r="A10" s="362"/>
      <c r="B10" s="363"/>
      <c r="C10" s="363"/>
      <c r="D10" s="36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427.45</v>
      </c>
      <c r="D11" s="231">
        <v>425.89999999999992</v>
      </c>
      <c r="E11" s="231">
        <v>422.19999999999982</v>
      </c>
      <c r="F11" s="231">
        <v>416.94999999999987</v>
      </c>
      <c r="G11" s="231">
        <v>413.24999999999977</v>
      </c>
      <c r="H11" s="231">
        <v>431.14999999999986</v>
      </c>
      <c r="I11" s="231">
        <v>434.85</v>
      </c>
      <c r="J11" s="231">
        <v>440.09999999999991</v>
      </c>
      <c r="K11" s="230">
        <v>429.6</v>
      </c>
      <c r="L11" s="230">
        <v>420.65</v>
      </c>
      <c r="M11" s="230">
        <v>0.41227000000000003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23031.9</v>
      </c>
      <c r="D12" s="231">
        <v>23104.283333333336</v>
      </c>
      <c r="E12" s="231">
        <v>22927.716666666674</v>
      </c>
      <c r="F12" s="231">
        <v>22823.533333333336</v>
      </c>
      <c r="G12" s="231">
        <v>22646.966666666674</v>
      </c>
      <c r="H12" s="231">
        <v>23208.466666666674</v>
      </c>
      <c r="I12" s="231">
        <v>23385.033333333333</v>
      </c>
      <c r="J12" s="231">
        <v>23489.216666666674</v>
      </c>
      <c r="K12" s="230">
        <v>23280.85</v>
      </c>
      <c r="L12" s="230">
        <v>23000.1</v>
      </c>
      <c r="M12" s="230">
        <v>1.2630000000000001E-2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3203.55</v>
      </c>
      <c r="D13" s="231">
        <v>3233.8000000000006</v>
      </c>
      <c r="E13" s="231">
        <v>3166.3000000000011</v>
      </c>
      <c r="F13" s="231">
        <v>3129.0500000000006</v>
      </c>
      <c r="G13" s="231">
        <v>3061.5500000000011</v>
      </c>
      <c r="H13" s="231">
        <v>3271.0500000000011</v>
      </c>
      <c r="I13" s="231">
        <v>3338.55</v>
      </c>
      <c r="J13" s="231">
        <v>3375.8000000000011</v>
      </c>
      <c r="K13" s="230">
        <v>3301.3</v>
      </c>
      <c r="L13" s="230">
        <v>3196.55</v>
      </c>
      <c r="M13" s="230">
        <v>4.9852600000000002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1758</v>
      </c>
      <c r="D14" s="231">
        <v>1754.3666666666668</v>
      </c>
      <c r="E14" s="231">
        <v>1740.2333333333336</v>
      </c>
      <c r="F14" s="231">
        <v>1722.4666666666667</v>
      </c>
      <c r="G14" s="231">
        <v>1708.3333333333335</v>
      </c>
      <c r="H14" s="231">
        <v>1772.1333333333337</v>
      </c>
      <c r="I14" s="231">
        <v>1786.2666666666669</v>
      </c>
      <c r="J14" s="231">
        <v>1804.0333333333338</v>
      </c>
      <c r="K14" s="230">
        <v>1768.5</v>
      </c>
      <c r="L14" s="230">
        <v>1736.6</v>
      </c>
      <c r="M14" s="230">
        <v>4.4462200000000003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2906.05</v>
      </c>
      <c r="D15" s="231">
        <v>2920.0666666666671</v>
      </c>
      <c r="E15" s="231">
        <v>2877.983333333334</v>
      </c>
      <c r="F15" s="231">
        <v>2849.916666666667</v>
      </c>
      <c r="G15" s="231">
        <v>2807.8333333333339</v>
      </c>
      <c r="H15" s="231">
        <v>2948.1333333333341</v>
      </c>
      <c r="I15" s="231">
        <v>2990.2166666666672</v>
      </c>
      <c r="J15" s="231">
        <v>3018.2833333333342</v>
      </c>
      <c r="K15" s="230">
        <v>2962.15</v>
      </c>
      <c r="L15" s="230">
        <v>2892</v>
      </c>
      <c r="M15" s="230">
        <v>0.31164999999999998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1201.25</v>
      </c>
      <c r="D16" s="231">
        <v>1197.8833333333334</v>
      </c>
      <c r="E16" s="231">
        <v>1191.3666666666668</v>
      </c>
      <c r="F16" s="231">
        <v>1181.4833333333333</v>
      </c>
      <c r="G16" s="231">
        <v>1174.9666666666667</v>
      </c>
      <c r="H16" s="231">
        <v>1207.7666666666669</v>
      </c>
      <c r="I16" s="231">
        <v>1214.2833333333338</v>
      </c>
      <c r="J16" s="231">
        <v>1224.166666666667</v>
      </c>
      <c r="K16" s="230">
        <v>1204.4000000000001</v>
      </c>
      <c r="L16" s="230">
        <v>1188</v>
      </c>
      <c r="M16" s="230">
        <v>3.1911700000000001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580.15</v>
      </c>
      <c r="D17" s="231">
        <v>580.61666666666667</v>
      </c>
      <c r="E17" s="231">
        <v>573.73333333333335</v>
      </c>
      <c r="F17" s="231">
        <v>567.31666666666672</v>
      </c>
      <c r="G17" s="231">
        <v>560.43333333333339</v>
      </c>
      <c r="H17" s="231">
        <v>587.0333333333333</v>
      </c>
      <c r="I17" s="231">
        <v>593.91666666666674</v>
      </c>
      <c r="J17" s="231">
        <v>600.33333333333326</v>
      </c>
      <c r="K17" s="230">
        <v>587.5</v>
      </c>
      <c r="L17" s="230">
        <v>574.20000000000005</v>
      </c>
      <c r="M17" s="230">
        <v>17.823779999999999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411.85</v>
      </c>
      <c r="D18" s="231">
        <v>406.2833333333333</v>
      </c>
      <c r="E18" s="231">
        <v>397.56666666666661</v>
      </c>
      <c r="F18" s="231">
        <v>383.2833333333333</v>
      </c>
      <c r="G18" s="231">
        <v>374.56666666666661</v>
      </c>
      <c r="H18" s="231">
        <v>420.56666666666661</v>
      </c>
      <c r="I18" s="231">
        <v>429.2833333333333</v>
      </c>
      <c r="J18" s="231">
        <v>443.56666666666661</v>
      </c>
      <c r="K18" s="230">
        <v>415</v>
      </c>
      <c r="L18" s="230">
        <v>392</v>
      </c>
      <c r="M18" s="230">
        <v>11.84789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1741.85</v>
      </c>
      <c r="D19" s="231">
        <v>1724.2833333333335</v>
      </c>
      <c r="E19" s="231">
        <v>1698.5666666666671</v>
      </c>
      <c r="F19" s="231">
        <v>1655.2833333333335</v>
      </c>
      <c r="G19" s="231">
        <v>1629.5666666666671</v>
      </c>
      <c r="H19" s="231">
        <v>1767.5666666666671</v>
      </c>
      <c r="I19" s="231">
        <v>1793.2833333333338</v>
      </c>
      <c r="J19" s="231">
        <v>1836.5666666666671</v>
      </c>
      <c r="K19" s="230">
        <v>1750</v>
      </c>
      <c r="L19" s="230">
        <v>1681</v>
      </c>
      <c r="M19" s="230">
        <v>1.37083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22643.3</v>
      </c>
      <c r="D20" s="231">
        <v>22710.433333333334</v>
      </c>
      <c r="E20" s="231">
        <v>22462.866666666669</v>
      </c>
      <c r="F20" s="231">
        <v>22282.433333333334</v>
      </c>
      <c r="G20" s="231">
        <v>22034.866666666669</v>
      </c>
      <c r="H20" s="231">
        <v>22890.866666666669</v>
      </c>
      <c r="I20" s="231">
        <v>23138.433333333334</v>
      </c>
      <c r="J20" s="231">
        <v>23318.866666666669</v>
      </c>
      <c r="K20" s="230">
        <v>22958</v>
      </c>
      <c r="L20" s="230">
        <v>22530</v>
      </c>
      <c r="M20" s="230">
        <v>0.15983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1847.25</v>
      </c>
      <c r="D21" s="231">
        <v>1834.3500000000001</v>
      </c>
      <c r="E21" s="231">
        <v>1809.9500000000003</v>
      </c>
      <c r="F21" s="231">
        <v>1772.65</v>
      </c>
      <c r="G21" s="231">
        <v>1748.2500000000002</v>
      </c>
      <c r="H21" s="231">
        <v>1871.6500000000003</v>
      </c>
      <c r="I21" s="231">
        <v>1896.0500000000004</v>
      </c>
      <c r="J21" s="231">
        <v>1933.3500000000004</v>
      </c>
      <c r="K21" s="230">
        <v>1858.75</v>
      </c>
      <c r="L21" s="230">
        <v>1797.05</v>
      </c>
      <c r="M21" s="230">
        <v>48.090350000000001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941.85</v>
      </c>
      <c r="D22" s="231">
        <v>951.05000000000007</v>
      </c>
      <c r="E22" s="231">
        <v>910.80000000000018</v>
      </c>
      <c r="F22" s="231">
        <v>879.75000000000011</v>
      </c>
      <c r="G22" s="231">
        <v>839.50000000000023</v>
      </c>
      <c r="H22" s="231">
        <v>982.10000000000014</v>
      </c>
      <c r="I22" s="231">
        <v>1022.3499999999999</v>
      </c>
      <c r="J22" s="231">
        <v>1053.4000000000001</v>
      </c>
      <c r="K22" s="230">
        <v>991.3</v>
      </c>
      <c r="L22" s="230">
        <v>920</v>
      </c>
      <c r="M22" s="230">
        <v>82.032679999999999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657.75</v>
      </c>
      <c r="D23" s="231">
        <v>656.58333333333337</v>
      </c>
      <c r="E23" s="231">
        <v>651.16666666666674</v>
      </c>
      <c r="F23" s="231">
        <v>644.58333333333337</v>
      </c>
      <c r="G23" s="231">
        <v>639.16666666666674</v>
      </c>
      <c r="H23" s="231">
        <v>663.16666666666674</v>
      </c>
      <c r="I23" s="231">
        <v>668.58333333333348</v>
      </c>
      <c r="J23" s="231">
        <v>675.16666666666674</v>
      </c>
      <c r="K23" s="230">
        <v>662</v>
      </c>
      <c r="L23" s="230">
        <v>650</v>
      </c>
      <c r="M23" s="230">
        <v>42.712029999999999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938.85</v>
      </c>
      <c r="D24" s="231">
        <v>952.96666666666658</v>
      </c>
      <c r="E24" s="231">
        <v>911.93333333333317</v>
      </c>
      <c r="F24" s="231">
        <v>885.01666666666654</v>
      </c>
      <c r="G24" s="231">
        <v>843.98333333333312</v>
      </c>
      <c r="H24" s="231">
        <v>979.88333333333321</v>
      </c>
      <c r="I24" s="231">
        <v>1020.9166666666667</v>
      </c>
      <c r="J24" s="231">
        <v>1047.8333333333333</v>
      </c>
      <c r="K24" s="230">
        <v>994</v>
      </c>
      <c r="L24" s="230">
        <v>926.05</v>
      </c>
      <c r="M24" s="230">
        <v>27.80423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1043.45</v>
      </c>
      <c r="D25" s="231">
        <v>1052.4833333333333</v>
      </c>
      <c r="E25" s="231">
        <v>1005.9666666666667</v>
      </c>
      <c r="F25" s="231">
        <v>968.48333333333335</v>
      </c>
      <c r="G25" s="231">
        <v>921.9666666666667</v>
      </c>
      <c r="H25" s="231">
        <v>1089.9666666666667</v>
      </c>
      <c r="I25" s="231">
        <v>1136.4833333333336</v>
      </c>
      <c r="J25" s="231">
        <v>1173.9666666666667</v>
      </c>
      <c r="K25" s="230">
        <v>1099</v>
      </c>
      <c r="L25" s="230">
        <v>1015</v>
      </c>
      <c r="M25" s="230">
        <v>24.316770000000002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412.3</v>
      </c>
      <c r="D26" s="231">
        <v>414.51666666666671</v>
      </c>
      <c r="E26" s="231">
        <v>408.43333333333339</v>
      </c>
      <c r="F26" s="231">
        <v>404.56666666666666</v>
      </c>
      <c r="G26" s="231">
        <v>398.48333333333335</v>
      </c>
      <c r="H26" s="231">
        <v>418.38333333333344</v>
      </c>
      <c r="I26" s="231">
        <v>424.46666666666681</v>
      </c>
      <c r="J26" s="231">
        <v>428.33333333333348</v>
      </c>
      <c r="K26" s="230">
        <v>420.6</v>
      </c>
      <c r="L26" s="230">
        <v>410.65</v>
      </c>
      <c r="M26" s="230">
        <v>18.391279999999998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156.35</v>
      </c>
      <c r="D27" s="231">
        <v>156.76666666666668</v>
      </c>
      <c r="E27" s="231">
        <v>155.28333333333336</v>
      </c>
      <c r="F27" s="231">
        <v>154.21666666666667</v>
      </c>
      <c r="G27" s="231">
        <v>152.73333333333335</v>
      </c>
      <c r="H27" s="231">
        <v>157.83333333333337</v>
      </c>
      <c r="I27" s="231">
        <v>159.31666666666666</v>
      </c>
      <c r="J27" s="231">
        <v>160.38333333333338</v>
      </c>
      <c r="K27" s="230">
        <v>158.25</v>
      </c>
      <c r="L27" s="230">
        <v>155.69999999999999</v>
      </c>
      <c r="M27" s="230">
        <v>13.676410000000001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222.8</v>
      </c>
      <c r="D28" s="231">
        <v>222.26666666666668</v>
      </c>
      <c r="E28" s="231">
        <v>220.63333333333335</v>
      </c>
      <c r="F28" s="231">
        <v>218.46666666666667</v>
      </c>
      <c r="G28" s="231">
        <v>216.83333333333334</v>
      </c>
      <c r="H28" s="231">
        <v>224.43333333333337</v>
      </c>
      <c r="I28" s="231">
        <v>226.06666666666669</v>
      </c>
      <c r="J28" s="231">
        <v>228.23333333333338</v>
      </c>
      <c r="K28" s="230">
        <v>223.9</v>
      </c>
      <c r="L28" s="230">
        <v>220.1</v>
      </c>
      <c r="M28" s="230">
        <v>11.07288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347.25</v>
      </c>
      <c r="D29" s="231">
        <v>344.38333333333338</v>
      </c>
      <c r="E29" s="231">
        <v>335.86666666666679</v>
      </c>
      <c r="F29" s="231">
        <v>324.48333333333341</v>
      </c>
      <c r="G29" s="231">
        <v>315.96666666666681</v>
      </c>
      <c r="H29" s="231">
        <v>355.76666666666677</v>
      </c>
      <c r="I29" s="231">
        <v>364.2833333333333</v>
      </c>
      <c r="J29" s="231">
        <v>375.66666666666674</v>
      </c>
      <c r="K29" s="230">
        <v>352.9</v>
      </c>
      <c r="L29" s="230">
        <v>333</v>
      </c>
      <c r="M29" s="230">
        <v>1.29583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382.05</v>
      </c>
      <c r="D30" s="231">
        <v>386.18333333333334</v>
      </c>
      <c r="E30" s="231">
        <v>376.41666666666669</v>
      </c>
      <c r="F30" s="231">
        <v>370.78333333333336</v>
      </c>
      <c r="G30" s="231">
        <v>361.01666666666671</v>
      </c>
      <c r="H30" s="231">
        <v>391.81666666666666</v>
      </c>
      <c r="I30" s="231">
        <v>401.58333333333331</v>
      </c>
      <c r="J30" s="231">
        <v>407.21666666666664</v>
      </c>
      <c r="K30" s="230">
        <v>395.95</v>
      </c>
      <c r="L30" s="230">
        <v>380.55</v>
      </c>
      <c r="M30" s="230">
        <v>2.2661500000000001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918.55</v>
      </c>
      <c r="D31" s="231">
        <v>914.76666666666677</v>
      </c>
      <c r="E31" s="231">
        <v>908.53333333333353</v>
      </c>
      <c r="F31" s="231">
        <v>898.51666666666677</v>
      </c>
      <c r="G31" s="231">
        <v>892.28333333333353</v>
      </c>
      <c r="H31" s="231">
        <v>924.78333333333353</v>
      </c>
      <c r="I31" s="231">
        <v>931.01666666666688</v>
      </c>
      <c r="J31" s="231">
        <v>941.03333333333353</v>
      </c>
      <c r="K31" s="230">
        <v>921</v>
      </c>
      <c r="L31" s="230">
        <v>904.75</v>
      </c>
      <c r="M31" s="230">
        <v>0.26767000000000002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944.9</v>
      </c>
      <c r="D32" s="231">
        <v>949.15</v>
      </c>
      <c r="E32" s="231">
        <v>939.75</v>
      </c>
      <c r="F32" s="231">
        <v>934.6</v>
      </c>
      <c r="G32" s="231">
        <v>925.2</v>
      </c>
      <c r="H32" s="231">
        <v>954.3</v>
      </c>
      <c r="I32" s="231">
        <v>963.69999999999982</v>
      </c>
      <c r="J32" s="231">
        <v>968.84999999999991</v>
      </c>
      <c r="K32" s="230">
        <v>958.55</v>
      </c>
      <c r="L32" s="230">
        <v>944</v>
      </c>
      <c r="M32" s="230">
        <v>2.6982699999999999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1254.6500000000001</v>
      </c>
      <c r="D33" s="231">
        <v>1263.3</v>
      </c>
      <c r="E33" s="231">
        <v>1235.3499999999999</v>
      </c>
      <c r="F33" s="231">
        <v>1216.05</v>
      </c>
      <c r="G33" s="231">
        <v>1188.0999999999999</v>
      </c>
      <c r="H33" s="231">
        <v>1282.5999999999999</v>
      </c>
      <c r="I33" s="231">
        <v>1310.5500000000002</v>
      </c>
      <c r="J33" s="231">
        <v>1329.85</v>
      </c>
      <c r="K33" s="230">
        <v>1291.25</v>
      </c>
      <c r="L33" s="230">
        <v>1244</v>
      </c>
      <c r="M33" s="230">
        <v>0.52249999999999996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520.1</v>
      </c>
      <c r="D34" s="231">
        <v>516.98333333333335</v>
      </c>
      <c r="E34" s="231">
        <v>511.11666666666667</v>
      </c>
      <c r="F34" s="231">
        <v>502.13333333333333</v>
      </c>
      <c r="G34" s="231">
        <v>496.26666666666665</v>
      </c>
      <c r="H34" s="231">
        <v>525.9666666666667</v>
      </c>
      <c r="I34" s="231">
        <v>531.83333333333348</v>
      </c>
      <c r="J34" s="231">
        <v>540.81666666666672</v>
      </c>
      <c r="K34" s="230">
        <v>522.85</v>
      </c>
      <c r="L34" s="230">
        <v>508</v>
      </c>
      <c r="M34" s="230">
        <v>1.48201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3340.6</v>
      </c>
      <c r="D35" s="231">
        <v>3350.8666666666668</v>
      </c>
      <c r="E35" s="231">
        <v>3306.4833333333336</v>
      </c>
      <c r="F35" s="231">
        <v>3272.3666666666668</v>
      </c>
      <c r="G35" s="231">
        <v>3227.9833333333336</v>
      </c>
      <c r="H35" s="231">
        <v>3384.9833333333336</v>
      </c>
      <c r="I35" s="231">
        <v>3429.3666666666668</v>
      </c>
      <c r="J35" s="231">
        <v>3463.4833333333336</v>
      </c>
      <c r="K35" s="230">
        <v>3395.25</v>
      </c>
      <c r="L35" s="230">
        <v>3316.75</v>
      </c>
      <c r="M35" s="230">
        <v>3.3962599999999998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2421.8000000000002</v>
      </c>
      <c r="D36" s="231">
        <v>2423.5833333333335</v>
      </c>
      <c r="E36" s="231">
        <v>2366.0666666666671</v>
      </c>
      <c r="F36" s="231">
        <v>2310.3333333333335</v>
      </c>
      <c r="G36" s="231">
        <v>2252.8166666666671</v>
      </c>
      <c r="H36" s="231">
        <v>2479.3166666666671</v>
      </c>
      <c r="I36" s="231">
        <v>2536.8333333333335</v>
      </c>
      <c r="J36" s="231">
        <v>2592.5666666666671</v>
      </c>
      <c r="K36" s="230">
        <v>2481.1</v>
      </c>
      <c r="L36" s="230">
        <v>2367.85</v>
      </c>
      <c r="M36" s="230">
        <v>1.1289199999999999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13.15</v>
      </c>
      <c r="D37" s="231">
        <v>12.933333333333332</v>
      </c>
      <c r="E37" s="231">
        <v>12.466666666666663</v>
      </c>
      <c r="F37" s="231">
        <v>11.783333333333331</v>
      </c>
      <c r="G37" s="231">
        <v>11.316666666666663</v>
      </c>
      <c r="H37" s="231">
        <v>13.616666666666664</v>
      </c>
      <c r="I37" s="231">
        <v>14.083333333333332</v>
      </c>
      <c r="J37" s="231">
        <v>14.766666666666664</v>
      </c>
      <c r="K37" s="230">
        <v>13.4</v>
      </c>
      <c r="L37" s="230">
        <v>12.25</v>
      </c>
      <c r="M37" s="230">
        <v>157.18969999999999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576.5</v>
      </c>
      <c r="D38" s="231">
        <v>580.81666666666672</v>
      </c>
      <c r="E38" s="231">
        <v>569.93333333333339</v>
      </c>
      <c r="F38" s="231">
        <v>563.36666666666667</v>
      </c>
      <c r="G38" s="231">
        <v>552.48333333333335</v>
      </c>
      <c r="H38" s="231">
        <v>587.38333333333344</v>
      </c>
      <c r="I38" s="231">
        <v>598.26666666666688</v>
      </c>
      <c r="J38" s="231">
        <v>604.83333333333348</v>
      </c>
      <c r="K38" s="230">
        <v>591.70000000000005</v>
      </c>
      <c r="L38" s="230">
        <v>574.25</v>
      </c>
      <c r="M38" s="230">
        <v>2.7989799999999998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1874.45</v>
      </c>
      <c r="D39" s="231">
        <v>1874.3166666666666</v>
      </c>
      <c r="E39" s="231">
        <v>1862.1333333333332</v>
      </c>
      <c r="F39" s="231">
        <v>1849.8166666666666</v>
      </c>
      <c r="G39" s="231">
        <v>1837.6333333333332</v>
      </c>
      <c r="H39" s="231">
        <v>1886.6333333333332</v>
      </c>
      <c r="I39" s="231">
        <v>1898.8166666666666</v>
      </c>
      <c r="J39" s="231">
        <v>1911.1333333333332</v>
      </c>
      <c r="K39" s="230">
        <v>1886.5</v>
      </c>
      <c r="L39" s="230">
        <v>1862</v>
      </c>
      <c r="M39" s="230">
        <v>0.17577999999999999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396.05</v>
      </c>
      <c r="D40" s="231">
        <v>392.16666666666669</v>
      </c>
      <c r="E40" s="231">
        <v>386.58333333333337</v>
      </c>
      <c r="F40" s="231">
        <v>377.11666666666667</v>
      </c>
      <c r="G40" s="231">
        <v>371.53333333333336</v>
      </c>
      <c r="H40" s="231">
        <v>401.63333333333338</v>
      </c>
      <c r="I40" s="231">
        <v>407.21666666666675</v>
      </c>
      <c r="J40" s="231">
        <v>416.68333333333339</v>
      </c>
      <c r="K40" s="230">
        <v>397.75</v>
      </c>
      <c r="L40" s="230">
        <v>382.7</v>
      </c>
      <c r="M40" s="230">
        <v>94.153869999999998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1250.95</v>
      </c>
      <c r="D41" s="231">
        <v>1244.5833333333333</v>
      </c>
      <c r="E41" s="231">
        <v>1234.1666666666665</v>
      </c>
      <c r="F41" s="231">
        <v>1217.3833333333332</v>
      </c>
      <c r="G41" s="231">
        <v>1206.9666666666665</v>
      </c>
      <c r="H41" s="231">
        <v>1261.3666666666666</v>
      </c>
      <c r="I41" s="231">
        <v>1271.7833333333331</v>
      </c>
      <c r="J41" s="231">
        <v>1288.5666666666666</v>
      </c>
      <c r="K41" s="230">
        <v>1255</v>
      </c>
      <c r="L41" s="230">
        <v>1227.8</v>
      </c>
      <c r="M41" s="230">
        <v>3.4968300000000001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951.45</v>
      </c>
      <c r="D42" s="231">
        <v>947.85</v>
      </c>
      <c r="E42" s="231">
        <v>936.90000000000009</v>
      </c>
      <c r="F42" s="231">
        <v>922.35</v>
      </c>
      <c r="G42" s="231">
        <v>911.40000000000009</v>
      </c>
      <c r="H42" s="231">
        <v>962.40000000000009</v>
      </c>
      <c r="I42" s="231">
        <v>973.35000000000014</v>
      </c>
      <c r="J42" s="231">
        <v>987.90000000000009</v>
      </c>
      <c r="K42" s="230">
        <v>958.8</v>
      </c>
      <c r="L42" s="230">
        <v>933.3</v>
      </c>
      <c r="M42" s="230">
        <v>6.2221700000000002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4320.2</v>
      </c>
      <c r="D43" s="231">
        <v>4305.2166666666662</v>
      </c>
      <c r="E43" s="231">
        <v>4281.4833333333327</v>
      </c>
      <c r="F43" s="231">
        <v>4242.7666666666664</v>
      </c>
      <c r="G43" s="231">
        <v>4219.0333333333328</v>
      </c>
      <c r="H43" s="231">
        <v>4343.9333333333325</v>
      </c>
      <c r="I43" s="231">
        <v>4367.6666666666661</v>
      </c>
      <c r="J43" s="231">
        <v>4406.3833333333323</v>
      </c>
      <c r="K43" s="230">
        <v>4328.95</v>
      </c>
      <c r="L43" s="230">
        <v>4266.5</v>
      </c>
      <c r="M43" s="230">
        <v>3.0449799999999998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324.05</v>
      </c>
      <c r="D44" s="231">
        <v>324.98333333333335</v>
      </c>
      <c r="E44" s="231">
        <v>322.31666666666672</v>
      </c>
      <c r="F44" s="231">
        <v>320.58333333333337</v>
      </c>
      <c r="G44" s="231">
        <v>317.91666666666674</v>
      </c>
      <c r="H44" s="231">
        <v>326.7166666666667</v>
      </c>
      <c r="I44" s="231">
        <v>329.38333333333333</v>
      </c>
      <c r="J44" s="231">
        <v>331.11666666666667</v>
      </c>
      <c r="K44" s="230">
        <v>327.64999999999998</v>
      </c>
      <c r="L44" s="230">
        <v>323.25</v>
      </c>
      <c r="M44" s="230">
        <v>21.966819999999998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250.7</v>
      </c>
      <c r="D45" s="231">
        <v>248.89999999999998</v>
      </c>
      <c r="E45" s="231">
        <v>244.19999999999996</v>
      </c>
      <c r="F45" s="231">
        <v>237.7</v>
      </c>
      <c r="G45" s="231">
        <v>232.99999999999997</v>
      </c>
      <c r="H45" s="231">
        <v>255.39999999999995</v>
      </c>
      <c r="I45" s="231">
        <v>260.10000000000002</v>
      </c>
      <c r="J45" s="231">
        <v>266.59999999999991</v>
      </c>
      <c r="K45" s="230">
        <v>253.6</v>
      </c>
      <c r="L45" s="230">
        <v>242.4</v>
      </c>
      <c r="M45" s="230">
        <v>3.3439000000000001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467.6</v>
      </c>
      <c r="D46" s="231">
        <v>464.86666666666662</v>
      </c>
      <c r="E46" s="231">
        <v>454.73333333333323</v>
      </c>
      <c r="F46" s="231">
        <v>441.86666666666662</v>
      </c>
      <c r="G46" s="231">
        <v>431.73333333333323</v>
      </c>
      <c r="H46" s="231">
        <v>477.73333333333323</v>
      </c>
      <c r="I46" s="231">
        <v>487.86666666666656</v>
      </c>
      <c r="J46" s="231">
        <v>500.73333333333323</v>
      </c>
      <c r="K46" s="230">
        <v>475</v>
      </c>
      <c r="L46" s="230">
        <v>452</v>
      </c>
      <c r="M46" s="230">
        <v>3.6793399999999998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137.5</v>
      </c>
      <c r="D47" s="231">
        <v>137.73333333333335</v>
      </c>
      <c r="E47" s="231">
        <v>136.66666666666669</v>
      </c>
      <c r="F47" s="231">
        <v>135.83333333333334</v>
      </c>
      <c r="G47" s="231">
        <v>134.76666666666668</v>
      </c>
      <c r="H47" s="231">
        <v>138.56666666666669</v>
      </c>
      <c r="I47" s="231">
        <v>139.63333333333335</v>
      </c>
      <c r="J47" s="231">
        <v>140.4666666666667</v>
      </c>
      <c r="K47" s="230">
        <v>138.80000000000001</v>
      </c>
      <c r="L47" s="230">
        <v>136.9</v>
      </c>
      <c r="M47" s="230">
        <v>80.662419999999997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2786.75</v>
      </c>
      <c r="D48" s="231">
        <v>2781.3166666666671</v>
      </c>
      <c r="E48" s="231">
        <v>2756.4333333333343</v>
      </c>
      <c r="F48" s="231">
        <v>2726.1166666666672</v>
      </c>
      <c r="G48" s="231">
        <v>2701.2333333333345</v>
      </c>
      <c r="H48" s="231">
        <v>2811.6333333333341</v>
      </c>
      <c r="I48" s="231">
        <v>2836.5166666666664</v>
      </c>
      <c r="J48" s="231">
        <v>2866.8333333333339</v>
      </c>
      <c r="K48" s="230">
        <v>2806.2</v>
      </c>
      <c r="L48" s="230">
        <v>2751</v>
      </c>
      <c r="M48" s="230">
        <v>22.35399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246.95</v>
      </c>
      <c r="D49" s="231">
        <v>247.4</v>
      </c>
      <c r="E49" s="231">
        <v>245.25</v>
      </c>
      <c r="F49" s="231">
        <v>243.54999999999998</v>
      </c>
      <c r="G49" s="231">
        <v>241.39999999999998</v>
      </c>
      <c r="H49" s="231">
        <v>249.10000000000002</v>
      </c>
      <c r="I49" s="231">
        <v>251.25000000000006</v>
      </c>
      <c r="J49" s="231">
        <v>252.95000000000005</v>
      </c>
      <c r="K49" s="230">
        <v>249.55</v>
      </c>
      <c r="L49" s="230">
        <v>245.7</v>
      </c>
      <c r="M49" s="230">
        <v>1.12487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3198.75</v>
      </c>
      <c r="D50" s="231">
        <v>3218.8333333333335</v>
      </c>
      <c r="E50" s="231">
        <v>3172.3666666666668</v>
      </c>
      <c r="F50" s="231">
        <v>3145.9833333333331</v>
      </c>
      <c r="G50" s="231">
        <v>3099.5166666666664</v>
      </c>
      <c r="H50" s="231">
        <v>3245.2166666666672</v>
      </c>
      <c r="I50" s="231">
        <v>3291.6833333333334</v>
      </c>
      <c r="J50" s="231">
        <v>3318.0666666666675</v>
      </c>
      <c r="K50" s="230">
        <v>3265.3</v>
      </c>
      <c r="L50" s="230">
        <v>3192.45</v>
      </c>
      <c r="M50" s="230">
        <v>5.8599999999999999E-2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1429.85</v>
      </c>
      <c r="D51" s="231">
        <v>1433.6166666666668</v>
      </c>
      <c r="E51" s="231">
        <v>1417.2833333333335</v>
      </c>
      <c r="F51" s="231">
        <v>1404.7166666666667</v>
      </c>
      <c r="G51" s="231">
        <v>1388.3833333333334</v>
      </c>
      <c r="H51" s="231">
        <v>1446.1833333333336</v>
      </c>
      <c r="I51" s="231">
        <v>1462.5166666666667</v>
      </c>
      <c r="J51" s="231">
        <v>1475.0833333333337</v>
      </c>
      <c r="K51" s="230">
        <v>1449.95</v>
      </c>
      <c r="L51" s="230">
        <v>1421.05</v>
      </c>
      <c r="M51" s="230">
        <v>2.8668399999999998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7055.9</v>
      </c>
      <c r="D52" s="231">
        <v>7073.45</v>
      </c>
      <c r="E52" s="231">
        <v>6979.3499999999995</v>
      </c>
      <c r="F52" s="231">
        <v>6902.7999999999993</v>
      </c>
      <c r="G52" s="231">
        <v>6808.6999999999989</v>
      </c>
      <c r="H52" s="231">
        <v>7150</v>
      </c>
      <c r="I52" s="231">
        <v>7244.1</v>
      </c>
      <c r="J52" s="231">
        <v>7320.6500000000005</v>
      </c>
      <c r="K52" s="230">
        <v>7167.55</v>
      </c>
      <c r="L52" s="230">
        <v>6996.9</v>
      </c>
      <c r="M52" s="230">
        <v>0.41546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561.6</v>
      </c>
      <c r="D53" s="231">
        <v>555.2166666666667</v>
      </c>
      <c r="E53" s="231">
        <v>547.03333333333342</v>
      </c>
      <c r="F53" s="231">
        <v>532.4666666666667</v>
      </c>
      <c r="G53" s="231">
        <v>524.28333333333342</v>
      </c>
      <c r="H53" s="231">
        <v>569.78333333333342</v>
      </c>
      <c r="I53" s="231">
        <v>577.96666666666681</v>
      </c>
      <c r="J53" s="231">
        <v>592.53333333333342</v>
      </c>
      <c r="K53" s="230">
        <v>563.4</v>
      </c>
      <c r="L53" s="230">
        <v>540.65</v>
      </c>
      <c r="M53" s="230">
        <v>30.76765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364.4</v>
      </c>
      <c r="D54" s="231">
        <v>361.25</v>
      </c>
      <c r="E54" s="231">
        <v>354.5</v>
      </c>
      <c r="F54" s="231">
        <v>344.6</v>
      </c>
      <c r="G54" s="231">
        <v>337.85</v>
      </c>
      <c r="H54" s="231">
        <v>371.15</v>
      </c>
      <c r="I54" s="231">
        <v>377.9</v>
      </c>
      <c r="J54" s="231">
        <v>387.79999999999995</v>
      </c>
      <c r="K54" s="230">
        <v>368</v>
      </c>
      <c r="L54" s="230">
        <v>351.35</v>
      </c>
      <c r="M54" s="230">
        <v>1.32582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3473.1</v>
      </c>
      <c r="D55" s="231">
        <v>3476.3666666666668</v>
      </c>
      <c r="E55" s="231">
        <v>3454.7333333333336</v>
      </c>
      <c r="F55" s="231">
        <v>3436.3666666666668</v>
      </c>
      <c r="G55" s="231">
        <v>3414.7333333333336</v>
      </c>
      <c r="H55" s="231">
        <v>3494.7333333333336</v>
      </c>
      <c r="I55" s="231">
        <v>3516.3666666666668</v>
      </c>
      <c r="J55" s="231">
        <v>3534.7333333333336</v>
      </c>
      <c r="K55" s="230">
        <v>3498</v>
      </c>
      <c r="L55" s="230">
        <v>3458</v>
      </c>
      <c r="M55" s="230">
        <v>2.1420300000000001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851.05</v>
      </c>
      <c r="D56" s="231">
        <v>851.44999999999993</v>
      </c>
      <c r="E56" s="231">
        <v>846.24999999999989</v>
      </c>
      <c r="F56" s="231">
        <v>841.44999999999993</v>
      </c>
      <c r="G56" s="231">
        <v>836.24999999999989</v>
      </c>
      <c r="H56" s="231">
        <v>856.24999999999989</v>
      </c>
      <c r="I56" s="231">
        <v>861.44999999999993</v>
      </c>
      <c r="J56" s="231">
        <v>866.24999999999989</v>
      </c>
      <c r="K56" s="230">
        <v>856.65</v>
      </c>
      <c r="L56" s="230">
        <v>846.65</v>
      </c>
      <c r="M56" s="230">
        <v>134.80334999999999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2337.6</v>
      </c>
      <c r="D57" s="231">
        <v>2333.9333333333329</v>
      </c>
      <c r="E57" s="231">
        <v>2319.8166666666657</v>
      </c>
      <c r="F57" s="231">
        <v>2302.0333333333328</v>
      </c>
      <c r="G57" s="231">
        <v>2287.9166666666656</v>
      </c>
      <c r="H57" s="231">
        <v>2351.7166666666658</v>
      </c>
      <c r="I57" s="231">
        <v>2365.8333333333335</v>
      </c>
      <c r="J57" s="231">
        <v>2383.6166666666659</v>
      </c>
      <c r="K57" s="230">
        <v>2348.0500000000002</v>
      </c>
      <c r="L57" s="230">
        <v>2316.15</v>
      </c>
      <c r="M57" s="230">
        <v>5.756E-2</v>
      </c>
      <c r="N57" s="1"/>
      <c r="O57" s="1"/>
    </row>
    <row r="58" spans="1:15" ht="12.75" customHeight="1">
      <c r="A58" s="30">
        <v>48</v>
      </c>
      <c r="B58" s="216" t="s">
        <v>879</v>
      </c>
      <c r="C58" s="230">
        <v>1226.95</v>
      </c>
      <c r="D58" s="231">
        <v>1238.2166666666667</v>
      </c>
      <c r="E58" s="231">
        <v>1203.9833333333333</v>
      </c>
      <c r="F58" s="231">
        <v>1181.0166666666667</v>
      </c>
      <c r="G58" s="231">
        <v>1146.7833333333333</v>
      </c>
      <c r="H58" s="231">
        <v>1261.1833333333334</v>
      </c>
      <c r="I58" s="231">
        <v>1295.416666666667</v>
      </c>
      <c r="J58" s="231">
        <v>1318.3833333333334</v>
      </c>
      <c r="K58" s="230">
        <v>1272.45</v>
      </c>
      <c r="L58" s="230">
        <v>1215.25</v>
      </c>
      <c r="M58" s="230">
        <v>1.1353200000000001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462.3</v>
      </c>
      <c r="D59" s="231">
        <v>464.56666666666666</v>
      </c>
      <c r="E59" s="231">
        <v>456.23333333333335</v>
      </c>
      <c r="F59" s="231">
        <v>450.16666666666669</v>
      </c>
      <c r="G59" s="231">
        <v>441.83333333333337</v>
      </c>
      <c r="H59" s="231">
        <v>470.63333333333333</v>
      </c>
      <c r="I59" s="231">
        <v>478.9666666666667</v>
      </c>
      <c r="J59" s="231">
        <v>485.0333333333333</v>
      </c>
      <c r="K59" s="230">
        <v>472.9</v>
      </c>
      <c r="L59" s="230">
        <v>458.5</v>
      </c>
      <c r="M59" s="230">
        <v>6.0823700000000001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4286</v>
      </c>
      <c r="D60" s="231">
        <v>4254.6166666666668</v>
      </c>
      <c r="E60" s="231">
        <v>4201.8833333333332</v>
      </c>
      <c r="F60" s="231">
        <v>4117.7666666666664</v>
      </c>
      <c r="G60" s="231">
        <v>4065.0333333333328</v>
      </c>
      <c r="H60" s="231">
        <v>4338.7333333333336</v>
      </c>
      <c r="I60" s="231">
        <v>4391.4666666666672</v>
      </c>
      <c r="J60" s="231">
        <v>4475.5833333333339</v>
      </c>
      <c r="K60" s="230">
        <v>4307.3500000000004</v>
      </c>
      <c r="L60" s="230">
        <v>4170.5</v>
      </c>
      <c r="M60" s="230">
        <v>9.9214199999999995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1043.4000000000001</v>
      </c>
      <c r="D61" s="231">
        <v>1045.6000000000001</v>
      </c>
      <c r="E61" s="231">
        <v>1038.8000000000002</v>
      </c>
      <c r="F61" s="231">
        <v>1034.2</v>
      </c>
      <c r="G61" s="231">
        <v>1027.4000000000001</v>
      </c>
      <c r="H61" s="231">
        <v>1050.2000000000003</v>
      </c>
      <c r="I61" s="231">
        <v>1057</v>
      </c>
      <c r="J61" s="231">
        <v>1061.6000000000004</v>
      </c>
      <c r="K61" s="230">
        <v>1052.4000000000001</v>
      </c>
      <c r="L61" s="230">
        <v>1041</v>
      </c>
      <c r="M61" s="230">
        <v>0.18814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5856.95</v>
      </c>
      <c r="D62" s="231">
        <v>5839.9000000000005</v>
      </c>
      <c r="E62" s="231">
        <v>5803.0500000000011</v>
      </c>
      <c r="F62" s="231">
        <v>5749.1500000000005</v>
      </c>
      <c r="G62" s="231">
        <v>5712.3000000000011</v>
      </c>
      <c r="H62" s="231">
        <v>5893.8000000000011</v>
      </c>
      <c r="I62" s="231">
        <v>5930.6500000000015</v>
      </c>
      <c r="J62" s="231">
        <v>5984.5500000000011</v>
      </c>
      <c r="K62" s="230">
        <v>5876.75</v>
      </c>
      <c r="L62" s="230">
        <v>5786</v>
      </c>
      <c r="M62" s="230">
        <v>10.230689999999999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1321.55</v>
      </c>
      <c r="D63" s="231">
        <v>1322.0333333333335</v>
      </c>
      <c r="E63" s="231">
        <v>1315.0666666666671</v>
      </c>
      <c r="F63" s="231">
        <v>1308.5833333333335</v>
      </c>
      <c r="G63" s="231">
        <v>1301.616666666667</v>
      </c>
      <c r="H63" s="231">
        <v>1328.5166666666671</v>
      </c>
      <c r="I63" s="231">
        <v>1335.4833333333338</v>
      </c>
      <c r="J63" s="231">
        <v>1341.9666666666672</v>
      </c>
      <c r="K63" s="230">
        <v>1329</v>
      </c>
      <c r="L63" s="230">
        <v>1315.55</v>
      </c>
      <c r="M63" s="230">
        <v>11.05734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6039.35</v>
      </c>
      <c r="D64" s="231">
        <v>6030.833333333333</v>
      </c>
      <c r="E64" s="231">
        <v>6002.6666666666661</v>
      </c>
      <c r="F64" s="231">
        <v>5965.9833333333327</v>
      </c>
      <c r="G64" s="231">
        <v>5937.8166666666657</v>
      </c>
      <c r="H64" s="231">
        <v>6067.5166666666664</v>
      </c>
      <c r="I64" s="231">
        <v>6095.6833333333325</v>
      </c>
      <c r="J64" s="231">
        <v>6132.3666666666668</v>
      </c>
      <c r="K64" s="230">
        <v>6059</v>
      </c>
      <c r="L64" s="230">
        <v>5994.15</v>
      </c>
      <c r="M64" s="230">
        <v>0.51073999999999997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2486.4</v>
      </c>
      <c r="D65" s="231">
        <v>2446.1333333333332</v>
      </c>
      <c r="E65" s="231">
        <v>2392.2666666666664</v>
      </c>
      <c r="F65" s="231">
        <v>2298.1333333333332</v>
      </c>
      <c r="G65" s="231">
        <v>2244.2666666666664</v>
      </c>
      <c r="H65" s="231">
        <v>2540.2666666666664</v>
      </c>
      <c r="I65" s="231">
        <v>2594.1333333333332</v>
      </c>
      <c r="J65" s="231">
        <v>2688.2666666666664</v>
      </c>
      <c r="K65" s="230">
        <v>2500</v>
      </c>
      <c r="L65" s="230">
        <v>2352</v>
      </c>
      <c r="M65" s="230">
        <v>2.8732500000000001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2049.5500000000002</v>
      </c>
      <c r="D66" s="231">
        <v>2031.8333333333333</v>
      </c>
      <c r="E66" s="231">
        <v>2008.9166666666665</v>
      </c>
      <c r="F66" s="231">
        <v>1968.2833333333333</v>
      </c>
      <c r="G66" s="231">
        <v>1945.3666666666666</v>
      </c>
      <c r="H66" s="231">
        <v>2072.4666666666662</v>
      </c>
      <c r="I66" s="231">
        <v>2095.3833333333332</v>
      </c>
      <c r="J66" s="231">
        <v>2136.0166666666664</v>
      </c>
      <c r="K66" s="230">
        <v>2054.75</v>
      </c>
      <c r="L66" s="230">
        <v>1991.2</v>
      </c>
      <c r="M66" s="230">
        <v>5.5180999999999996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412.8</v>
      </c>
      <c r="D67" s="231">
        <v>416.91666666666669</v>
      </c>
      <c r="E67" s="231">
        <v>406.13333333333338</v>
      </c>
      <c r="F67" s="231">
        <v>399.4666666666667</v>
      </c>
      <c r="G67" s="231">
        <v>388.68333333333339</v>
      </c>
      <c r="H67" s="231">
        <v>423.58333333333337</v>
      </c>
      <c r="I67" s="231">
        <v>434.36666666666667</v>
      </c>
      <c r="J67" s="231">
        <v>441.03333333333336</v>
      </c>
      <c r="K67" s="230">
        <v>427.7</v>
      </c>
      <c r="L67" s="230">
        <v>410.25</v>
      </c>
      <c r="M67" s="230">
        <v>54.100549999999998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209.35</v>
      </c>
      <c r="D68" s="231">
        <v>210.01666666666665</v>
      </c>
      <c r="E68" s="231">
        <v>208.18333333333331</v>
      </c>
      <c r="F68" s="231">
        <v>207.01666666666665</v>
      </c>
      <c r="G68" s="231">
        <v>205.18333333333331</v>
      </c>
      <c r="H68" s="231">
        <v>211.18333333333331</v>
      </c>
      <c r="I68" s="231">
        <v>213.01666666666668</v>
      </c>
      <c r="J68" s="231">
        <v>214.18333333333331</v>
      </c>
      <c r="K68" s="230">
        <v>211.85</v>
      </c>
      <c r="L68" s="230">
        <v>208.85</v>
      </c>
      <c r="M68" s="230">
        <v>37.023299999999999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170.4</v>
      </c>
      <c r="D69" s="231">
        <v>170.58333333333334</v>
      </c>
      <c r="E69" s="231">
        <v>169.01666666666668</v>
      </c>
      <c r="F69" s="231">
        <v>167.63333333333333</v>
      </c>
      <c r="G69" s="231">
        <v>166.06666666666666</v>
      </c>
      <c r="H69" s="231">
        <v>171.9666666666667</v>
      </c>
      <c r="I69" s="231">
        <v>173.53333333333336</v>
      </c>
      <c r="J69" s="231">
        <v>174.91666666666671</v>
      </c>
      <c r="K69" s="230">
        <v>172.15</v>
      </c>
      <c r="L69" s="230">
        <v>169.2</v>
      </c>
      <c r="M69" s="230">
        <v>145.53550999999999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75.400000000000006</v>
      </c>
      <c r="D70" s="231">
        <v>75.850000000000009</v>
      </c>
      <c r="E70" s="231">
        <v>74.550000000000011</v>
      </c>
      <c r="F70" s="231">
        <v>73.7</v>
      </c>
      <c r="G70" s="231">
        <v>72.400000000000006</v>
      </c>
      <c r="H70" s="231">
        <v>76.700000000000017</v>
      </c>
      <c r="I70" s="231">
        <v>78</v>
      </c>
      <c r="J70" s="231">
        <v>78.850000000000023</v>
      </c>
      <c r="K70" s="230">
        <v>77.150000000000006</v>
      </c>
      <c r="L70" s="230">
        <v>75</v>
      </c>
      <c r="M70" s="230">
        <v>53.572650000000003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26.6</v>
      </c>
      <c r="D71" s="231">
        <v>26.616666666666664</v>
      </c>
      <c r="E71" s="231">
        <v>26.383333333333326</v>
      </c>
      <c r="F71" s="231">
        <v>26.166666666666661</v>
      </c>
      <c r="G71" s="231">
        <v>25.933333333333323</v>
      </c>
      <c r="H71" s="231">
        <v>26.833333333333329</v>
      </c>
      <c r="I71" s="231">
        <v>27.06666666666667</v>
      </c>
      <c r="J71" s="231">
        <v>27.283333333333331</v>
      </c>
      <c r="K71" s="230">
        <v>26.85</v>
      </c>
      <c r="L71" s="230">
        <v>26.4</v>
      </c>
      <c r="M71" s="230">
        <v>55.044400000000003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1392.6</v>
      </c>
      <c r="D72" s="231">
        <v>1396.3333333333333</v>
      </c>
      <c r="E72" s="231">
        <v>1384.3666666666666</v>
      </c>
      <c r="F72" s="231">
        <v>1376.1333333333332</v>
      </c>
      <c r="G72" s="231">
        <v>1364.1666666666665</v>
      </c>
      <c r="H72" s="231">
        <v>1404.5666666666666</v>
      </c>
      <c r="I72" s="231">
        <v>1416.5333333333333</v>
      </c>
      <c r="J72" s="231">
        <v>1424.7666666666667</v>
      </c>
      <c r="K72" s="230">
        <v>1408.3</v>
      </c>
      <c r="L72" s="230">
        <v>1388.1</v>
      </c>
      <c r="M72" s="230">
        <v>6.1553899999999997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4120.8999999999996</v>
      </c>
      <c r="D73" s="231">
        <v>4113.9666666666662</v>
      </c>
      <c r="E73" s="231">
        <v>4084.9333333333325</v>
      </c>
      <c r="F73" s="231">
        <v>4048.9666666666662</v>
      </c>
      <c r="G73" s="231">
        <v>4019.9333333333325</v>
      </c>
      <c r="H73" s="231">
        <v>4149.9333333333325</v>
      </c>
      <c r="I73" s="231">
        <v>4178.9666666666672</v>
      </c>
      <c r="J73" s="231">
        <v>4214.9333333333325</v>
      </c>
      <c r="K73" s="230">
        <v>4143</v>
      </c>
      <c r="L73" s="230">
        <v>4078</v>
      </c>
      <c r="M73" s="230">
        <v>0.17224999999999999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583.9</v>
      </c>
      <c r="D74" s="231">
        <v>581.5</v>
      </c>
      <c r="E74" s="231">
        <v>575.6</v>
      </c>
      <c r="F74" s="231">
        <v>567.30000000000007</v>
      </c>
      <c r="G74" s="231">
        <v>561.40000000000009</v>
      </c>
      <c r="H74" s="231">
        <v>589.79999999999995</v>
      </c>
      <c r="I74" s="231">
        <v>595.70000000000005</v>
      </c>
      <c r="J74" s="231">
        <v>603.99999999999989</v>
      </c>
      <c r="K74" s="230">
        <v>587.4</v>
      </c>
      <c r="L74" s="230">
        <v>573.20000000000005</v>
      </c>
      <c r="M74" s="230">
        <v>8.2353100000000001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998.6</v>
      </c>
      <c r="D75" s="231">
        <v>1005.8666666666667</v>
      </c>
      <c r="E75" s="231">
        <v>981.73333333333335</v>
      </c>
      <c r="F75" s="231">
        <v>964.86666666666667</v>
      </c>
      <c r="G75" s="231">
        <v>940.73333333333335</v>
      </c>
      <c r="H75" s="231">
        <v>1022.7333333333333</v>
      </c>
      <c r="I75" s="231">
        <v>1046.8666666666668</v>
      </c>
      <c r="J75" s="231">
        <v>1063.7333333333333</v>
      </c>
      <c r="K75" s="230">
        <v>1030</v>
      </c>
      <c r="L75" s="230">
        <v>989</v>
      </c>
      <c r="M75" s="230">
        <v>16.421890000000001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100.8</v>
      </c>
      <c r="D76" s="231">
        <v>100.46666666666665</v>
      </c>
      <c r="E76" s="231">
        <v>99.833333333333314</v>
      </c>
      <c r="F76" s="231">
        <v>98.86666666666666</v>
      </c>
      <c r="G76" s="231">
        <v>98.23333333333332</v>
      </c>
      <c r="H76" s="231">
        <v>101.43333333333331</v>
      </c>
      <c r="I76" s="231">
        <v>102.06666666666666</v>
      </c>
      <c r="J76" s="231">
        <v>103.0333333333333</v>
      </c>
      <c r="K76" s="230">
        <v>101.1</v>
      </c>
      <c r="L76" s="230">
        <v>99.5</v>
      </c>
      <c r="M76" s="230">
        <v>89.387309999999999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769.1</v>
      </c>
      <c r="D77" s="231">
        <v>769.5333333333333</v>
      </c>
      <c r="E77" s="231">
        <v>762.56666666666661</v>
      </c>
      <c r="F77" s="231">
        <v>756.0333333333333</v>
      </c>
      <c r="G77" s="231">
        <v>749.06666666666661</v>
      </c>
      <c r="H77" s="231">
        <v>776.06666666666661</v>
      </c>
      <c r="I77" s="231">
        <v>783.0333333333333</v>
      </c>
      <c r="J77" s="231">
        <v>789.56666666666661</v>
      </c>
      <c r="K77" s="230">
        <v>776.5</v>
      </c>
      <c r="L77" s="230">
        <v>763</v>
      </c>
      <c r="M77" s="230">
        <v>19.529589999999999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71.650000000000006</v>
      </c>
      <c r="D78" s="231">
        <v>72.466666666666683</v>
      </c>
      <c r="E78" s="231">
        <v>70.733333333333363</v>
      </c>
      <c r="F78" s="231">
        <v>69.816666666666677</v>
      </c>
      <c r="G78" s="231">
        <v>68.083333333333357</v>
      </c>
      <c r="H78" s="231">
        <v>73.383333333333368</v>
      </c>
      <c r="I78" s="231">
        <v>75.116666666666688</v>
      </c>
      <c r="J78" s="231">
        <v>76.033333333333374</v>
      </c>
      <c r="K78" s="230">
        <v>74.2</v>
      </c>
      <c r="L78" s="230">
        <v>71.55</v>
      </c>
      <c r="M78" s="230">
        <v>302.15325000000001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337.3</v>
      </c>
      <c r="D79" s="231">
        <v>337.21666666666664</v>
      </c>
      <c r="E79" s="231">
        <v>335.18333333333328</v>
      </c>
      <c r="F79" s="231">
        <v>333.06666666666666</v>
      </c>
      <c r="G79" s="231">
        <v>331.0333333333333</v>
      </c>
      <c r="H79" s="231">
        <v>339.33333333333326</v>
      </c>
      <c r="I79" s="231">
        <v>341.36666666666667</v>
      </c>
      <c r="J79" s="231">
        <v>343.48333333333323</v>
      </c>
      <c r="K79" s="230">
        <v>339.25</v>
      </c>
      <c r="L79" s="230">
        <v>335.1</v>
      </c>
      <c r="M79" s="230">
        <v>21.30087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9541.0499999999993</v>
      </c>
      <c r="D80" s="231">
        <v>9524.2166666666672</v>
      </c>
      <c r="E80" s="231">
        <v>9473.8333333333339</v>
      </c>
      <c r="F80" s="231">
        <v>9406.6166666666668</v>
      </c>
      <c r="G80" s="231">
        <v>9356.2333333333336</v>
      </c>
      <c r="H80" s="231">
        <v>9591.4333333333343</v>
      </c>
      <c r="I80" s="231">
        <v>9641.8166666666657</v>
      </c>
      <c r="J80" s="231">
        <v>9709.0333333333347</v>
      </c>
      <c r="K80" s="230">
        <v>9574.6</v>
      </c>
      <c r="L80" s="230">
        <v>9457</v>
      </c>
      <c r="M80" s="230">
        <v>7.3099999999999997E-3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771.1</v>
      </c>
      <c r="D81" s="231">
        <v>770.25</v>
      </c>
      <c r="E81" s="231">
        <v>765.95</v>
      </c>
      <c r="F81" s="231">
        <v>760.80000000000007</v>
      </c>
      <c r="G81" s="231">
        <v>756.50000000000011</v>
      </c>
      <c r="H81" s="231">
        <v>775.4</v>
      </c>
      <c r="I81" s="231">
        <v>779.69999999999993</v>
      </c>
      <c r="J81" s="231">
        <v>784.84999999999991</v>
      </c>
      <c r="K81" s="230">
        <v>774.55</v>
      </c>
      <c r="L81" s="230">
        <v>765.1</v>
      </c>
      <c r="M81" s="230">
        <v>37.948410000000003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223.65</v>
      </c>
      <c r="D82" s="231">
        <v>222.29999999999998</v>
      </c>
      <c r="E82" s="231">
        <v>217.59999999999997</v>
      </c>
      <c r="F82" s="231">
        <v>211.54999999999998</v>
      </c>
      <c r="G82" s="231">
        <v>206.84999999999997</v>
      </c>
      <c r="H82" s="231">
        <v>228.34999999999997</v>
      </c>
      <c r="I82" s="231">
        <v>233.04999999999995</v>
      </c>
      <c r="J82" s="231">
        <v>239.09999999999997</v>
      </c>
      <c r="K82" s="230">
        <v>227</v>
      </c>
      <c r="L82" s="230">
        <v>216.25</v>
      </c>
      <c r="M82" s="230">
        <v>126.81753999999999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931.9</v>
      </c>
      <c r="D83" s="231">
        <v>928.98333333333323</v>
      </c>
      <c r="E83" s="231">
        <v>921.26666666666642</v>
      </c>
      <c r="F83" s="231">
        <v>910.63333333333321</v>
      </c>
      <c r="G83" s="231">
        <v>902.9166666666664</v>
      </c>
      <c r="H83" s="231">
        <v>939.61666666666645</v>
      </c>
      <c r="I83" s="231">
        <v>947.33333333333337</v>
      </c>
      <c r="J83" s="231">
        <v>957.96666666666647</v>
      </c>
      <c r="K83" s="230">
        <v>936.7</v>
      </c>
      <c r="L83" s="230">
        <v>918.35</v>
      </c>
      <c r="M83" s="230">
        <v>0.35325000000000001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269.8</v>
      </c>
      <c r="D84" s="231">
        <v>268.68333333333334</v>
      </c>
      <c r="E84" s="231">
        <v>266.61666666666667</v>
      </c>
      <c r="F84" s="231">
        <v>263.43333333333334</v>
      </c>
      <c r="G84" s="231">
        <v>261.36666666666667</v>
      </c>
      <c r="H84" s="231">
        <v>271.86666666666667</v>
      </c>
      <c r="I84" s="231">
        <v>273.93333333333339</v>
      </c>
      <c r="J84" s="231">
        <v>277.11666666666667</v>
      </c>
      <c r="K84" s="230">
        <v>270.75</v>
      </c>
      <c r="L84" s="230">
        <v>265.5</v>
      </c>
      <c r="M84" s="230">
        <v>7.1712100000000003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6119.75</v>
      </c>
      <c r="D85" s="231">
        <v>6192.416666666667</v>
      </c>
      <c r="E85" s="231">
        <v>6021.3333333333339</v>
      </c>
      <c r="F85" s="231">
        <v>5922.916666666667</v>
      </c>
      <c r="G85" s="231">
        <v>5751.8333333333339</v>
      </c>
      <c r="H85" s="231">
        <v>6290.8333333333339</v>
      </c>
      <c r="I85" s="231">
        <v>6461.9166666666679</v>
      </c>
      <c r="J85" s="231">
        <v>6560.3333333333339</v>
      </c>
      <c r="K85" s="230">
        <v>6363.5</v>
      </c>
      <c r="L85" s="230">
        <v>6094</v>
      </c>
      <c r="M85" s="230">
        <v>0.67315999999999998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1439.7</v>
      </c>
      <c r="D86" s="231">
        <v>1432.2333333333333</v>
      </c>
      <c r="E86" s="231">
        <v>1421.5166666666667</v>
      </c>
      <c r="F86" s="231">
        <v>1403.3333333333333</v>
      </c>
      <c r="G86" s="231">
        <v>1392.6166666666666</v>
      </c>
      <c r="H86" s="231">
        <v>1450.4166666666667</v>
      </c>
      <c r="I86" s="231">
        <v>1461.1333333333334</v>
      </c>
      <c r="J86" s="231">
        <v>1479.3166666666668</v>
      </c>
      <c r="K86" s="230">
        <v>1442.95</v>
      </c>
      <c r="L86" s="230">
        <v>1414.05</v>
      </c>
      <c r="M86" s="230">
        <v>0.44324999999999998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870.3</v>
      </c>
      <c r="D87" s="231">
        <v>869</v>
      </c>
      <c r="E87" s="231">
        <v>862.5</v>
      </c>
      <c r="F87" s="231">
        <v>854.7</v>
      </c>
      <c r="G87" s="231">
        <v>848.2</v>
      </c>
      <c r="H87" s="231">
        <v>876.8</v>
      </c>
      <c r="I87" s="231">
        <v>883.3</v>
      </c>
      <c r="J87" s="231">
        <v>891.09999999999991</v>
      </c>
      <c r="K87" s="230">
        <v>875.5</v>
      </c>
      <c r="L87" s="230">
        <v>861.2</v>
      </c>
      <c r="M87" s="230">
        <v>0.25607999999999997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446.25</v>
      </c>
      <c r="D88" s="231">
        <v>445.61666666666662</v>
      </c>
      <c r="E88" s="231">
        <v>441.78333333333325</v>
      </c>
      <c r="F88" s="231">
        <v>437.31666666666661</v>
      </c>
      <c r="G88" s="231">
        <v>433.48333333333323</v>
      </c>
      <c r="H88" s="231">
        <v>450.08333333333326</v>
      </c>
      <c r="I88" s="231">
        <v>453.91666666666663</v>
      </c>
      <c r="J88" s="231">
        <v>458.38333333333327</v>
      </c>
      <c r="K88" s="230">
        <v>449.45</v>
      </c>
      <c r="L88" s="230">
        <v>441.15</v>
      </c>
      <c r="M88" s="230">
        <v>1.2871699999999999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18765.5</v>
      </c>
      <c r="D89" s="231">
        <v>18771.833333333332</v>
      </c>
      <c r="E89" s="231">
        <v>18633.666666666664</v>
      </c>
      <c r="F89" s="231">
        <v>18501.833333333332</v>
      </c>
      <c r="G89" s="231">
        <v>18363.666666666664</v>
      </c>
      <c r="H89" s="231">
        <v>18903.666666666664</v>
      </c>
      <c r="I89" s="231">
        <v>19041.833333333328</v>
      </c>
      <c r="J89" s="231">
        <v>19173.666666666664</v>
      </c>
      <c r="K89" s="230">
        <v>18910</v>
      </c>
      <c r="L89" s="230">
        <v>18640</v>
      </c>
      <c r="M89" s="230">
        <v>0.43141000000000002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484.75</v>
      </c>
      <c r="D90" s="231">
        <v>484.58333333333331</v>
      </c>
      <c r="E90" s="231">
        <v>482.46666666666664</v>
      </c>
      <c r="F90" s="231">
        <v>480.18333333333334</v>
      </c>
      <c r="G90" s="231">
        <v>478.06666666666666</v>
      </c>
      <c r="H90" s="231">
        <v>486.86666666666662</v>
      </c>
      <c r="I90" s="231">
        <v>488.98333333333329</v>
      </c>
      <c r="J90" s="231">
        <v>491.26666666666659</v>
      </c>
      <c r="K90" s="230">
        <v>486.7</v>
      </c>
      <c r="L90" s="230">
        <v>482.3</v>
      </c>
      <c r="M90" s="230">
        <v>0.49120000000000003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16.25</v>
      </c>
      <c r="D91" s="231">
        <v>16.583333333333332</v>
      </c>
      <c r="E91" s="231">
        <v>15.816666666666663</v>
      </c>
      <c r="F91" s="231">
        <v>15.383333333333329</v>
      </c>
      <c r="G91" s="231">
        <v>14.61666666666666</v>
      </c>
      <c r="H91" s="231">
        <v>17.016666666666666</v>
      </c>
      <c r="I91" s="231">
        <v>17.783333333333339</v>
      </c>
      <c r="J91" s="231">
        <v>18.216666666666669</v>
      </c>
      <c r="K91" s="230">
        <v>17.350000000000001</v>
      </c>
      <c r="L91" s="230">
        <v>16.149999999999999</v>
      </c>
      <c r="M91" s="230">
        <v>377.18362000000002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4271.3</v>
      </c>
      <c r="D92" s="231">
        <v>4277.7</v>
      </c>
      <c r="E92" s="231">
        <v>4256.5999999999995</v>
      </c>
      <c r="F92" s="231">
        <v>4241.8999999999996</v>
      </c>
      <c r="G92" s="231">
        <v>4220.7999999999993</v>
      </c>
      <c r="H92" s="231">
        <v>4292.3999999999996</v>
      </c>
      <c r="I92" s="231">
        <v>4313.5</v>
      </c>
      <c r="J92" s="231">
        <v>4328.2</v>
      </c>
      <c r="K92" s="230">
        <v>4298.8</v>
      </c>
      <c r="L92" s="230">
        <v>4263</v>
      </c>
      <c r="M92" s="230">
        <v>3.2532899999999998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1003.65</v>
      </c>
      <c r="D93" s="231">
        <v>1003.7333333333332</v>
      </c>
      <c r="E93" s="231">
        <v>999.01666666666642</v>
      </c>
      <c r="F93" s="231">
        <v>994.38333333333321</v>
      </c>
      <c r="G93" s="231">
        <v>989.6666666666664</v>
      </c>
      <c r="H93" s="231">
        <v>1008.3666666666664</v>
      </c>
      <c r="I93" s="231">
        <v>1013.0833333333334</v>
      </c>
      <c r="J93" s="231">
        <v>1017.7166666666665</v>
      </c>
      <c r="K93" s="230">
        <v>1008.45</v>
      </c>
      <c r="L93" s="230">
        <v>999.1</v>
      </c>
      <c r="M93" s="230">
        <v>0.50975999999999999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562.25</v>
      </c>
      <c r="D94" s="231">
        <v>563.7166666666667</v>
      </c>
      <c r="E94" s="231">
        <v>557.53333333333342</v>
      </c>
      <c r="F94" s="231">
        <v>552.81666666666672</v>
      </c>
      <c r="G94" s="231">
        <v>546.63333333333344</v>
      </c>
      <c r="H94" s="231">
        <v>568.43333333333339</v>
      </c>
      <c r="I94" s="231">
        <v>574.61666666666679</v>
      </c>
      <c r="J94" s="231">
        <v>579.33333333333337</v>
      </c>
      <c r="K94" s="230">
        <v>569.9</v>
      </c>
      <c r="L94" s="230">
        <v>559</v>
      </c>
      <c r="M94" s="230">
        <v>0.85641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68.2</v>
      </c>
      <c r="D95" s="231">
        <v>68.716666666666654</v>
      </c>
      <c r="E95" s="231">
        <v>67.433333333333309</v>
      </c>
      <c r="F95" s="231">
        <v>66.666666666666657</v>
      </c>
      <c r="G95" s="231">
        <v>65.383333333333312</v>
      </c>
      <c r="H95" s="231">
        <v>69.483333333333306</v>
      </c>
      <c r="I95" s="231">
        <v>70.766666666666637</v>
      </c>
      <c r="J95" s="231">
        <v>71.533333333333303</v>
      </c>
      <c r="K95" s="230">
        <v>70</v>
      </c>
      <c r="L95" s="230">
        <v>67.95</v>
      </c>
      <c r="M95" s="230">
        <v>18.326029999999999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301.25</v>
      </c>
      <c r="D96" s="231">
        <v>299</v>
      </c>
      <c r="E96" s="231">
        <v>295</v>
      </c>
      <c r="F96" s="231">
        <v>288.75</v>
      </c>
      <c r="G96" s="231">
        <v>284.75</v>
      </c>
      <c r="H96" s="231">
        <v>305.25</v>
      </c>
      <c r="I96" s="231">
        <v>309.25</v>
      </c>
      <c r="J96" s="231">
        <v>315.5</v>
      </c>
      <c r="K96" s="230">
        <v>303</v>
      </c>
      <c r="L96" s="230">
        <v>292.75</v>
      </c>
      <c r="M96" s="230">
        <v>11.636850000000001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3474.2</v>
      </c>
      <c r="D97" s="231">
        <v>3455.5666666666662</v>
      </c>
      <c r="E97" s="231">
        <v>3428.7833333333324</v>
      </c>
      <c r="F97" s="231">
        <v>3383.3666666666663</v>
      </c>
      <c r="G97" s="231">
        <v>3356.5833333333326</v>
      </c>
      <c r="H97" s="231">
        <v>3500.9833333333322</v>
      </c>
      <c r="I97" s="231">
        <v>3527.766666666666</v>
      </c>
      <c r="J97" s="231">
        <v>3573.183333333332</v>
      </c>
      <c r="K97" s="230">
        <v>3482.35</v>
      </c>
      <c r="L97" s="230">
        <v>3410.15</v>
      </c>
      <c r="M97" s="230">
        <v>0.52585999999999999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269.2</v>
      </c>
      <c r="D98" s="231">
        <v>266.2</v>
      </c>
      <c r="E98" s="231">
        <v>262</v>
      </c>
      <c r="F98" s="231">
        <v>254.8</v>
      </c>
      <c r="G98" s="231">
        <v>250.60000000000002</v>
      </c>
      <c r="H98" s="231">
        <v>273.39999999999998</v>
      </c>
      <c r="I98" s="231">
        <v>277.59999999999991</v>
      </c>
      <c r="J98" s="231">
        <v>284.79999999999995</v>
      </c>
      <c r="K98" s="230">
        <v>270.39999999999998</v>
      </c>
      <c r="L98" s="230">
        <v>259</v>
      </c>
      <c r="M98" s="230">
        <v>9.1219900000000003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330.8</v>
      </c>
      <c r="D99" s="231">
        <v>332.06666666666666</v>
      </c>
      <c r="E99" s="231">
        <v>327.68333333333334</v>
      </c>
      <c r="F99" s="231">
        <v>324.56666666666666</v>
      </c>
      <c r="G99" s="231">
        <v>320.18333333333334</v>
      </c>
      <c r="H99" s="231">
        <v>335.18333333333334</v>
      </c>
      <c r="I99" s="231">
        <v>339.56666666666666</v>
      </c>
      <c r="J99" s="231">
        <v>342.68333333333334</v>
      </c>
      <c r="K99" s="230">
        <v>336.45</v>
      </c>
      <c r="L99" s="230">
        <v>328.95</v>
      </c>
      <c r="M99" s="230">
        <v>3.0860500000000002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569.6</v>
      </c>
      <c r="D100" s="231">
        <v>570.05000000000007</v>
      </c>
      <c r="E100" s="231">
        <v>564.75000000000011</v>
      </c>
      <c r="F100" s="231">
        <v>559.90000000000009</v>
      </c>
      <c r="G100" s="231">
        <v>554.60000000000014</v>
      </c>
      <c r="H100" s="231">
        <v>574.90000000000009</v>
      </c>
      <c r="I100" s="231">
        <v>580.20000000000005</v>
      </c>
      <c r="J100" s="231">
        <v>585.05000000000007</v>
      </c>
      <c r="K100" s="230">
        <v>575.35</v>
      </c>
      <c r="L100" s="230">
        <v>565.20000000000005</v>
      </c>
      <c r="M100" s="230">
        <v>3.0307499999999998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286.10000000000002</v>
      </c>
      <c r="D101" s="231">
        <v>286.03333333333336</v>
      </c>
      <c r="E101" s="231">
        <v>283.56666666666672</v>
      </c>
      <c r="F101" s="231">
        <v>281.03333333333336</v>
      </c>
      <c r="G101" s="231">
        <v>278.56666666666672</v>
      </c>
      <c r="H101" s="231">
        <v>288.56666666666672</v>
      </c>
      <c r="I101" s="231">
        <v>291.0333333333333</v>
      </c>
      <c r="J101" s="231">
        <v>293.56666666666672</v>
      </c>
      <c r="K101" s="230">
        <v>288.5</v>
      </c>
      <c r="L101" s="230">
        <v>283.5</v>
      </c>
      <c r="M101" s="230">
        <v>47.074370000000002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633.70000000000005</v>
      </c>
      <c r="D102" s="231">
        <v>636.30000000000007</v>
      </c>
      <c r="E102" s="231">
        <v>628.60000000000014</v>
      </c>
      <c r="F102" s="231">
        <v>623.50000000000011</v>
      </c>
      <c r="G102" s="231">
        <v>615.80000000000018</v>
      </c>
      <c r="H102" s="231">
        <v>641.40000000000009</v>
      </c>
      <c r="I102" s="231">
        <v>649.10000000000014</v>
      </c>
      <c r="J102" s="231">
        <v>654.20000000000005</v>
      </c>
      <c r="K102" s="230">
        <v>644</v>
      </c>
      <c r="L102" s="230">
        <v>631.20000000000005</v>
      </c>
      <c r="M102" s="230">
        <v>0.98768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595.1</v>
      </c>
      <c r="D103" s="231">
        <v>592.55000000000007</v>
      </c>
      <c r="E103" s="231">
        <v>587.55000000000018</v>
      </c>
      <c r="F103" s="231">
        <v>580.00000000000011</v>
      </c>
      <c r="G103" s="231">
        <v>575.00000000000023</v>
      </c>
      <c r="H103" s="231">
        <v>600.10000000000014</v>
      </c>
      <c r="I103" s="231">
        <v>605.09999999999991</v>
      </c>
      <c r="J103" s="231">
        <v>612.65000000000009</v>
      </c>
      <c r="K103" s="230">
        <v>597.54999999999995</v>
      </c>
      <c r="L103" s="230">
        <v>585</v>
      </c>
      <c r="M103" s="230">
        <v>0.51219000000000003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984.7</v>
      </c>
      <c r="D104" s="231">
        <v>990.26666666666677</v>
      </c>
      <c r="E104" s="231">
        <v>975.53333333333353</v>
      </c>
      <c r="F104" s="231">
        <v>966.36666666666679</v>
      </c>
      <c r="G104" s="231">
        <v>951.63333333333355</v>
      </c>
      <c r="H104" s="231">
        <v>999.43333333333351</v>
      </c>
      <c r="I104" s="231">
        <v>1014.1666666666669</v>
      </c>
      <c r="J104" s="231">
        <v>1023.3333333333335</v>
      </c>
      <c r="K104" s="230">
        <v>1005</v>
      </c>
      <c r="L104" s="230">
        <v>981.1</v>
      </c>
      <c r="M104" s="230">
        <v>0.31973000000000001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114.55</v>
      </c>
      <c r="D105" s="231">
        <v>114.41666666666667</v>
      </c>
      <c r="E105" s="231">
        <v>113.93333333333334</v>
      </c>
      <c r="F105" s="231">
        <v>113.31666666666666</v>
      </c>
      <c r="G105" s="231">
        <v>112.83333333333333</v>
      </c>
      <c r="H105" s="231">
        <v>115.03333333333335</v>
      </c>
      <c r="I105" s="231">
        <v>115.51666666666667</v>
      </c>
      <c r="J105" s="231">
        <v>116.13333333333335</v>
      </c>
      <c r="K105" s="230">
        <v>114.9</v>
      </c>
      <c r="L105" s="230">
        <v>113.8</v>
      </c>
      <c r="M105" s="230">
        <v>4.0812999999999997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1436.4</v>
      </c>
      <c r="D106" s="231">
        <v>1441.8333333333333</v>
      </c>
      <c r="E106" s="231">
        <v>1419.6666666666665</v>
      </c>
      <c r="F106" s="231">
        <v>1402.9333333333332</v>
      </c>
      <c r="G106" s="231">
        <v>1380.7666666666664</v>
      </c>
      <c r="H106" s="231">
        <v>1458.5666666666666</v>
      </c>
      <c r="I106" s="231">
        <v>1480.7333333333331</v>
      </c>
      <c r="J106" s="231">
        <v>1497.4666666666667</v>
      </c>
      <c r="K106" s="230">
        <v>1464</v>
      </c>
      <c r="L106" s="230">
        <v>1425.1</v>
      </c>
      <c r="M106" s="230">
        <v>0.96775999999999995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24.7</v>
      </c>
      <c r="D107" s="231">
        <v>24.783333333333331</v>
      </c>
      <c r="E107" s="231">
        <v>24.516666666666662</v>
      </c>
      <c r="F107" s="231">
        <v>24.333333333333332</v>
      </c>
      <c r="G107" s="231">
        <v>24.066666666666663</v>
      </c>
      <c r="H107" s="231">
        <v>24.966666666666661</v>
      </c>
      <c r="I107" s="231">
        <v>25.233333333333327</v>
      </c>
      <c r="J107" s="231">
        <v>25.416666666666661</v>
      </c>
      <c r="K107" s="230">
        <v>25.05</v>
      </c>
      <c r="L107" s="230">
        <v>24.6</v>
      </c>
      <c r="M107" s="230">
        <v>26.951239999999999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997.05</v>
      </c>
      <c r="D108" s="231">
        <v>998.2166666666667</v>
      </c>
      <c r="E108" s="231">
        <v>992.43333333333339</v>
      </c>
      <c r="F108" s="231">
        <v>987.81666666666672</v>
      </c>
      <c r="G108" s="231">
        <v>982.03333333333342</v>
      </c>
      <c r="H108" s="231">
        <v>1002.8333333333334</v>
      </c>
      <c r="I108" s="231">
        <v>1008.6166666666667</v>
      </c>
      <c r="J108" s="231">
        <v>1013.2333333333333</v>
      </c>
      <c r="K108" s="230">
        <v>1004</v>
      </c>
      <c r="L108" s="230">
        <v>993.6</v>
      </c>
      <c r="M108" s="230">
        <v>2.2331799999999999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489.05</v>
      </c>
      <c r="D109" s="231">
        <v>488.08333333333331</v>
      </c>
      <c r="E109" s="231">
        <v>484.71666666666664</v>
      </c>
      <c r="F109" s="231">
        <v>480.38333333333333</v>
      </c>
      <c r="G109" s="231">
        <v>477.01666666666665</v>
      </c>
      <c r="H109" s="231">
        <v>492.41666666666663</v>
      </c>
      <c r="I109" s="231">
        <v>495.7833333333333</v>
      </c>
      <c r="J109" s="231">
        <v>500.11666666666662</v>
      </c>
      <c r="K109" s="230">
        <v>491.45</v>
      </c>
      <c r="L109" s="230">
        <v>483.75</v>
      </c>
      <c r="M109" s="230">
        <v>0.87295999999999996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671.1</v>
      </c>
      <c r="D110" s="231">
        <v>675.01666666666677</v>
      </c>
      <c r="E110" s="231">
        <v>664.08333333333348</v>
      </c>
      <c r="F110" s="231">
        <v>657.06666666666672</v>
      </c>
      <c r="G110" s="231">
        <v>646.13333333333344</v>
      </c>
      <c r="H110" s="231">
        <v>682.03333333333353</v>
      </c>
      <c r="I110" s="231">
        <v>692.9666666666667</v>
      </c>
      <c r="J110" s="231">
        <v>699.98333333333358</v>
      </c>
      <c r="K110" s="230">
        <v>685.95</v>
      </c>
      <c r="L110" s="230">
        <v>668</v>
      </c>
      <c r="M110" s="230">
        <v>1.0884499999999999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6304.85</v>
      </c>
      <c r="D111" s="231">
        <v>6318.2666666666664</v>
      </c>
      <c r="E111" s="231">
        <v>6266.583333333333</v>
      </c>
      <c r="F111" s="231">
        <v>6228.3166666666666</v>
      </c>
      <c r="G111" s="231">
        <v>6176.6333333333332</v>
      </c>
      <c r="H111" s="231">
        <v>6356.5333333333328</v>
      </c>
      <c r="I111" s="231">
        <v>6408.2166666666672</v>
      </c>
      <c r="J111" s="231">
        <v>6446.4833333333327</v>
      </c>
      <c r="K111" s="230">
        <v>6369.95</v>
      </c>
      <c r="L111" s="230">
        <v>6280</v>
      </c>
      <c r="M111" s="230">
        <v>4.6460000000000001E-2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359.75</v>
      </c>
      <c r="D112" s="231">
        <v>359.25</v>
      </c>
      <c r="E112" s="231">
        <v>356.6</v>
      </c>
      <c r="F112" s="231">
        <v>353.45000000000005</v>
      </c>
      <c r="G112" s="231">
        <v>350.80000000000007</v>
      </c>
      <c r="H112" s="231">
        <v>362.4</v>
      </c>
      <c r="I112" s="231">
        <v>365.04999999999995</v>
      </c>
      <c r="J112" s="231">
        <v>368.19999999999993</v>
      </c>
      <c r="K112" s="230">
        <v>361.9</v>
      </c>
      <c r="L112" s="230">
        <v>356.1</v>
      </c>
      <c r="M112" s="230">
        <v>0.74026999999999998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285.14999999999998</v>
      </c>
      <c r="D113" s="231">
        <v>283.36666666666667</v>
      </c>
      <c r="E113" s="231">
        <v>279.38333333333333</v>
      </c>
      <c r="F113" s="231">
        <v>273.61666666666667</v>
      </c>
      <c r="G113" s="231">
        <v>269.63333333333333</v>
      </c>
      <c r="H113" s="231">
        <v>289.13333333333333</v>
      </c>
      <c r="I113" s="231">
        <v>293.11666666666667</v>
      </c>
      <c r="J113" s="231">
        <v>298.88333333333333</v>
      </c>
      <c r="K113" s="230">
        <v>287.35000000000002</v>
      </c>
      <c r="L113" s="230">
        <v>277.60000000000002</v>
      </c>
      <c r="M113" s="230">
        <v>19.40448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405.4</v>
      </c>
      <c r="D114" s="231">
        <v>408.16666666666669</v>
      </c>
      <c r="E114" s="231">
        <v>399.33333333333337</v>
      </c>
      <c r="F114" s="231">
        <v>393.26666666666671</v>
      </c>
      <c r="G114" s="231">
        <v>384.43333333333339</v>
      </c>
      <c r="H114" s="231">
        <v>414.23333333333335</v>
      </c>
      <c r="I114" s="231">
        <v>423.06666666666672</v>
      </c>
      <c r="J114" s="231">
        <v>429.13333333333333</v>
      </c>
      <c r="K114" s="230">
        <v>417</v>
      </c>
      <c r="L114" s="230">
        <v>402.1</v>
      </c>
      <c r="M114" s="230">
        <v>3.41215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573.35</v>
      </c>
      <c r="D115" s="231">
        <v>574.73333333333346</v>
      </c>
      <c r="E115" s="231">
        <v>569.51666666666688</v>
      </c>
      <c r="F115" s="231">
        <v>565.68333333333339</v>
      </c>
      <c r="G115" s="231">
        <v>560.46666666666681</v>
      </c>
      <c r="H115" s="231">
        <v>578.56666666666695</v>
      </c>
      <c r="I115" s="231">
        <v>583.78333333333342</v>
      </c>
      <c r="J115" s="231">
        <v>587.61666666666702</v>
      </c>
      <c r="K115" s="230">
        <v>579.95000000000005</v>
      </c>
      <c r="L115" s="230">
        <v>570.9</v>
      </c>
      <c r="M115" s="230">
        <v>0.20546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820.25</v>
      </c>
      <c r="D116" s="231">
        <v>826.19999999999993</v>
      </c>
      <c r="E116" s="231">
        <v>812.89999999999986</v>
      </c>
      <c r="F116" s="231">
        <v>805.55</v>
      </c>
      <c r="G116" s="231">
        <v>792.24999999999989</v>
      </c>
      <c r="H116" s="231">
        <v>833.54999999999984</v>
      </c>
      <c r="I116" s="231">
        <v>846.8499999999998</v>
      </c>
      <c r="J116" s="231">
        <v>854.19999999999982</v>
      </c>
      <c r="K116" s="230">
        <v>839.5</v>
      </c>
      <c r="L116" s="230">
        <v>818.85</v>
      </c>
      <c r="M116" s="230">
        <v>17.45975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917.95</v>
      </c>
      <c r="D117" s="231">
        <v>915.68333333333339</v>
      </c>
      <c r="E117" s="231">
        <v>910.46666666666681</v>
      </c>
      <c r="F117" s="231">
        <v>902.98333333333346</v>
      </c>
      <c r="G117" s="231">
        <v>897.76666666666688</v>
      </c>
      <c r="H117" s="231">
        <v>923.16666666666674</v>
      </c>
      <c r="I117" s="231">
        <v>928.38333333333344</v>
      </c>
      <c r="J117" s="231">
        <v>935.86666666666667</v>
      </c>
      <c r="K117" s="230">
        <v>920.9</v>
      </c>
      <c r="L117" s="230">
        <v>908.2</v>
      </c>
      <c r="M117" s="230">
        <v>34.499420000000001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124.15</v>
      </c>
      <c r="D118" s="231">
        <v>124.51666666666667</v>
      </c>
      <c r="E118" s="231">
        <v>123.33333333333333</v>
      </c>
      <c r="F118" s="231">
        <v>122.51666666666667</v>
      </c>
      <c r="G118" s="231">
        <v>121.33333333333333</v>
      </c>
      <c r="H118" s="231">
        <v>125.33333333333333</v>
      </c>
      <c r="I118" s="231">
        <v>126.51666666666667</v>
      </c>
      <c r="J118" s="231">
        <v>127.33333333333333</v>
      </c>
      <c r="K118" s="230">
        <v>125.7</v>
      </c>
      <c r="L118" s="230">
        <v>123.7</v>
      </c>
      <c r="M118" s="230">
        <v>22.0045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1447.15</v>
      </c>
      <c r="D119" s="231">
        <v>1438.2</v>
      </c>
      <c r="E119" s="231">
        <v>1404.45</v>
      </c>
      <c r="F119" s="231">
        <v>1361.75</v>
      </c>
      <c r="G119" s="231">
        <v>1328</v>
      </c>
      <c r="H119" s="231">
        <v>1480.9</v>
      </c>
      <c r="I119" s="231">
        <v>1514.65</v>
      </c>
      <c r="J119" s="231">
        <v>1557.3500000000001</v>
      </c>
      <c r="K119" s="230">
        <v>1471.95</v>
      </c>
      <c r="L119" s="230">
        <v>1395.5</v>
      </c>
      <c r="M119" s="230">
        <v>1.85544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227.7</v>
      </c>
      <c r="D120" s="231">
        <v>226.45000000000002</v>
      </c>
      <c r="E120" s="231">
        <v>224.90000000000003</v>
      </c>
      <c r="F120" s="231">
        <v>222.10000000000002</v>
      </c>
      <c r="G120" s="231">
        <v>220.55000000000004</v>
      </c>
      <c r="H120" s="231">
        <v>229.25000000000003</v>
      </c>
      <c r="I120" s="231">
        <v>230.80000000000004</v>
      </c>
      <c r="J120" s="231">
        <v>233.60000000000002</v>
      </c>
      <c r="K120" s="230">
        <v>228</v>
      </c>
      <c r="L120" s="230">
        <v>223.65</v>
      </c>
      <c r="M120" s="230">
        <v>51.360120000000002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490.65</v>
      </c>
      <c r="D121" s="231">
        <v>492.89999999999992</v>
      </c>
      <c r="E121" s="231">
        <v>483.84999999999985</v>
      </c>
      <c r="F121" s="231">
        <v>477.04999999999995</v>
      </c>
      <c r="G121" s="231">
        <v>467.99999999999989</v>
      </c>
      <c r="H121" s="231">
        <v>499.69999999999982</v>
      </c>
      <c r="I121" s="231">
        <v>508.74999999999989</v>
      </c>
      <c r="J121" s="231">
        <v>515.54999999999973</v>
      </c>
      <c r="K121" s="230">
        <v>501.95</v>
      </c>
      <c r="L121" s="230">
        <v>486.1</v>
      </c>
      <c r="M121" s="230">
        <v>8.2061600000000006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4065.2</v>
      </c>
      <c r="D122" s="231">
        <v>4046.4</v>
      </c>
      <c r="E122" s="231">
        <v>4013.8</v>
      </c>
      <c r="F122" s="231">
        <v>3962.4</v>
      </c>
      <c r="G122" s="231">
        <v>3929.8</v>
      </c>
      <c r="H122" s="231">
        <v>4097.8</v>
      </c>
      <c r="I122" s="231">
        <v>4130.3999999999996</v>
      </c>
      <c r="J122" s="231">
        <v>4181.8</v>
      </c>
      <c r="K122" s="230">
        <v>4079</v>
      </c>
      <c r="L122" s="230">
        <v>3995</v>
      </c>
      <c r="M122" s="230">
        <v>1.64378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1556.65</v>
      </c>
      <c r="D123" s="231">
        <v>1552</v>
      </c>
      <c r="E123" s="231">
        <v>1539.7</v>
      </c>
      <c r="F123" s="231">
        <v>1522.75</v>
      </c>
      <c r="G123" s="231">
        <v>1510.45</v>
      </c>
      <c r="H123" s="231">
        <v>1568.95</v>
      </c>
      <c r="I123" s="231">
        <v>1581.2500000000002</v>
      </c>
      <c r="J123" s="231">
        <v>1598.2</v>
      </c>
      <c r="K123" s="230">
        <v>1564.3</v>
      </c>
      <c r="L123" s="230">
        <v>1535.05</v>
      </c>
      <c r="M123" s="230">
        <v>4.0841399999999997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2160.65</v>
      </c>
      <c r="D124" s="231">
        <v>2171.9499999999998</v>
      </c>
      <c r="E124" s="231">
        <v>2129.3999999999996</v>
      </c>
      <c r="F124" s="231">
        <v>2098.1499999999996</v>
      </c>
      <c r="G124" s="231">
        <v>2055.5999999999995</v>
      </c>
      <c r="H124" s="231">
        <v>2203.1999999999998</v>
      </c>
      <c r="I124" s="231">
        <v>2245.75</v>
      </c>
      <c r="J124" s="231">
        <v>2277</v>
      </c>
      <c r="K124" s="230">
        <v>2214.5</v>
      </c>
      <c r="L124" s="230">
        <v>2140.6999999999998</v>
      </c>
      <c r="M124" s="230">
        <v>1.83345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600.95000000000005</v>
      </c>
      <c r="D125" s="231">
        <v>597.85</v>
      </c>
      <c r="E125" s="231">
        <v>593.20000000000005</v>
      </c>
      <c r="F125" s="231">
        <v>585.45000000000005</v>
      </c>
      <c r="G125" s="231">
        <v>580.80000000000007</v>
      </c>
      <c r="H125" s="231">
        <v>605.6</v>
      </c>
      <c r="I125" s="231">
        <v>610.24999999999989</v>
      </c>
      <c r="J125" s="231">
        <v>618</v>
      </c>
      <c r="K125" s="230">
        <v>602.5</v>
      </c>
      <c r="L125" s="230">
        <v>590.1</v>
      </c>
      <c r="M125" s="230">
        <v>11.41713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927.7</v>
      </c>
      <c r="D126" s="231">
        <v>930.11666666666667</v>
      </c>
      <c r="E126" s="231">
        <v>920.23333333333335</v>
      </c>
      <c r="F126" s="231">
        <v>912.76666666666665</v>
      </c>
      <c r="G126" s="231">
        <v>902.88333333333333</v>
      </c>
      <c r="H126" s="231">
        <v>937.58333333333337</v>
      </c>
      <c r="I126" s="231">
        <v>947.46666666666681</v>
      </c>
      <c r="J126" s="231">
        <v>954.93333333333339</v>
      </c>
      <c r="K126" s="230">
        <v>940</v>
      </c>
      <c r="L126" s="230">
        <v>922.65</v>
      </c>
      <c r="M126" s="230">
        <v>3.42883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941.55</v>
      </c>
      <c r="D127" s="231">
        <v>945.63333333333321</v>
      </c>
      <c r="E127" s="231">
        <v>932.46666666666647</v>
      </c>
      <c r="F127" s="231">
        <v>923.38333333333321</v>
      </c>
      <c r="G127" s="231">
        <v>910.21666666666647</v>
      </c>
      <c r="H127" s="231">
        <v>954.71666666666647</v>
      </c>
      <c r="I127" s="231">
        <v>967.88333333333321</v>
      </c>
      <c r="J127" s="231">
        <v>976.96666666666647</v>
      </c>
      <c r="K127" s="230">
        <v>958.8</v>
      </c>
      <c r="L127" s="230">
        <v>936.55</v>
      </c>
      <c r="M127" s="230">
        <v>1.6704600000000001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296.85000000000002</v>
      </c>
      <c r="D128" s="231">
        <v>295.7166666666667</v>
      </c>
      <c r="E128" s="231">
        <v>293.43333333333339</v>
      </c>
      <c r="F128" s="231">
        <v>290.01666666666671</v>
      </c>
      <c r="G128" s="231">
        <v>287.73333333333341</v>
      </c>
      <c r="H128" s="231">
        <v>299.13333333333338</v>
      </c>
      <c r="I128" s="231">
        <v>301.41666666666669</v>
      </c>
      <c r="J128" s="231">
        <v>304.83333333333337</v>
      </c>
      <c r="K128" s="230">
        <v>298</v>
      </c>
      <c r="L128" s="230">
        <v>292.3</v>
      </c>
      <c r="M128" s="230">
        <v>5.4713700000000003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1559.5</v>
      </c>
      <c r="D129" s="231">
        <v>1573.0833333333333</v>
      </c>
      <c r="E129" s="231">
        <v>1542.9666666666665</v>
      </c>
      <c r="F129" s="231">
        <v>1526.4333333333332</v>
      </c>
      <c r="G129" s="231">
        <v>1496.3166666666664</v>
      </c>
      <c r="H129" s="231">
        <v>1589.6166666666666</v>
      </c>
      <c r="I129" s="231">
        <v>1619.7333333333333</v>
      </c>
      <c r="J129" s="231">
        <v>1636.2666666666667</v>
      </c>
      <c r="K129" s="230">
        <v>1603.2</v>
      </c>
      <c r="L129" s="230">
        <v>1556.55</v>
      </c>
      <c r="M129" s="230">
        <v>9.4115900000000003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1095.5</v>
      </c>
      <c r="D130" s="231">
        <v>1087.75</v>
      </c>
      <c r="E130" s="231">
        <v>1075.8</v>
      </c>
      <c r="F130" s="231">
        <v>1056.0999999999999</v>
      </c>
      <c r="G130" s="231">
        <v>1044.1499999999999</v>
      </c>
      <c r="H130" s="231">
        <v>1107.45</v>
      </c>
      <c r="I130" s="231">
        <v>1119.3999999999999</v>
      </c>
      <c r="J130" s="231">
        <v>1139.1000000000001</v>
      </c>
      <c r="K130" s="230">
        <v>1099.7</v>
      </c>
      <c r="L130" s="230">
        <v>1068.05</v>
      </c>
      <c r="M130" s="230">
        <v>2.5881799999999999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846.45</v>
      </c>
      <c r="D131" s="231">
        <v>846.5</v>
      </c>
      <c r="E131" s="231">
        <v>839.95</v>
      </c>
      <c r="F131" s="231">
        <v>833.45</v>
      </c>
      <c r="G131" s="231">
        <v>826.90000000000009</v>
      </c>
      <c r="H131" s="231">
        <v>853</v>
      </c>
      <c r="I131" s="231">
        <v>859.55</v>
      </c>
      <c r="J131" s="231">
        <v>866.05</v>
      </c>
      <c r="K131" s="230">
        <v>853.05</v>
      </c>
      <c r="L131" s="230">
        <v>840</v>
      </c>
      <c r="M131" s="230">
        <v>0.12583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406.55</v>
      </c>
      <c r="D132" s="231">
        <v>408.11666666666662</v>
      </c>
      <c r="E132" s="231">
        <v>402.83333333333326</v>
      </c>
      <c r="F132" s="231">
        <v>399.11666666666662</v>
      </c>
      <c r="G132" s="231">
        <v>393.83333333333326</v>
      </c>
      <c r="H132" s="231">
        <v>411.83333333333326</v>
      </c>
      <c r="I132" s="231">
        <v>417.11666666666667</v>
      </c>
      <c r="J132" s="231">
        <v>420.83333333333326</v>
      </c>
      <c r="K132" s="230">
        <v>413.4</v>
      </c>
      <c r="L132" s="230">
        <v>404.4</v>
      </c>
      <c r="M132" s="230">
        <v>65.863410000000002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517.65</v>
      </c>
      <c r="D133" s="231">
        <v>518.36666666666667</v>
      </c>
      <c r="E133" s="231">
        <v>514.73333333333335</v>
      </c>
      <c r="F133" s="231">
        <v>511.81666666666672</v>
      </c>
      <c r="G133" s="231">
        <v>508.18333333333339</v>
      </c>
      <c r="H133" s="231">
        <v>521.2833333333333</v>
      </c>
      <c r="I133" s="231">
        <v>524.91666666666674</v>
      </c>
      <c r="J133" s="231">
        <v>527.83333333333326</v>
      </c>
      <c r="K133" s="230">
        <v>522</v>
      </c>
      <c r="L133" s="230">
        <v>515.45000000000005</v>
      </c>
      <c r="M133" s="230">
        <v>21.225349999999999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1995.1</v>
      </c>
      <c r="D134" s="231">
        <v>2010.0333333333335</v>
      </c>
      <c r="E134" s="231">
        <v>1975.0666666666671</v>
      </c>
      <c r="F134" s="231">
        <v>1955.0333333333335</v>
      </c>
      <c r="G134" s="231">
        <v>1920.0666666666671</v>
      </c>
      <c r="H134" s="231">
        <v>2030.0666666666671</v>
      </c>
      <c r="I134" s="231">
        <v>2065.0333333333338</v>
      </c>
      <c r="J134" s="231">
        <v>2085.0666666666671</v>
      </c>
      <c r="K134" s="230">
        <v>2045</v>
      </c>
      <c r="L134" s="230">
        <v>1990</v>
      </c>
      <c r="M134" s="230">
        <v>3.8028599999999999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636.6</v>
      </c>
      <c r="D135" s="231">
        <v>639.16666666666663</v>
      </c>
      <c r="E135" s="231">
        <v>608.43333333333328</v>
      </c>
      <c r="F135" s="231">
        <v>580.26666666666665</v>
      </c>
      <c r="G135" s="231">
        <v>549.5333333333333</v>
      </c>
      <c r="H135" s="231">
        <v>667.33333333333326</v>
      </c>
      <c r="I135" s="231">
        <v>698.06666666666661</v>
      </c>
      <c r="J135" s="231">
        <v>726.23333333333323</v>
      </c>
      <c r="K135" s="230">
        <v>669.9</v>
      </c>
      <c r="L135" s="230">
        <v>611</v>
      </c>
      <c r="M135" s="230">
        <v>22.06053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1846.45</v>
      </c>
      <c r="D136" s="231">
        <v>1844.8833333333332</v>
      </c>
      <c r="E136" s="231">
        <v>1836.8166666666664</v>
      </c>
      <c r="F136" s="231">
        <v>1827.1833333333332</v>
      </c>
      <c r="G136" s="231">
        <v>1819.1166666666663</v>
      </c>
      <c r="H136" s="231">
        <v>1854.5166666666664</v>
      </c>
      <c r="I136" s="231">
        <v>1862.583333333333</v>
      </c>
      <c r="J136" s="231">
        <v>1872.2166666666665</v>
      </c>
      <c r="K136" s="230">
        <v>1852.95</v>
      </c>
      <c r="L136" s="230">
        <v>1835.25</v>
      </c>
      <c r="M136" s="230">
        <v>3.3211300000000001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329.95</v>
      </c>
      <c r="D137" s="231">
        <v>332.16666666666669</v>
      </c>
      <c r="E137" s="231">
        <v>326.78333333333336</v>
      </c>
      <c r="F137" s="231">
        <v>323.61666666666667</v>
      </c>
      <c r="G137" s="231">
        <v>318.23333333333335</v>
      </c>
      <c r="H137" s="231">
        <v>335.33333333333337</v>
      </c>
      <c r="I137" s="231">
        <v>340.7166666666667</v>
      </c>
      <c r="J137" s="231">
        <v>343.88333333333338</v>
      </c>
      <c r="K137" s="230">
        <v>337.55</v>
      </c>
      <c r="L137" s="230">
        <v>329</v>
      </c>
      <c r="M137" s="230">
        <v>23.367830000000001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190.6</v>
      </c>
      <c r="D138" s="231">
        <v>190.13333333333335</v>
      </c>
      <c r="E138" s="231">
        <v>187.76666666666671</v>
      </c>
      <c r="F138" s="231">
        <v>184.93333333333337</v>
      </c>
      <c r="G138" s="231">
        <v>182.56666666666672</v>
      </c>
      <c r="H138" s="231">
        <v>192.9666666666667</v>
      </c>
      <c r="I138" s="231">
        <v>195.33333333333331</v>
      </c>
      <c r="J138" s="231">
        <v>198.16666666666669</v>
      </c>
      <c r="K138" s="230">
        <v>192.5</v>
      </c>
      <c r="L138" s="230">
        <v>187.3</v>
      </c>
      <c r="M138" s="230">
        <v>74.706720000000004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152.94999999999999</v>
      </c>
      <c r="D139" s="231">
        <v>151.88333333333333</v>
      </c>
      <c r="E139" s="231">
        <v>150.06666666666666</v>
      </c>
      <c r="F139" s="231">
        <v>147.18333333333334</v>
      </c>
      <c r="G139" s="231">
        <v>145.36666666666667</v>
      </c>
      <c r="H139" s="231">
        <v>154.76666666666665</v>
      </c>
      <c r="I139" s="231">
        <v>156.58333333333331</v>
      </c>
      <c r="J139" s="231">
        <v>159.46666666666664</v>
      </c>
      <c r="K139" s="230">
        <v>153.69999999999999</v>
      </c>
      <c r="L139" s="230">
        <v>149</v>
      </c>
      <c r="M139" s="230">
        <v>22.682880000000001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39.25</v>
      </c>
      <c r="D140" s="231">
        <v>39.616666666666667</v>
      </c>
      <c r="E140" s="231">
        <v>38.283333333333331</v>
      </c>
      <c r="F140" s="231">
        <v>37.316666666666663</v>
      </c>
      <c r="G140" s="231">
        <v>35.983333333333327</v>
      </c>
      <c r="H140" s="231">
        <v>40.583333333333336</v>
      </c>
      <c r="I140" s="231">
        <v>41.916666666666664</v>
      </c>
      <c r="J140" s="231">
        <v>42.88333333333334</v>
      </c>
      <c r="K140" s="230">
        <v>40.950000000000003</v>
      </c>
      <c r="L140" s="230">
        <v>38.65</v>
      </c>
      <c r="M140" s="230">
        <v>45.306350000000002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180.05</v>
      </c>
      <c r="D141" s="231">
        <v>180.26666666666665</v>
      </c>
      <c r="E141" s="231">
        <v>179.23333333333329</v>
      </c>
      <c r="F141" s="231">
        <v>178.41666666666663</v>
      </c>
      <c r="G141" s="231">
        <v>177.38333333333327</v>
      </c>
      <c r="H141" s="231">
        <v>181.08333333333331</v>
      </c>
      <c r="I141" s="231">
        <v>182.11666666666667</v>
      </c>
      <c r="J141" s="231">
        <v>182.93333333333334</v>
      </c>
      <c r="K141" s="230">
        <v>181.3</v>
      </c>
      <c r="L141" s="230">
        <v>179.45</v>
      </c>
      <c r="M141" s="230">
        <v>1.89127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3212.1</v>
      </c>
      <c r="D142" s="231">
        <v>3126.8666666666668</v>
      </c>
      <c r="E142" s="231">
        <v>3026.2333333333336</v>
      </c>
      <c r="F142" s="231">
        <v>2840.3666666666668</v>
      </c>
      <c r="G142" s="231">
        <v>2739.7333333333336</v>
      </c>
      <c r="H142" s="231">
        <v>3312.7333333333336</v>
      </c>
      <c r="I142" s="231">
        <v>3413.3666666666668</v>
      </c>
      <c r="J142" s="231">
        <v>3599.2333333333336</v>
      </c>
      <c r="K142" s="230">
        <v>3227.5</v>
      </c>
      <c r="L142" s="230">
        <v>2941</v>
      </c>
      <c r="M142" s="230">
        <v>43.231870000000001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2926.4</v>
      </c>
      <c r="D143" s="231">
        <v>2937.2833333333333</v>
      </c>
      <c r="E143" s="231">
        <v>2885.4666666666667</v>
      </c>
      <c r="F143" s="231">
        <v>2844.5333333333333</v>
      </c>
      <c r="G143" s="231">
        <v>2792.7166666666667</v>
      </c>
      <c r="H143" s="231">
        <v>2978.2166666666667</v>
      </c>
      <c r="I143" s="231">
        <v>3030.0333333333333</v>
      </c>
      <c r="J143" s="231">
        <v>3070.9666666666667</v>
      </c>
      <c r="K143" s="230">
        <v>2989.1</v>
      </c>
      <c r="L143" s="230">
        <v>2896.35</v>
      </c>
      <c r="M143" s="230">
        <v>8.0431399999999993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1916.7</v>
      </c>
      <c r="D144" s="231">
        <v>1906.1499999999999</v>
      </c>
      <c r="E144" s="231">
        <v>1875.5499999999997</v>
      </c>
      <c r="F144" s="231">
        <v>1834.3999999999999</v>
      </c>
      <c r="G144" s="231">
        <v>1803.7999999999997</v>
      </c>
      <c r="H144" s="231">
        <v>1947.2999999999997</v>
      </c>
      <c r="I144" s="231">
        <v>1977.8999999999996</v>
      </c>
      <c r="J144" s="231">
        <v>2019.0499999999997</v>
      </c>
      <c r="K144" s="230">
        <v>1936.75</v>
      </c>
      <c r="L144" s="230">
        <v>1865</v>
      </c>
      <c r="M144" s="230">
        <v>4.5794300000000003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4881</v>
      </c>
      <c r="D145" s="231">
        <v>4842.2666666666664</v>
      </c>
      <c r="E145" s="231">
        <v>4764.9333333333325</v>
      </c>
      <c r="F145" s="231">
        <v>4648.8666666666659</v>
      </c>
      <c r="G145" s="231">
        <v>4571.5333333333319</v>
      </c>
      <c r="H145" s="231">
        <v>4958.333333333333</v>
      </c>
      <c r="I145" s="231">
        <v>5035.666666666667</v>
      </c>
      <c r="J145" s="231">
        <v>5151.7333333333336</v>
      </c>
      <c r="K145" s="230">
        <v>4919.6000000000004</v>
      </c>
      <c r="L145" s="230">
        <v>4726.2</v>
      </c>
      <c r="M145" s="230">
        <v>6.8063900000000004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511.15</v>
      </c>
      <c r="D146" s="231">
        <v>506.5</v>
      </c>
      <c r="E146" s="231">
        <v>499.65</v>
      </c>
      <c r="F146" s="231">
        <v>488.15</v>
      </c>
      <c r="G146" s="231">
        <v>481.29999999999995</v>
      </c>
      <c r="H146" s="231">
        <v>518</v>
      </c>
      <c r="I146" s="231">
        <v>524.85</v>
      </c>
      <c r="J146" s="231">
        <v>536.35</v>
      </c>
      <c r="K146" s="230">
        <v>513.35</v>
      </c>
      <c r="L146" s="230">
        <v>495</v>
      </c>
      <c r="M146" s="230">
        <v>4.2321600000000004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170.25</v>
      </c>
      <c r="D147" s="231">
        <v>170.86666666666667</v>
      </c>
      <c r="E147" s="231">
        <v>166.93333333333334</v>
      </c>
      <c r="F147" s="231">
        <v>163.61666666666667</v>
      </c>
      <c r="G147" s="231">
        <v>159.68333333333334</v>
      </c>
      <c r="H147" s="231">
        <v>174.18333333333334</v>
      </c>
      <c r="I147" s="231">
        <v>178.11666666666667</v>
      </c>
      <c r="J147" s="231">
        <v>181.43333333333334</v>
      </c>
      <c r="K147" s="230">
        <v>174.8</v>
      </c>
      <c r="L147" s="230">
        <v>167.55</v>
      </c>
      <c r="M147" s="230">
        <v>14.91573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160.44999999999999</v>
      </c>
      <c r="D148" s="231">
        <v>160.96666666666667</v>
      </c>
      <c r="E148" s="231">
        <v>159.23333333333335</v>
      </c>
      <c r="F148" s="231">
        <v>158.01666666666668</v>
      </c>
      <c r="G148" s="231">
        <v>156.28333333333336</v>
      </c>
      <c r="H148" s="231">
        <v>162.18333333333334</v>
      </c>
      <c r="I148" s="231">
        <v>163.91666666666663</v>
      </c>
      <c r="J148" s="231">
        <v>165.13333333333333</v>
      </c>
      <c r="K148" s="230">
        <v>162.69999999999999</v>
      </c>
      <c r="L148" s="230">
        <v>159.75</v>
      </c>
      <c r="M148" s="230">
        <v>2.73868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45.05</v>
      </c>
      <c r="D149" s="231">
        <v>45.316666666666663</v>
      </c>
      <c r="E149" s="231">
        <v>44.533333333333324</v>
      </c>
      <c r="F149" s="231">
        <v>44.016666666666659</v>
      </c>
      <c r="G149" s="231">
        <v>43.23333333333332</v>
      </c>
      <c r="H149" s="231">
        <v>45.833333333333329</v>
      </c>
      <c r="I149" s="231">
        <v>46.61666666666666</v>
      </c>
      <c r="J149" s="231">
        <v>47.133333333333333</v>
      </c>
      <c r="K149" s="230">
        <v>46.1</v>
      </c>
      <c r="L149" s="230">
        <v>44.8</v>
      </c>
      <c r="M149" s="230">
        <v>33.545679999999997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55.25</v>
      </c>
      <c r="D150" s="231">
        <v>55.533333333333331</v>
      </c>
      <c r="E150" s="231">
        <v>54.716666666666661</v>
      </c>
      <c r="F150" s="231">
        <v>54.18333333333333</v>
      </c>
      <c r="G150" s="231">
        <v>53.36666666666666</v>
      </c>
      <c r="H150" s="231">
        <v>56.066666666666663</v>
      </c>
      <c r="I150" s="231">
        <v>56.883333333333326</v>
      </c>
      <c r="J150" s="231">
        <v>57.416666666666664</v>
      </c>
      <c r="K150" s="230">
        <v>56.35</v>
      </c>
      <c r="L150" s="230">
        <v>55</v>
      </c>
      <c r="M150" s="230">
        <v>8.6823899999999998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3128.35</v>
      </c>
      <c r="D151" s="231">
        <v>3102.7833333333333</v>
      </c>
      <c r="E151" s="231">
        <v>3060.5666666666666</v>
      </c>
      <c r="F151" s="231">
        <v>2992.7833333333333</v>
      </c>
      <c r="G151" s="231">
        <v>2950.5666666666666</v>
      </c>
      <c r="H151" s="231">
        <v>3170.5666666666666</v>
      </c>
      <c r="I151" s="231">
        <v>3212.7833333333328</v>
      </c>
      <c r="J151" s="231">
        <v>3280.5666666666666</v>
      </c>
      <c r="K151" s="230">
        <v>3145</v>
      </c>
      <c r="L151" s="230">
        <v>3035</v>
      </c>
      <c r="M151" s="230">
        <v>7.4628399999999999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466.9</v>
      </c>
      <c r="D152" s="231">
        <v>467.48333333333335</v>
      </c>
      <c r="E152" s="231">
        <v>463.4666666666667</v>
      </c>
      <c r="F152" s="231">
        <v>460.03333333333336</v>
      </c>
      <c r="G152" s="231">
        <v>456.01666666666671</v>
      </c>
      <c r="H152" s="231">
        <v>470.91666666666669</v>
      </c>
      <c r="I152" s="231">
        <v>474.93333333333334</v>
      </c>
      <c r="J152" s="231">
        <v>478.36666666666667</v>
      </c>
      <c r="K152" s="230">
        <v>471.5</v>
      </c>
      <c r="L152" s="230">
        <v>464.05</v>
      </c>
      <c r="M152" s="230">
        <v>0.76012000000000002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358.8</v>
      </c>
      <c r="D153" s="231">
        <v>359.43333333333334</v>
      </c>
      <c r="E153" s="231">
        <v>357.36666666666667</v>
      </c>
      <c r="F153" s="231">
        <v>355.93333333333334</v>
      </c>
      <c r="G153" s="231">
        <v>353.86666666666667</v>
      </c>
      <c r="H153" s="231">
        <v>360.86666666666667</v>
      </c>
      <c r="I153" s="231">
        <v>362.93333333333339</v>
      </c>
      <c r="J153" s="231">
        <v>364.36666666666667</v>
      </c>
      <c r="K153" s="230">
        <v>361.5</v>
      </c>
      <c r="L153" s="230">
        <v>358</v>
      </c>
      <c r="M153" s="230">
        <v>2.7138499999999999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1268.75</v>
      </c>
      <c r="D154" s="231">
        <v>1266.2666666666667</v>
      </c>
      <c r="E154" s="231">
        <v>1247.5333333333333</v>
      </c>
      <c r="F154" s="231">
        <v>1226.3166666666666</v>
      </c>
      <c r="G154" s="231">
        <v>1207.5833333333333</v>
      </c>
      <c r="H154" s="231">
        <v>1287.4833333333333</v>
      </c>
      <c r="I154" s="231">
        <v>1306.2166666666665</v>
      </c>
      <c r="J154" s="231">
        <v>1327.4333333333334</v>
      </c>
      <c r="K154" s="230">
        <v>1285</v>
      </c>
      <c r="L154" s="230">
        <v>1245.05</v>
      </c>
      <c r="M154" s="230">
        <v>0.22303000000000001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75.25</v>
      </c>
      <c r="D155" s="231">
        <v>74.883333333333326</v>
      </c>
      <c r="E155" s="231">
        <v>74.166666666666657</v>
      </c>
      <c r="F155" s="231">
        <v>73.083333333333329</v>
      </c>
      <c r="G155" s="231">
        <v>72.36666666666666</v>
      </c>
      <c r="H155" s="231">
        <v>75.966666666666654</v>
      </c>
      <c r="I155" s="231">
        <v>76.683333333333323</v>
      </c>
      <c r="J155" s="231">
        <v>77.766666666666652</v>
      </c>
      <c r="K155" s="230">
        <v>75.599999999999994</v>
      </c>
      <c r="L155" s="230">
        <v>73.8</v>
      </c>
      <c r="M155" s="230">
        <v>24.75609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69.849999999999994</v>
      </c>
      <c r="D156" s="231">
        <v>70.099999999999994</v>
      </c>
      <c r="E156" s="231">
        <v>68.899999999999991</v>
      </c>
      <c r="F156" s="231">
        <v>67.95</v>
      </c>
      <c r="G156" s="231">
        <v>66.75</v>
      </c>
      <c r="H156" s="231">
        <v>71.049999999999983</v>
      </c>
      <c r="I156" s="231">
        <v>72.249999999999972</v>
      </c>
      <c r="J156" s="231">
        <v>73.199999999999974</v>
      </c>
      <c r="K156" s="230">
        <v>71.3</v>
      </c>
      <c r="L156" s="230">
        <v>69.150000000000006</v>
      </c>
      <c r="M156" s="230">
        <v>28.462769999999999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1921.15</v>
      </c>
      <c r="D157" s="231">
        <v>1918.7166666666665</v>
      </c>
      <c r="E157" s="231">
        <v>1902.4333333333329</v>
      </c>
      <c r="F157" s="231">
        <v>1883.7166666666665</v>
      </c>
      <c r="G157" s="231">
        <v>1867.4333333333329</v>
      </c>
      <c r="H157" s="231">
        <v>1937.4333333333329</v>
      </c>
      <c r="I157" s="231">
        <v>1953.7166666666662</v>
      </c>
      <c r="J157" s="231">
        <v>1972.4333333333329</v>
      </c>
      <c r="K157" s="230">
        <v>1935</v>
      </c>
      <c r="L157" s="230">
        <v>1900</v>
      </c>
      <c r="M157" s="230">
        <v>3.9775999999999998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185.3</v>
      </c>
      <c r="D158" s="231">
        <v>185.98333333333335</v>
      </c>
      <c r="E158" s="231">
        <v>183.91666666666669</v>
      </c>
      <c r="F158" s="231">
        <v>182.53333333333333</v>
      </c>
      <c r="G158" s="231">
        <v>180.46666666666667</v>
      </c>
      <c r="H158" s="231">
        <v>187.3666666666667</v>
      </c>
      <c r="I158" s="231">
        <v>189.43333333333337</v>
      </c>
      <c r="J158" s="231">
        <v>190.81666666666672</v>
      </c>
      <c r="K158" s="230">
        <v>188.05</v>
      </c>
      <c r="L158" s="230">
        <v>184.6</v>
      </c>
      <c r="M158" s="230">
        <v>34.544420000000002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268.45</v>
      </c>
      <c r="D159" s="231">
        <v>268.15000000000003</v>
      </c>
      <c r="E159" s="231">
        <v>265.00000000000006</v>
      </c>
      <c r="F159" s="231">
        <v>261.55</v>
      </c>
      <c r="G159" s="231">
        <v>258.40000000000003</v>
      </c>
      <c r="H159" s="231">
        <v>271.60000000000008</v>
      </c>
      <c r="I159" s="231">
        <v>274.75000000000006</v>
      </c>
      <c r="J159" s="231">
        <v>278.2000000000001</v>
      </c>
      <c r="K159" s="230">
        <v>271.3</v>
      </c>
      <c r="L159" s="230">
        <v>264.7</v>
      </c>
      <c r="M159" s="230">
        <v>0.88788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127.15</v>
      </c>
      <c r="D160" s="231">
        <v>127.7</v>
      </c>
      <c r="E160" s="231">
        <v>126.05000000000001</v>
      </c>
      <c r="F160" s="231">
        <v>124.95</v>
      </c>
      <c r="G160" s="231">
        <v>123.30000000000001</v>
      </c>
      <c r="H160" s="231">
        <v>128.80000000000001</v>
      </c>
      <c r="I160" s="231">
        <v>130.45000000000002</v>
      </c>
      <c r="J160" s="231">
        <v>131.55000000000001</v>
      </c>
      <c r="K160" s="230">
        <v>129.35</v>
      </c>
      <c r="L160" s="230">
        <v>126.6</v>
      </c>
      <c r="M160" s="230">
        <v>86.147779999999997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127.25</v>
      </c>
      <c r="D161" s="231">
        <v>127.7</v>
      </c>
      <c r="E161" s="231">
        <v>126.55000000000001</v>
      </c>
      <c r="F161" s="231">
        <v>125.85000000000001</v>
      </c>
      <c r="G161" s="231">
        <v>124.70000000000002</v>
      </c>
      <c r="H161" s="231">
        <v>128.4</v>
      </c>
      <c r="I161" s="231">
        <v>129.55000000000001</v>
      </c>
      <c r="J161" s="231">
        <v>130.25</v>
      </c>
      <c r="K161" s="230">
        <v>128.85</v>
      </c>
      <c r="L161" s="230">
        <v>127</v>
      </c>
      <c r="M161" s="230">
        <v>74.938130000000001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285.39999999999998</v>
      </c>
      <c r="D162" s="231">
        <v>268.51666666666665</v>
      </c>
      <c r="E162" s="231">
        <v>251.63333333333333</v>
      </c>
      <c r="F162" s="231">
        <v>217.86666666666667</v>
      </c>
      <c r="G162" s="231">
        <v>200.98333333333335</v>
      </c>
      <c r="H162" s="231">
        <v>302.2833333333333</v>
      </c>
      <c r="I162" s="231">
        <v>319.16666666666663</v>
      </c>
      <c r="J162" s="231">
        <v>352.93333333333328</v>
      </c>
      <c r="K162" s="230">
        <v>285.39999999999998</v>
      </c>
      <c r="L162" s="230">
        <v>234.75</v>
      </c>
      <c r="M162" s="230">
        <v>51.880389999999998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4494.3500000000004</v>
      </c>
      <c r="D163" s="231">
        <v>4456.7166666666672</v>
      </c>
      <c r="E163" s="231">
        <v>4370.4333333333343</v>
      </c>
      <c r="F163" s="231">
        <v>4246.5166666666673</v>
      </c>
      <c r="G163" s="231">
        <v>4160.2333333333345</v>
      </c>
      <c r="H163" s="231">
        <v>4580.6333333333341</v>
      </c>
      <c r="I163" s="231">
        <v>4666.916666666667</v>
      </c>
      <c r="J163" s="231">
        <v>4790.8333333333339</v>
      </c>
      <c r="K163" s="230">
        <v>4543</v>
      </c>
      <c r="L163" s="230">
        <v>4332.8</v>
      </c>
      <c r="M163" s="230">
        <v>1.26142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823.1</v>
      </c>
      <c r="D164" s="231">
        <v>829.55000000000007</v>
      </c>
      <c r="E164" s="231">
        <v>810.15000000000009</v>
      </c>
      <c r="F164" s="231">
        <v>797.2</v>
      </c>
      <c r="G164" s="231">
        <v>777.80000000000007</v>
      </c>
      <c r="H164" s="231">
        <v>842.50000000000011</v>
      </c>
      <c r="I164" s="231">
        <v>861.9</v>
      </c>
      <c r="J164" s="231">
        <v>874.85000000000014</v>
      </c>
      <c r="K164" s="230">
        <v>848.95</v>
      </c>
      <c r="L164" s="230">
        <v>816.6</v>
      </c>
      <c r="M164" s="230">
        <v>4.63565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167.45</v>
      </c>
      <c r="D165" s="231">
        <v>167.81666666666669</v>
      </c>
      <c r="E165" s="231">
        <v>165.73333333333338</v>
      </c>
      <c r="F165" s="231">
        <v>164.01666666666668</v>
      </c>
      <c r="G165" s="231">
        <v>161.93333333333337</v>
      </c>
      <c r="H165" s="231">
        <v>169.53333333333339</v>
      </c>
      <c r="I165" s="231">
        <v>171.6166666666667</v>
      </c>
      <c r="J165" s="231">
        <v>173.3333333333334</v>
      </c>
      <c r="K165" s="230">
        <v>169.9</v>
      </c>
      <c r="L165" s="230">
        <v>166.1</v>
      </c>
      <c r="M165" s="230">
        <v>2.5554000000000001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113.85</v>
      </c>
      <c r="D166" s="231">
        <v>113.5</v>
      </c>
      <c r="E166" s="231">
        <v>112.75</v>
      </c>
      <c r="F166" s="231">
        <v>111.65</v>
      </c>
      <c r="G166" s="231">
        <v>110.9</v>
      </c>
      <c r="H166" s="231">
        <v>114.6</v>
      </c>
      <c r="I166" s="231">
        <v>115.35</v>
      </c>
      <c r="J166" s="231">
        <v>116.44999999999999</v>
      </c>
      <c r="K166" s="230">
        <v>114.25</v>
      </c>
      <c r="L166" s="230">
        <v>112.4</v>
      </c>
      <c r="M166" s="230">
        <v>5.96251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265.05</v>
      </c>
      <c r="D167" s="231">
        <v>263.51666666666671</v>
      </c>
      <c r="E167" s="231">
        <v>259.43333333333339</v>
      </c>
      <c r="F167" s="231">
        <v>253.81666666666666</v>
      </c>
      <c r="G167" s="231">
        <v>249.73333333333335</v>
      </c>
      <c r="H167" s="231">
        <v>269.13333333333344</v>
      </c>
      <c r="I167" s="231">
        <v>273.21666666666681</v>
      </c>
      <c r="J167" s="231">
        <v>278.83333333333348</v>
      </c>
      <c r="K167" s="230">
        <v>267.60000000000002</v>
      </c>
      <c r="L167" s="230">
        <v>257.89999999999998</v>
      </c>
      <c r="M167" s="230">
        <v>17.553059999999999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995.65</v>
      </c>
      <c r="D168" s="231">
        <v>1000.5500000000001</v>
      </c>
      <c r="E168" s="231">
        <v>986.10000000000014</v>
      </c>
      <c r="F168" s="231">
        <v>976.55000000000007</v>
      </c>
      <c r="G168" s="231">
        <v>962.10000000000014</v>
      </c>
      <c r="H168" s="231">
        <v>1010.1000000000001</v>
      </c>
      <c r="I168" s="231">
        <v>1024.5500000000002</v>
      </c>
      <c r="J168" s="231">
        <v>1034.1000000000001</v>
      </c>
      <c r="K168" s="230">
        <v>1015</v>
      </c>
      <c r="L168" s="230">
        <v>991</v>
      </c>
      <c r="M168" s="230">
        <v>0.24698999999999999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108.6</v>
      </c>
      <c r="D169" s="231">
        <v>107.75</v>
      </c>
      <c r="E169" s="231">
        <v>106.65</v>
      </c>
      <c r="F169" s="231">
        <v>104.7</v>
      </c>
      <c r="G169" s="231">
        <v>103.60000000000001</v>
      </c>
      <c r="H169" s="231">
        <v>109.7</v>
      </c>
      <c r="I169" s="231">
        <v>110.8</v>
      </c>
      <c r="J169" s="231">
        <v>112.75</v>
      </c>
      <c r="K169" s="230">
        <v>108.85</v>
      </c>
      <c r="L169" s="230">
        <v>105.8</v>
      </c>
      <c r="M169" s="230">
        <v>141.5179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1473.1</v>
      </c>
      <c r="D170" s="231">
        <v>1475.6666666666667</v>
      </c>
      <c r="E170" s="231">
        <v>1460.6333333333334</v>
      </c>
      <c r="F170" s="231">
        <v>1448.1666666666667</v>
      </c>
      <c r="G170" s="231">
        <v>1433.1333333333334</v>
      </c>
      <c r="H170" s="231">
        <v>1488.1333333333334</v>
      </c>
      <c r="I170" s="231">
        <v>1503.1666666666667</v>
      </c>
      <c r="J170" s="231">
        <v>1515.6333333333334</v>
      </c>
      <c r="K170" s="230">
        <v>1490.7</v>
      </c>
      <c r="L170" s="230">
        <v>1463.2</v>
      </c>
      <c r="M170" s="230">
        <v>0.43779000000000001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43.7</v>
      </c>
      <c r="D171" s="231">
        <v>43.516666666666673</v>
      </c>
      <c r="E171" s="231">
        <v>43.083333333333343</v>
      </c>
      <c r="F171" s="231">
        <v>42.466666666666669</v>
      </c>
      <c r="G171" s="231">
        <v>42.033333333333339</v>
      </c>
      <c r="H171" s="231">
        <v>44.133333333333347</v>
      </c>
      <c r="I171" s="231">
        <v>44.56666666666667</v>
      </c>
      <c r="J171" s="231">
        <v>45.183333333333351</v>
      </c>
      <c r="K171" s="230">
        <v>43.95</v>
      </c>
      <c r="L171" s="230">
        <v>42.9</v>
      </c>
      <c r="M171" s="230">
        <v>72.941550000000007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2460.1</v>
      </c>
      <c r="D172" s="231">
        <v>2459.1166666666663</v>
      </c>
      <c r="E172" s="231">
        <v>2413.1833333333325</v>
      </c>
      <c r="F172" s="231">
        <v>2366.266666666666</v>
      </c>
      <c r="G172" s="231">
        <v>2320.3333333333321</v>
      </c>
      <c r="H172" s="231">
        <v>2506.0333333333328</v>
      </c>
      <c r="I172" s="231">
        <v>2551.9666666666662</v>
      </c>
      <c r="J172" s="231">
        <v>2598.8833333333332</v>
      </c>
      <c r="K172" s="230">
        <v>2505.0500000000002</v>
      </c>
      <c r="L172" s="230">
        <v>2412.1999999999998</v>
      </c>
      <c r="M172" s="230">
        <v>1.23983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2919.9</v>
      </c>
      <c r="D173" s="231">
        <v>2908.6333333333332</v>
      </c>
      <c r="E173" s="231">
        <v>2887.2666666666664</v>
      </c>
      <c r="F173" s="231">
        <v>2854.6333333333332</v>
      </c>
      <c r="G173" s="231">
        <v>2833.2666666666664</v>
      </c>
      <c r="H173" s="231">
        <v>2941.2666666666664</v>
      </c>
      <c r="I173" s="231">
        <v>2962.6333333333332</v>
      </c>
      <c r="J173" s="231">
        <v>2995.2666666666664</v>
      </c>
      <c r="K173" s="230">
        <v>2930</v>
      </c>
      <c r="L173" s="230">
        <v>2876</v>
      </c>
      <c r="M173" s="230">
        <v>0.1176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146.15</v>
      </c>
      <c r="D174" s="231">
        <v>145.35</v>
      </c>
      <c r="E174" s="231">
        <v>143.79999999999998</v>
      </c>
      <c r="F174" s="231">
        <v>141.44999999999999</v>
      </c>
      <c r="G174" s="231">
        <v>139.89999999999998</v>
      </c>
      <c r="H174" s="231">
        <v>147.69999999999999</v>
      </c>
      <c r="I174" s="231">
        <v>149.25</v>
      </c>
      <c r="J174" s="231">
        <v>151.6</v>
      </c>
      <c r="K174" s="230">
        <v>146.9</v>
      </c>
      <c r="L174" s="230">
        <v>143</v>
      </c>
      <c r="M174" s="230">
        <v>2.88062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1266.6500000000001</v>
      </c>
      <c r="D175" s="231">
        <v>1277.3500000000001</v>
      </c>
      <c r="E175" s="231">
        <v>1245.7000000000003</v>
      </c>
      <c r="F175" s="231">
        <v>1224.7500000000002</v>
      </c>
      <c r="G175" s="231">
        <v>1193.1000000000004</v>
      </c>
      <c r="H175" s="231">
        <v>1298.3000000000002</v>
      </c>
      <c r="I175" s="231">
        <v>1329.9500000000003</v>
      </c>
      <c r="J175" s="231">
        <v>1350.9</v>
      </c>
      <c r="K175" s="230">
        <v>1309</v>
      </c>
      <c r="L175" s="230">
        <v>1256.4000000000001</v>
      </c>
      <c r="M175" s="230">
        <v>6.0297200000000002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1266.95</v>
      </c>
      <c r="D176" s="231">
        <v>1273.1333333333334</v>
      </c>
      <c r="E176" s="231">
        <v>1258.8166666666668</v>
      </c>
      <c r="F176" s="231">
        <v>1250.6833333333334</v>
      </c>
      <c r="G176" s="231">
        <v>1236.3666666666668</v>
      </c>
      <c r="H176" s="231">
        <v>1281.2666666666669</v>
      </c>
      <c r="I176" s="231">
        <v>1295.5833333333335</v>
      </c>
      <c r="J176" s="231">
        <v>1303.7166666666669</v>
      </c>
      <c r="K176" s="230">
        <v>1287.45</v>
      </c>
      <c r="L176" s="230">
        <v>1265</v>
      </c>
      <c r="M176" s="230">
        <v>0.36292000000000002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491.45</v>
      </c>
      <c r="D177" s="231">
        <v>488.86666666666662</v>
      </c>
      <c r="E177" s="231">
        <v>484.58333333333326</v>
      </c>
      <c r="F177" s="231">
        <v>477.71666666666664</v>
      </c>
      <c r="G177" s="231">
        <v>473.43333333333328</v>
      </c>
      <c r="H177" s="231">
        <v>495.73333333333323</v>
      </c>
      <c r="I177" s="231">
        <v>500.01666666666665</v>
      </c>
      <c r="J177" s="231">
        <v>506.88333333333321</v>
      </c>
      <c r="K177" s="230">
        <v>493.15</v>
      </c>
      <c r="L177" s="230">
        <v>482</v>
      </c>
      <c r="M177" s="230">
        <v>5.34762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1010.85</v>
      </c>
      <c r="D178" s="231">
        <v>1018.25</v>
      </c>
      <c r="E178" s="231">
        <v>997.59999999999991</v>
      </c>
      <c r="F178" s="231">
        <v>984.34999999999991</v>
      </c>
      <c r="G178" s="231">
        <v>963.69999999999982</v>
      </c>
      <c r="H178" s="231">
        <v>1031.5</v>
      </c>
      <c r="I178" s="231">
        <v>1052.1500000000001</v>
      </c>
      <c r="J178" s="231">
        <v>1065.4000000000001</v>
      </c>
      <c r="K178" s="230">
        <v>1038.9000000000001</v>
      </c>
      <c r="L178" s="230">
        <v>1005</v>
      </c>
      <c r="M178" s="230">
        <v>0.18981000000000001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1775</v>
      </c>
      <c r="D179" s="231">
        <v>1772.4666666666665</v>
      </c>
      <c r="E179" s="231">
        <v>1757.5333333333328</v>
      </c>
      <c r="F179" s="231">
        <v>1740.0666666666664</v>
      </c>
      <c r="G179" s="231">
        <v>1725.1333333333328</v>
      </c>
      <c r="H179" s="231">
        <v>1789.9333333333329</v>
      </c>
      <c r="I179" s="231">
        <v>1804.8666666666668</v>
      </c>
      <c r="J179" s="231">
        <v>1822.333333333333</v>
      </c>
      <c r="K179" s="230">
        <v>1787.4</v>
      </c>
      <c r="L179" s="230">
        <v>1755</v>
      </c>
      <c r="M179" s="230">
        <v>0.78913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433.85</v>
      </c>
      <c r="D180" s="231">
        <v>434.06666666666666</v>
      </c>
      <c r="E180" s="231">
        <v>429.63333333333333</v>
      </c>
      <c r="F180" s="231">
        <v>425.41666666666669</v>
      </c>
      <c r="G180" s="231">
        <v>420.98333333333335</v>
      </c>
      <c r="H180" s="231">
        <v>438.2833333333333</v>
      </c>
      <c r="I180" s="231">
        <v>442.71666666666658</v>
      </c>
      <c r="J180" s="231">
        <v>446.93333333333328</v>
      </c>
      <c r="K180" s="230">
        <v>438.5</v>
      </c>
      <c r="L180" s="230">
        <v>429.85</v>
      </c>
      <c r="M180" s="230">
        <v>0.45638000000000001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968.85</v>
      </c>
      <c r="D181" s="231">
        <v>964.93333333333339</v>
      </c>
      <c r="E181" s="231">
        <v>958.51666666666677</v>
      </c>
      <c r="F181" s="231">
        <v>948.18333333333339</v>
      </c>
      <c r="G181" s="231">
        <v>941.76666666666677</v>
      </c>
      <c r="H181" s="231">
        <v>975.26666666666677</v>
      </c>
      <c r="I181" s="231">
        <v>981.68333333333328</v>
      </c>
      <c r="J181" s="231">
        <v>992.01666666666677</v>
      </c>
      <c r="K181" s="230">
        <v>971.35</v>
      </c>
      <c r="L181" s="230">
        <v>954.6</v>
      </c>
      <c r="M181" s="230">
        <v>10.643359999999999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438.5</v>
      </c>
      <c r="D182" s="231">
        <v>439.15000000000003</v>
      </c>
      <c r="E182" s="231">
        <v>430.35000000000008</v>
      </c>
      <c r="F182" s="231">
        <v>422.20000000000005</v>
      </c>
      <c r="G182" s="231">
        <v>413.40000000000009</v>
      </c>
      <c r="H182" s="231">
        <v>447.30000000000007</v>
      </c>
      <c r="I182" s="231">
        <v>456.1</v>
      </c>
      <c r="J182" s="231">
        <v>464.25000000000006</v>
      </c>
      <c r="K182" s="230">
        <v>447.95</v>
      </c>
      <c r="L182" s="230">
        <v>431</v>
      </c>
      <c r="M182" s="230">
        <v>1.60877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1247.7</v>
      </c>
      <c r="D183" s="231">
        <v>1241.3333333333333</v>
      </c>
      <c r="E183" s="231">
        <v>1232.1666666666665</v>
      </c>
      <c r="F183" s="231">
        <v>1216.6333333333332</v>
      </c>
      <c r="G183" s="231">
        <v>1207.4666666666665</v>
      </c>
      <c r="H183" s="231">
        <v>1256.8666666666666</v>
      </c>
      <c r="I183" s="231">
        <v>1266.0333333333331</v>
      </c>
      <c r="J183" s="231">
        <v>1281.5666666666666</v>
      </c>
      <c r="K183" s="230">
        <v>1250.5</v>
      </c>
      <c r="L183" s="230">
        <v>1225.8</v>
      </c>
      <c r="M183" s="230">
        <v>6.5931199999999999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301.64999999999998</v>
      </c>
      <c r="D184" s="231">
        <v>300.04999999999995</v>
      </c>
      <c r="E184" s="231">
        <v>295.14999999999992</v>
      </c>
      <c r="F184" s="231">
        <v>288.64999999999998</v>
      </c>
      <c r="G184" s="231">
        <v>283.74999999999994</v>
      </c>
      <c r="H184" s="231">
        <v>306.5499999999999</v>
      </c>
      <c r="I184" s="231">
        <v>311.45</v>
      </c>
      <c r="J184" s="231">
        <v>317.94999999999987</v>
      </c>
      <c r="K184" s="230">
        <v>304.95</v>
      </c>
      <c r="L184" s="230">
        <v>293.55</v>
      </c>
      <c r="M184" s="230">
        <v>18.693819999999999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266.25</v>
      </c>
      <c r="D185" s="231">
        <v>267.05</v>
      </c>
      <c r="E185" s="231">
        <v>262.70000000000005</v>
      </c>
      <c r="F185" s="231">
        <v>259.15000000000003</v>
      </c>
      <c r="G185" s="231">
        <v>254.80000000000007</v>
      </c>
      <c r="H185" s="231">
        <v>270.60000000000002</v>
      </c>
      <c r="I185" s="231">
        <v>274.95000000000005</v>
      </c>
      <c r="J185" s="231">
        <v>278.5</v>
      </c>
      <c r="K185" s="230">
        <v>271.39999999999998</v>
      </c>
      <c r="L185" s="230">
        <v>263.5</v>
      </c>
      <c r="M185" s="230">
        <v>27.97644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1717.45</v>
      </c>
      <c r="D186" s="231">
        <v>1723.4166666666667</v>
      </c>
      <c r="E186" s="231">
        <v>1705.5333333333335</v>
      </c>
      <c r="F186" s="231">
        <v>1693.6166666666668</v>
      </c>
      <c r="G186" s="231">
        <v>1675.7333333333336</v>
      </c>
      <c r="H186" s="231">
        <v>1735.3333333333335</v>
      </c>
      <c r="I186" s="231">
        <v>1753.2166666666667</v>
      </c>
      <c r="J186" s="231">
        <v>1765.1333333333334</v>
      </c>
      <c r="K186" s="230">
        <v>1741.3</v>
      </c>
      <c r="L186" s="230">
        <v>1711.5</v>
      </c>
      <c r="M186" s="230">
        <v>6.5877499999999998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647.1</v>
      </c>
      <c r="D187" s="231">
        <v>649.38333333333333</v>
      </c>
      <c r="E187" s="231">
        <v>640.7166666666667</v>
      </c>
      <c r="F187" s="231">
        <v>634.33333333333337</v>
      </c>
      <c r="G187" s="231">
        <v>625.66666666666674</v>
      </c>
      <c r="H187" s="231">
        <v>655.76666666666665</v>
      </c>
      <c r="I187" s="231">
        <v>664.43333333333339</v>
      </c>
      <c r="J187" s="231">
        <v>670.81666666666661</v>
      </c>
      <c r="K187" s="230">
        <v>658.05</v>
      </c>
      <c r="L187" s="230">
        <v>643</v>
      </c>
      <c r="M187" s="230">
        <v>5.6423899999999998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276.89999999999998</v>
      </c>
      <c r="D188" s="231">
        <v>278.08333333333331</v>
      </c>
      <c r="E188" s="231">
        <v>275.11666666666662</v>
      </c>
      <c r="F188" s="231">
        <v>273.33333333333331</v>
      </c>
      <c r="G188" s="231">
        <v>270.36666666666662</v>
      </c>
      <c r="H188" s="231">
        <v>279.86666666666662</v>
      </c>
      <c r="I188" s="231">
        <v>282.83333333333331</v>
      </c>
      <c r="J188" s="231">
        <v>284.61666666666662</v>
      </c>
      <c r="K188" s="230">
        <v>281.05</v>
      </c>
      <c r="L188" s="230">
        <v>276.3</v>
      </c>
      <c r="M188" s="230">
        <v>1.24373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1897.95</v>
      </c>
      <c r="D189" s="231">
        <v>1884.1833333333332</v>
      </c>
      <c r="E189" s="231">
        <v>1868.3666666666663</v>
      </c>
      <c r="F189" s="231">
        <v>1838.7833333333331</v>
      </c>
      <c r="G189" s="231">
        <v>1822.9666666666662</v>
      </c>
      <c r="H189" s="231">
        <v>1913.7666666666664</v>
      </c>
      <c r="I189" s="231">
        <v>1929.5833333333335</v>
      </c>
      <c r="J189" s="231">
        <v>1959.1666666666665</v>
      </c>
      <c r="K189" s="230">
        <v>1900</v>
      </c>
      <c r="L189" s="230">
        <v>1854.6</v>
      </c>
      <c r="M189" s="230">
        <v>0.32933000000000001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630.9</v>
      </c>
      <c r="D190" s="231">
        <v>628.48333333333323</v>
      </c>
      <c r="E190" s="231">
        <v>619.51666666666642</v>
      </c>
      <c r="F190" s="231">
        <v>608.13333333333321</v>
      </c>
      <c r="G190" s="231">
        <v>599.1666666666664</v>
      </c>
      <c r="H190" s="231">
        <v>639.86666666666645</v>
      </c>
      <c r="I190" s="231">
        <v>648.83333333333337</v>
      </c>
      <c r="J190" s="231">
        <v>660.21666666666647</v>
      </c>
      <c r="K190" s="230">
        <v>637.45000000000005</v>
      </c>
      <c r="L190" s="230">
        <v>617.1</v>
      </c>
      <c r="M190" s="230">
        <v>0.90351999999999999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246.65</v>
      </c>
      <c r="D191" s="231">
        <v>246.2166666666667</v>
      </c>
      <c r="E191" s="231">
        <v>242.73333333333341</v>
      </c>
      <c r="F191" s="231">
        <v>238.81666666666672</v>
      </c>
      <c r="G191" s="231">
        <v>235.33333333333343</v>
      </c>
      <c r="H191" s="231">
        <v>250.13333333333338</v>
      </c>
      <c r="I191" s="231">
        <v>253.61666666666667</v>
      </c>
      <c r="J191" s="231">
        <v>257.53333333333336</v>
      </c>
      <c r="K191" s="230">
        <v>249.7</v>
      </c>
      <c r="L191" s="230">
        <v>242.3</v>
      </c>
      <c r="M191" s="230">
        <v>2.7642099999999998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3097.25</v>
      </c>
      <c r="D192" s="231">
        <v>3108.9666666666667</v>
      </c>
      <c r="E192" s="231">
        <v>3064.3833333333332</v>
      </c>
      <c r="F192" s="231">
        <v>3031.5166666666664</v>
      </c>
      <c r="G192" s="231">
        <v>2986.9333333333329</v>
      </c>
      <c r="H192" s="231">
        <v>3141.8333333333335</v>
      </c>
      <c r="I192" s="231">
        <v>3186.4166666666665</v>
      </c>
      <c r="J192" s="231">
        <v>3219.2833333333338</v>
      </c>
      <c r="K192" s="230">
        <v>3153.55</v>
      </c>
      <c r="L192" s="230">
        <v>3076.1</v>
      </c>
      <c r="M192" s="230">
        <v>2.2522700000000002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465.05</v>
      </c>
      <c r="D193" s="231">
        <v>465.88333333333338</v>
      </c>
      <c r="E193" s="231">
        <v>461.16666666666674</v>
      </c>
      <c r="F193" s="231">
        <v>457.28333333333336</v>
      </c>
      <c r="G193" s="231">
        <v>452.56666666666672</v>
      </c>
      <c r="H193" s="231">
        <v>469.76666666666677</v>
      </c>
      <c r="I193" s="231">
        <v>474.48333333333335</v>
      </c>
      <c r="J193" s="231">
        <v>478.36666666666679</v>
      </c>
      <c r="K193" s="230">
        <v>470.6</v>
      </c>
      <c r="L193" s="230">
        <v>462</v>
      </c>
      <c r="M193" s="230">
        <v>11.21255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546.35</v>
      </c>
      <c r="D194" s="231">
        <v>544.00000000000011</v>
      </c>
      <c r="E194" s="231">
        <v>534.80000000000018</v>
      </c>
      <c r="F194" s="231">
        <v>523.25000000000011</v>
      </c>
      <c r="G194" s="231">
        <v>514.05000000000018</v>
      </c>
      <c r="H194" s="231">
        <v>555.55000000000018</v>
      </c>
      <c r="I194" s="231">
        <v>564.75000000000023</v>
      </c>
      <c r="J194" s="231">
        <v>576.30000000000018</v>
      </c>
      <c r="K194" s="230">
        <v>553.20000000000005</v>
      </c>
      <c r="L194" s="230">
        <v>532.45000000000005</v>
      </c>
      <c r="M194" s="230">
        <v>13.372820000000001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111.6</v>
      </c>
      <c r="D195" s="231">
        <v>112.26666666666667</v>
      </c>
      <c r="E195" s="231">
        <v>110.13333333333333</v>
      </c>
      <c r="F195" s="231">
        <v>108.66666666666666</v>
      </c>
      <c r="G195" s="231">
        <v>106.53333333333332</v>
      </c>
      <c r="H195" s="231">
        <v>113.73333333333333</v>
      </c>
      <c r="I195" s="231">
        <v>115.86666666666669</v>
      </c>
      <c r="J195" s="231">
        <v>117.33333333333334</v>
      </c>
      <c r="K195" s="230">
        <v>114.4</v>
      </c>
      <c r="L195" s="230">
        <v>110.8</v>
      </c>
      <c r="M195" s="230">
        <v>11.612730000000001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127.6</v>
      </c>
      <c r="D196" s="231">
        <v>126.88333333333333</v>
      </c>
      <c r="E196" s="231">
        <v>124.06666666666666</v>
      </c>
      <c r="F196" s="231">
        <v>120.53333333333333</v>
      </c>
      <c r="G196" s="231">
        <v>117.71666666666667</v>
      </c>
      <c r="H196" s="231">
        <v>130.41666666666666</v>
      </c>
      <c r="I196" s="231">
        <v>133.23333333333332</v>
      </c>
      <c r="J196" s="231">
        <v>136.76666666666665</v>
      </c>
      <c r="K196" s="230">
        <v>129.69999999999999</v>
      </c>
      <c r="L196" s="230">
        <v>123.35</v>
      </c>
      <c r="M196" s="230">
        <v>38.804479999999998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274.45</v>
      </c>
      <c r="D197" s="231">
        <v>275.81666666666666</v>
      </c>
      <c r="E197" s="231">
        <v>271.13333333333333</v>
      </c>
      <c r="F197" s="231">
        <v>267.81666666666666</v>
      </c>
      <c r="G197" s="231">
        <v>263.13333333333333</v>
      </c>
      <c r="H197" s="231">
        <v>279.13333333333333</v>
      </c>
      <c r="I197" s="231">
        <v>283.81666666666661</v>
      </c>
      <c r="J197" s="231">
        <v>287.13333333333333</v>
      </c>
      <c r="K197" s="230">
        <v>280.5</v>
      </c>
      <c r="L197" s="230">
        <v>272.5</v>
      </c>
      <c r="M197" s="230">
        <v>5.7992299999999997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1005.95</v>
      </c>
      <c r="D198" s="231">
        <v>1005.2166666666667</v>
      </c>
      <c r="E198" s="231">
        <v>983.98333333333335</v>
      </c>
      <c r="F198" s="231">
        <v>962.01666666666665</v>
      </c>
      <c r="G198" s="231">
        <v>940.7833333333333</v>
      </c>
      <c r="H198" s="231">
        <v>1027.1833333333334</v>
      </c>
      <c r="I198" s="231">
        <v>1048.4166666666667</v>
      </c>
      <c r="J198" s="231">
        <v>1070.3833333333334</v>
      </c>
      <c r="K198" s="230">
        <v>1026.45</v>
      </c>
      <c r="L198" s="230">
        <v>983.25</v>
      </c>
      <c r="M198" s="230">
        <v>4.1607200000000004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1094.5</v>
      </c>
      <c r="D199" s="231">
        <v>1090.6833333333332</v>
      </c>
      <c r="E199" s="231">
        <v>1083.9166666666663</v>
      </c>
      <c r="F199" s="231">
        <v>1073.333333333333</v>
      </c>
      <c r="G199" s="231">
        <v>1066.5666666666662</v>
      </c>
      <c r="H199" s="231">
        <v>1101.2666666666664</v>
      </c>
      <c r="I199" s="231">
        <v>1108.0333333333333</v>
      </c>
      <c r="J199" s="231">
        <v>1118.6166666666666</v>
      </c>
      <c r="K199" s="230">
        <v>1097.45</v>
      </c>
      <c r="L199" s="230">
        <v>1080.0999999999999</v>
      </c>
      <c r="M199" s="230">
        <v>27.159669999999998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1784.65</v>
      </c>
      <c r="D200" s="231">
        <v>1772.25</v>
      </c>
      <c r="E200" s="231">
        <v>1757.5</v>
      </c>
      <c r="F200" s="231">
        <v>1730.35</v>
      </c>
      <c r="G200" s="231">
        <v>1715.6</v>
      </c>
      <c r="H200" s="231">
        <v>1799.4</v>
      </c>
      <c r="I200" s="231">
        <v>1814.15</v>
      </c>
      <c r="J200" s="231">
        <v>1841.3000000000002</v>
      </c>
      <c r="K200" s="230">
        <v>1787</v>
      </c>
      <c r="L200" s="230">
        <v>1745.1</v>
      </c>
      <c r="M200" s="230">
        <v>5.1952400000000001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1684.9</v>
      </c>
      <c r="D201" s="231">
        <v>1680.3000000000002</v>
      </c>
      <c r="E201" s="231">
        <v>1672.4000000000003</v>
      </c>
      <c r="F201" s="231">
        <v>1659.9</v>
      </c>
      <c r="G201" s="231">
        <v>1652.0000000000002</v>
      </c>
      <c r="H201" s="231">
        <v>1692.8000000000004</v>
      </c>
      <c r="I201" s="231">
        <v>1700.7</v>
      </c>
      <c r="J201" s="231">
        <v>1713.2000000000005</v>
      </c>
      <c r="K201" s="230">
        <v>1688.2</v>
      </c>
      <c r="L201" s="230">
        <v>1667.8</v>
      </c>
      <c r="M201" s="230">
        <v>134.77752000000001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517.04999999999995</v>
      </c>
      <c r="D202" s="231">
        <v>515.01666666666665</v>
      </c>
      <c r="E202" s="231">
        <v>511.58333333333326</v>
      </c>
      <c r="F202" s="231">
        <v>506.11666666666662</v>
      </c>
      <c r="G202" s="231">
        <v>502.68333333333322</v>
      </c>
      <c r="H202" s="231">
        <v>520.48333333333335</v>
      </c>
      <c r="I202" s="231">
        <v>523.91666666666674</v>
      </c>
      <c r="J202" s="231">
        <v>529.38333333333333</v>
      </c>
      <c r="K202" s="230">
        <v>518.45000000000005</v>
      </c>
      <c r="L202" s="230">
        <v>509.55</v>
      </c>
      <c r="M202" s="230">
        <v>19.506029999999999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63.2</v>
      </c>
      <c r="D203" s="231">
        <v>63.216666666666669</v>
      </c>
      <c r="E203" s="231">
        <v>62.733333333333334</v>
      </c>
      <c r="F203" s="231">
        <v>62.266666666666666</v>
      </c>
      <c r="G203" s="231">
        <v>61.783333333333331</v>
      </c>
      <c r="H203" s="231">
        <v>63.683333333333337</v>
      </c>
      <c r="I203" s="231">
        <v>64.166666666666671</v>
      </c>
      <c r="J203" s="231">
        <v>64.63333333333334</v>
      </c>
      <c r="K203" s="230">
        <v>63.7</v>
      </c>
      <c r="L203" s="230">
        <v>62.75</v>
      </c>
      <c r="M203" s="230">
        <v>33.504330000000003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519.45000000000005</v>
      </c>
      <c r="D204" s="231">
        <v>519.93333333333339</v>
      </c>
      <c r="E204" s="231">
        <v>514.86666666666679</v>
      </c>
      <c r="F204" s="231">
        <v>510.28333333333342</v>
      </c>
      <c r="G204" s="231">
        <v>505.21666666666681</v>
      </c>
      <c r="H204" s="231">
        <v>524.51666666666677</v>
      </c>
      <c r="I204" s="231">
        <v>529.58333333333337</v>
      </c>
      <c r="J204" s="231">
        <v>534.16666666666674</v>
      </c>
      <c r="K204" s="230">
        <v>525</v>
      </c>
      <c r="L204" s="230">
        <v>515.35</v>
      </c>
      <c r="M204" s="230">
        <v>0.43218000000000001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809.4</v>
      </c>
      <c r="D205" s="231">
        <v>809.18333333333339</v>
      </c>
      <c r="E205" s="231">
        <v>806.21666666666681</v>
      </c>
      <c r="F205" s="231">
        <v>803.03333333333342</v>
      </c>
      <c r="G205" s="231">
        <v>800.06666666666683</v>
      </c>
      <c r="H205" s="231">
        <v>812.36666666666679</v>
      </c>
      <c r="I205" s="231">
        <v>815.33333333333348</v>
      </c>
      <c r="J205" s="231">
        <v>818.51666666666677</v>
      </c>
      <c r="K205" s="230">
        <v>812.15</v>
      </c>
      <c r="L205" s="230">
        <v>806</v>
      </c>
      <c r="M205" s="230">
        <v>1.05339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835.85</v>
      </c>
      <c r="D206" s="231">
        <v>835.08333333333337</v>
      </c>
      <c r="E206" s="231">
        <v>826.2166666666667</v>
      </c>
      <c r="F206" s="231">
        <v>816.58333333333337</v>
      </c>
      <c r="G206" s="231">
        <v>807.7166666666667</v>
      </c>
      <c r="H206" s="231">
        <v>844.7166666666667</v>
      </c>
      <c r="I206" s="231">
        <v>853.58333333333326</v>
      </c>
      <c r="J206" s="231">
        <v>863.2166666666667</v>
      </c>
      <c r="K206" s="230">
        <v>843.95</v>
      </c>
      <c r="L206" s="230">
        <v>825.45</v>
      </c>
      <c r="M206" s="230">
        <v>7.2349999999999998E-2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1181.8499999999999</v>
      </c>
      <c r="D207" s="231">
        <v>1180.5166666666667</v>
      </c>
      <c r="E207" s="231">
        <v>1172.5833333333333</v>
      </c>
      <c r="F207" s="231">
        <v>1163.3166666666666</v>
      </c>
      <c r="G207" s="231">
        <v>1155.3833333333332</v>
      </c>
      <c r="H207" s="231">
        <v>1189.7833333333333</v>
      </c>
      <c r="I207" s="231">
        <v>1197.7166666666667</v>
      </c>
      <c r="J207" s="231">
        <v>1206.9833333333333</v>
      </c>
      <c r="K207" s="230">
        <v>1188.45</v>
      </c>
      <c r="L207" s="230">
        <v>1171.25</v>
      </c>
      <c r="M207" s="230">
        <v>4.9881799999999998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2477.3000000000002</v>
      </c>
      <c r="D208" s="231">
        <v>2470.5</v>
      </c>
      <c r="E208" s="231">
        <v>2456</v>
      </c>
      <c r="F208" s="231">
        <v>2434.6999999999998</v>
      </c>
      <c r="G208" s="231">
        <v>2420.1999999999998</v>
      </c>
      <c r="H208" s="231">
        <v>2491.8000000000002</v>
      </c>
      <c r="I208" s="231">
        <v>2506.3000000000002</v>
      </c>
      <c r="J208" s="231">
        <v>2527.6000000000004</v>
      </c>
      <c r="K208" s="230">
        <v>2485</v>
      </c>
      <c r="L208" s="230">
        <v>2449.1999999999998</v>
      </c>
      <c r="M208" s="230">
        <v>4.6488300000000002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309.35000000000002</v>
      </c>
      <c r="D209" s="231">
        <v>306.78333333333336</v>
      </c>
      <c r="E209" s="231">
        <v>297.56666666666672</v>
      </c>
      <c r="F209" s="231">
        <v>285.78333333333336</v>
      </c>
      <c r="G209" s="231">
        <v>276.56666666666672</v>
      </c>
      <c r="H209" s="231">
        <v>318.56666666666672</v>
      </c>
      <c r="I209" s="231">
        <v>327.7833333333333</v>
      </c>
      <c r="J209" s="231">
        <v>339.56666666666672</v>
      </c>
      <c r="K209" s="230">
        <v>316</v>
      </c>
      <c r="L209" s="230">
        <v>295</v>
      </c>
      <c r="M209" s="230">
        <v>8.4428800000000006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417.65</v>
      </c>
      <c r="D210" s="231">
        <v>418.55</v>
      </c>
      <c r="E210" s="231">
        <v>414.70000000000005</v>
      </c>
      <c r="F210" s="231">
        <v>411.75000000000006</v>
      </c>
      <c r="G210" s="231">
        <v>407.90000000000009</v>
      </c>
      <c r="H210" s="231">
        <v>421.5</v>
      </c>
      <c r="I210" s="231">
        <v>425.35</v>
      </c>
      <c r="J210" s="231">
        <v>428.29999999999995</v>
      </c>
      <c r="K210" s="230">
        <v>422.4</v>
      </c>
      <c r="L210" s="230">
        <v>415.6</v>
      </c>
      <c r="M210" s="230">
        <v>47.015909999999998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1070.25</v>
      </c>
      <c r="D211" s="231">
        <v>1066.75</v>
      </c>
      <c r="E211" s="231">
        <v>1058.5</v>
      </c>
      <c r="F211" s="231">
        <v>1046.75</v>
      </c>
      <c r="G211" s="231">
        <v>1038.5</v>
      </c>
      <c r="H211" s="231">
        <v>1078.5</v>
      </c>
      <c r="I211" s="231">
        <v>1086.75</v>
      </c>
      <c r="J211" s="231">
        <v>1098.5</v>
      </c>
      <c r="K211" s="230">
        <v>1075</v>
      </c>
      <c r="L211" s="230">
        <v>1055</v>
      </c>
      <c r="M211" s="230">
        <v>0.21831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2811.55</v>
      </c>
      <c r="D212" s="231">
        <v>2814.2833333333328</v>
      </c>
      <c r="E212" s="231">
        <v>2789.9666666666658</v>
      </c>
      <c r="F212" s="231">
        <v>2768.3833333333328</v>
      </c>
      <c r="G212" s="231">
        <v>2744.0666666666657</v>
      </c>
      <c r="H212" s="231">
        <v>2835.8666666666659</v>
      </c>
      <c r="I212" s="231">
        <v>2860.1833333333334</v>
      </c>
      <c r="J212" s="231">
        <v>2881.766666666666</v>
      </c>
      <c r="K212" s="230">
        <v>2838.6</v>
      </c>
      <c r="L212" s="230">
        <v>2792.7</v>
      </c>
      <c r="M212" s="230">
        <v>4.9917299999999996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100.95</v>
      </c>
      <c r="D213" s="231">
        <v>100.98333333333335</v>
      </c>
      <c r="E213" s="231">
        <v>100.3666666666667</v>
      </c>
      <c r="F213" s="231">
        <v>99.78333333333336</v>
      </c>
      <c r="G213" s="231">
        <v>99.166666666666714</v>
      </c>
      <c r="H213" s="231">
        <v>101.56666666666669</v>
      </c>
      <c r="I213" s="231">
        <v>102.18333333333334</v>
      </c>
      <c r="J213" s="231">
        <v>102.76666666666668</v>
      </c>
      <c r="K213" s="230">
        <v>101.6</v>
      </c>
      <c r="L213" s="230">
        <v>100.4</v>
      </c>
      <c r="M213" s="230">
        <v>20.787289999999999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229.9</v>
      </c>
      <c r="D214" s="231">
        <v>229.91666666666666</v>
      </c>
      <c r="E214" s="231">
        <v>227.5333333333333</v>
      </c>
      <c r="F214" s="231">
        <v>225.16666666666666</v>
      </c>
      <c r="G214" s="231">
        <v>222.7833333333333</v>
      </c>
      <c r="H214" s="231">
        <v>232.2833333333333</v>
      </c>
      <c r="I214" s="231">
        <v>234.66666666666669</v>
      </c>
      <c r="J214" s="231">
        <v>237.0333333333333</v>
      </c>
      <c r="K214" s="230">
        <v>232.3</v>
      </c>
      <c r="L214" s="230">
        <v>227.55</v>
      </c>
      <c r="M214" s="230">
        <v>29.53717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2528.9499999999998</v>
      </c>
      <c r="D215" s="231">
        <v>2534.5333333333333</v>
      </c>
      <c r="E215" s="231">
        <v>2513.0666666666666</v>
      </c>
      <c r="F215" s="231">
        <v>2497.1833333333334</v>
      </c>
      <c r="G215" s="231">
        <v>2475.7166666666667</v>
      </c>
      <c r="H215" s="231">
        <v>2550.4166666666665</v>
      </c>
      <c r="I215" s="231">
        <v>2571.8833333333328</v>
      </c>
      <c r="J215" s="231">
        <v>2587.7666666666664</v>
      </c>
      <c r="K215" s="230">
        <v>2556</v>
      </c>
      <c r="L215" s="230">
        <v>2518.65</v>
      </c>
      <c r="M215" s="230">
        <v>11.098089999999999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313.25</v>
      </c>
      <c r="D216" s="231">
        <v>312.81666666666666</v>
      </c>
      <c r="E216" s="231">
        <v>311.83333333333331</v>
      </c>
      <c r="F216" s="231">
        <v>310.41666666666663</v>
      </c>
      <c r="G216" s="231">
        <v>309.43333333333328</v>
      </c>
      <c r="H216" s="231">
        <v>314.23333333333335</v>
      </c>
      <c r="I216" s="231">
        <v>315.2166666666667</v>
      </c>
      <c r="J216" s="231">
        <v>316.63333333333338</v>
      </c>
      <c r="K216" s="230">
        <v>313.8</v>
      </c>
      <c r="L216" s="230">
        <v>311.39999999999998</v>
      </c>
      <c r="M216" s="230">
        <v>5.0747900000000001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3140.75</v>
      </c>
      <c r="D217" s="231">
        <v>3158.2666666666664</v>
      </c>
      <c r="E217" s="231">
        <v>3117.583333333333</v>
      </c>
      <c r="F217" s="231">
        <v>3094.4166666666665</v>
      </c>
      <c r="G217" s="231">
        <v>3053.7333333333331</v>
      </c>
      <c r="H217" s="231">
        <v>3181.4333333333329</v>
      </c>
      <c r="I217" s="231">
        <v>3222.1166666666663</v>
      </c>
      <c r="J217" s="231">
        <v>3245.2833333333328</v>
      </c>
      <c r="K217" s="230">
        <v>3198.95</v>
      </c>
      <c r="L217" s="230">
        <v>3135.1</v>
      </c>
      <c r="M217" s="230">
        <v>0.20566000000000001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714.85</v>
      </c>
      <c r="D218" s="231">
        <v>712.96666666666658</v>
      </c>
      <c r="E218" s="231">
        <v>709.18333333333317</v>
      </c>
      <c r="F218" s="231">
        <v>703.51666666666654</v>
      </c>
      <c r="G218" s="231">
        <v>699.73333333333312</v>
      </c>
      <c r="H218" s="231">
        <v>718.63333333333321</v>
      </c>
      <c r="I218" s="231">
        <v>722.41666666666674</v>
      </c>
      <c r="J218" s="231">
        <v>728.08333333333326</v>
      </c>
      <c r="K218" s="230">
        <v>716.75</v>
      </c>
      <c r="L218" s="230">
        <v>707.3</v>
      </c>
      <c r="M218" s="230">
        <v>1.0675600000000001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36677.949999999997</v>
      </c>
      <c r="D219" s="231">
        <v>36716.700000000004</v>
      </c>
      <c r="E219" s="231">
        <v>36568.250000000007</v>
      </c>
      <c r="F219" s="231">
        <v>36458.550000000003</v>
      </c>
      <c r="G219" s="231">
        <v>36310.100000000006</v>
      </c>
      <c r="H219" s="231">
        <v>36826.400000000009</v>
      </c>
      <c r="I219" s="231">
        <v>36974.850000000006</v>
      </c>
      <c r="J219" s="231">
        <v>37084.55000000001</v>
      </c>
      <c r="K219" s="230">
        <v>36865.15</v>
      </c>
      <c r="L219" s="230">
        <v>36607</v>
      </c>
      <c r="M219" s="230">
        <v>6.2370000000000002E-2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44.8</v>
      </c>
      <c r="D220" s="231">
        <v>45.04999999999999</v>
      </c>
      <c r="E220" s="231">
        <v>44.299999999999983</v>
      </c>
      <c r="F220" s="231">
        <v>43.79999999999999</v>
      </c>
      <c r="G220" s="231">
        <v>43.049999999999983</v>
      </c>
      <c r="H220" s="231">
        <v>45.549999999999983</v>
      </c>
      <c r="I220" s="231">
        <v>46.3</v>
      </c>
      <c r="J220" s="231">
        <v>46.799999999999983</v>
      </c>
      <c r="K220" s="230">
        <v>45.8</v>
      </c>
      <c r="L220" s="230">
        <v>44.55</v>
      </c>
      <c r="M220" s="230">
        <v>18.138079999999999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2769.25</v>
      </c>
      <c r="D221" s="231">
        <v>2762.2166666666667</v>
      </c>
      <c r="E221" s="231">
        <v>2750.0333333333333</v>
      </c>
      <c r="F221" s="231">
        <v>2730.8166666666666</v>
      </c>
      <c r="G221" s="231">
        <v>2718.6333333333332</v>
      </c>
      <c r="H221" s="231">
        <v>2781.4333333333334</v>
      </c>
      <c r="I221" s="231">
        <v>2793.6166666666668</v>
      </c>
      <c r="J221" s="231">
        <v>2812.8333333333335</v>
      </c>
      <c r="K221" s="230">
        <v>2774.4</v>
      </c>
      <c r="L221" s="230">
        <v>2743</v>
      </c>
      <c r="M221" s="230">
        <v>25.088339999999999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890.15</v>
      </c>
      <c r="D222" s="231">
        <v>887.48333333333323</v>
      </c>
      <c r="E222" s="231">
        <v>882.96666666666647</v>
      </c>
      <c r="F222" s="231">
        <v>875.78333333333319</v>
      </c>
      <c r="G222" s="231">
        <v>871.26666666666642</v>
      </c>
      <c r="H222" s="231">
        <v>894.66666666666652</v>
      </c>
      <c r="I222" s="231">
        <v>899.18333333333317</v>
      </c>
      <c r="J222" s="231">
        <v>906.36666666666656</v>
      </c>
      <c r="K222" s="230">
        <v>892</v>
      </c>
      <c r="L222" s="230">
        <v>880.3</v>
      </c>
      <c r="M222" s="230">
        <v>226.86032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1090.8499999999999</v>
      </c>
      <c r="D223" s="231">
        <v>1088.55</v>
      </c>
      <c r="E223" s="231">
        <v>1083.1499999999999</v>
      </c>
      <c r="F223" s="231">
        <v>1075.4499999999998</v>
      </c>
      <c r="G223" s="231">
        <v>1070.0499999999997</v>
      </c>
      <c r="H223" s="231">
        <v>1096.25</v>
      </c>
      <c r="I223" s="231">
        <v>1101.6500000000001</v>
      </c>
      <c r="J223" s="231">
        <v>1109.3500000000001</v>
      </c>
      <c r="K223" s="230">
        <v>1093.95</v>
      </c>
      <c r="L223" s="230">
        <v>1080.8499999999999</v>
      </c>
      <c r="M223" s="230">
        <v>4.8193200000000003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442.5</v>
      </c>
      <c r="D224" s="231">
        <v>440.40000000000003</v>
      </c>
      <c r="E224" s="231">
        <v>435.05000000000007</v>
      </c>
      <c r="F224" s="231">
        <v>427.6</v>
      </c>
      <c r="G224" s="231">
        <v>422.25000000000006</v>
      </c>
      <c r="H224" s="231">
        <v>447.85000000000008</v>
      </c>
      <c r="I224" s="231">
        <v>453.2000000000001</v>
      </c>
      <c r="J224" s="231">
        <v>460.65000000000009</v>
      </c>
      <c r="K224" s="230">
        <v>445.75</v>
      </c>
      <c r="L224" s="230">
        <v>432.95</v>
      </c>
      <c r="M224" s="230">
        <v>21.038060000000002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461.6</v>
      </c>
      <c r="D225" s="231">
        <v>462.01666666666665</v>
      </c>
      <c r="E225" s="231">
        <v>457.5333333333333</v>
      </c>
      <c r="F225" s="231">
        <v>453.46666666666664</v>
      </c>
      <c r="G225" s="231">
        <v>448.98333333333329</v>
      </c>
      <c r="H225" s="231">
        <v>466.08333333333331</v>
      </c>
      <c r="I225" s="231">
        <v>470.56666666666666</v>
      </c>
      <c r="J225" s="231">
        <v>474.63333333333333</v>
      </c>
      <c r="K225" s="230">
        <v>466.5</v>
      </c>
      <c r="L225" s="230">
        <v>457.95</v>
      </c>
      <c r="M225" s="230">
        <v>1.93727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47.1</v>
      </c>
      <c r="D226" s="231">
        <v>47.233333333333327</v>
      </c>
      <c r="E226" s="231">
        <v>46.916666666666657</v>
      </c>
      <c r="F226" s="231">
        <v>46.733333333333327</v>
      </c>
      <c r="G226" s="231">
        <v>46.416666666666657</v>
      </c>
      <c r="H226" s="231">
        <v>47.416666666666657</v>
      </c>
      <c r="I226" s="231">
        <v>47.733333333333334</v>
      </c>
      <c r="J226" s="231">
        <v>47.916666666666657</v>
      </c>
      <c r="K226" s="230">
        <v>47.55</v>
      </c>
      <c r="L226" s="230">
        <v>47.05</v>
      </c>
      <c r="M226" s="230">
        <v>23.771820000000002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53.85</v>
      </c>
      <c r="D227" s="231">
        <v>53.800000000000004</v>
      </c>
      <c r="E227" s="231">
        <v>53.400000000000006</v>
      </c>
      <c r="F227" s="231">
        <v>52.95</v>
      </c>
      <c r="G227" s="231">
        <v>52.550000000000004</v>
      </c>
      <c r="H227" s="231">
        <v>54.250000000000007</v>
      </c>
      <c r="I227" s="231">
        <v>54.65</v>
      </c>
      <c r="J227" s="231">
        <v>55.100000000000009</v>
      </c>
      <c r="K227" s="230">
        <v>54.2</v>
      </c>
      <c r="L227" s="230">
        <v>53.35</v>
      </c>
      <c r="M227" s="230">
        <v>140.12737000000001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77.400000000000006</v>
      </c>
      <c r="D228" s="231">
        <v>77.166666666666671</v>
      </c>
      <c r="E228" s="231">
        <v>76.733333333333348</v>
      </c>
      <c r="F228" s="231">
        <v>76.066666666666677</v>
      </c>
      <c r="G228" s="231">
        <v>75.633333333333354</v>
      </c>
      <c r="H228" s="231">
        <v>77.833333333333343</v>
      </c>
      <c r="I228" s="231">
        <v>78.266666666666652</v>
      </c>
      <c r="J228" s="231">
        <v>78.933333333333337</v>
      </c>
      <c r="K228" s="230">
        <v>77.599999999999994</v>
      </c>
      <c r="L228" s="230">
        <v>76.5</v>
      </c>
      <c r="M228" s="230">
        <v>23.58671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828.9</v>
      </c>
      <c r="D229" s="231">
        <v>832.25</v>
      </c>
      <c r="E229" s="231">
        <v>756.5</v>
      </c>
      <c r="F229" s="231">
        <v>684.1</v>
      </c>
      <c r="G229" s="231">
        <v>608.35</v>
      </c>
      <c r="H229" s="231">
        <v>904.65</v>
      </c>
      <c r="I229" s="231">
        <v>980.4</v>
      </c>
      <c r="J229" s="231">
        <v>1052.8</v>
      </c>
      <c r="K229" s="230">
        <v>908</v>
      </c>
      <c r="L229" s="230">
        <v>759.85</v>
      </c>
      <c r="M229" s="230">
        <v>7.9006999999999996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458.35</v>
      </c>
      <c r="D230" s="231">
        <v>460.84999999999997</v>
      </c>
      <c r="E230" s="231">
        <v>451.69999999999993</v>
      </c>
      <c r="F230" s="231">
        <v>445.04999999999995</v>
      </c>
      <c r="G230" s="231">
        <v>435.89999999999992</v>
      </c>
      <c r="H230" s="231">
        <v>467.49999999999994</v>
      </c>
      <c r="I230" s="231">
        <v>476.64999999999992</v>
      </c>
      <c r="J230" s="231">
        <v>483.29999999999995</v>
      </c>
      <c r="K230" s="230">
        <v>470</v>
      </c>
      <c r="L230" s="230">
        <v>454.2</v>
      </c>
      <c r="M230" s="230">
        <v>2.1204700000000001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26.4</v>
      </c>
      <c r="D231" s="231">
        <v>26.466666666666669</v>
      </c>
      <c r="E231" s="231">
        <v>26.133333333333336</v>
      </c>
      <c r="F231" s="231">
        <v>25.866666666666667</v>
      </c>
      <c r="G231" s="231">
        <v>25.533333333333335</v>
      </c>
      <c r="H231" s="231">
        <v>26.733333333333338</v>
      </c>
      <c r="I231" s="231">
        <v>27.066666666666666</v>
      </c>
      <c r="J231" s="231">
        <v>27.333333333333339</v>
      </c>
      <c r="K231" s="230">
        <v>26.8</v>
      </c>
      <c r="L231" s="230">
        <v>26.2</v>
      </c>
      <c r="M231" s="230">
        <v>56.027090000000001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393.55</v>
      </c>
      <c r="D232" s="231">
        <v>394.48333333333335</v>
      </c>
      <c r="E232" s="231">
        <v>391.16666666666669</v>
      </c>
      <c r="F232" s="231">
        <v>388.78333333333336</v>
      </c>
      <c r="G232" s="231">
        <v>385.4666666666667</v>
      </c>
      <c r="H232" s="231">
        <v>396.86666666666667</v>
      </c>
      <c r="I232" s="231">
        <v>400.18333333333328</v>
      </c>
      <c r="J232" s="231">
        <v>402.56666666666666</v>
      </c>
      <c r="K232" s="230">
        <v>397.8</v>
      </c>
      <c r="L232" s="230">
        <v>392.1</v>
      </c>
      <c r="M232" s="230">
        <v>97.475260000000006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91.85</v>
      </c>
      <c r="D233" s="231">
        <v>92.166666666666671</v>
      </c>
      <c r="E233" s="231">
        <v>91.333333333333343</v>
      </c>
      <c r="F233" s="231">
        <v>90.816666666666677</v>
      </c>
      <c r="G233" s="231">
        <v>89.983333333333348</v>
      </c>
      <c r="H233" s="231">
        <v>92.683333333333337</v>
      </c>
      <c r="I233" s="231">
        <v>93.51666666666668</v>
      </c>
      <c r="J233" s="231">
        <v>94.033333333333331</v>
      </c>
      <c r="K233" s="230">
        <v>93</v>
      </c>
      <c r="L233" s="230">
        <v>91.65</v>
      </c>
      <c r="M233" s="230">
        <v>1.6260699999999999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189.5</v>
      </c>
      <c r="D234" s="231">
        <v>189.9</v>
      </c>
      <c r="E234" s="231">
        <v>187.95000000000002</v>
      </c>
      <c r="F234" s="231">
        <v>186.4</v>
      </c>
      <c r="G234" s="231">
        <v>184.45000000000002</v>
      </c>
      <c r="H234" s="231">
        <v>191.45000000000002</v>
      </c>
      <c r="I234" s="231">
        <v>193.4</v>
      </c>
      <c r="J234" s="231">
        <v>194.95000000000002</v>
      </c>
      <c r="K234" s="230">
        <v>191.85</v>
      </c>
      <c r="L234" s="230">
        <v>188.35</v>
      </c>
      <c r="M234" s="230">
        <v>12.96466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102.6</v>
      </c>
      <c r="D235" s="231">
        <v>102.73333333333333</v>
      </c>
      <c r="E235" s="231">
        <v>101.46666666666667</v>
      </c>
      <c r="F235" s="231">
        <v>100.33333333333333</v>
      </c>
      <c r="G235" s="231">
        <v>99.066666666666663</v>
      </c>
      <c r="H235" s="231">
        <v>103.86666666666667</v>
      </c>
      <c r="I235" s="231">
        <v>105.13333333333335</v>
      </c>
      <c r="J235" s="231">
        <v>106.26666666666668</v>
      </c>
      <c r="K235" s="230">
        <v>104</v>
      </c>
      <c r="L235" s="230">
        <v>101.6</v>
      </c>
      <c r="M235" s="230">
        <v>54.747579999999999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55.6</v>
      </c>
      <c r="D236" s="231">
        <v>56.06666666666667</v>
      </c>
      <c r="E236" s="231">
        <v>54.683333333333337</v>
      </c>
      <c r="F236" s="231">
        <v>53.766666666666666</v>
      </c>
      <c r="G236" s="231">
        <v>52.383333333333333</v>
      </c>
      <c r="H236" s="231">
        <v>56.983333333333341</v>
      </c>
      <c r="I236" s="231">
        <v>58.366666666666681</v>
      </c>
      <c r="J236" s="231">
        <v>59.283333333333346</v>
      </c>
      <c r="K236" s="230">
        <v>57.45</v>
      </c>
      <c r="L236" s="230">
        <v>55.15</v>
      </c>
      <c r="M236" s="230">
        <v>81.603579999999994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5331.45</v>
      </c>
      <c r="D237" s="231">
        <v>5266.8</v>
      </c>
      <c r="E237" s="231">
        <v>5193.6000000000004</v>
      </c>
      <c r="F237" s="231">
        <v>5055.75</v>
      </c>
      <c r="G237" s="231">
        <v>4982.55</v>
      </c>
      <c r="H237" s="231">
        <v>5404.6500000000005</v>
      </c>
      <c r="I237" s="231">
        <v>5477.8499999999995</v>
      </c>
      <c r="J237" s="231">
        <v>5615.7000000000007</v>
      </c>
      <c r="K237" s="230">
        <v>5340</v>
      </c>
      <c r="L237" s="230">
        <v>5128.95</v>
      </c>
      <c r="M237" s="230">
        <v>2.8507099999999999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283.7</v>
      </c>
      <c r="D238" s="231">
        <v>284.11666666666667</v>
      </c>
      <c r="E238" s="231">
        <v>280.73333333333335</v>
      </c>
      <c r="F238" s="231">
        <v>277.76666666666665</v>
      </c>
      <c r="G238" s="231">
        <v>274.38333333333333</v>
      </c>
      <c r="H238" s="231">
        <v>287.08333333333337</v>
      </c>
      <c r="I238" s="231">
        <v>290.4666666666667</v>
      </c>
      <c r="J238" s="231">
        <v>293.43333333333339</v>
      </c>
      <c r="K238" s="230">
        <v>287.5</v>
      </c>
      <c r="L238" s="230">
        <v>281.14999999999998</v>
      </c>
      <c r="M238" s="230">
        <v>6.1693199999999999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155.69999999999999</v>
      </c>
      <c r="D239" s="231">
        <v>155.6</v>
      </c>
      <c r="E239" s="231">
        <v>153.94999999999999</v>
      </c>
      <c r="F239" s="231">
        <v>152.19999999999999</v>
      </c>
      <c r="G239" s="231">
        <v>150.54999999999998</v>
      </c>
      <c r="H239" s="231">
        <v>157.35</v>
      </c>
      <c r="I239" s="231">
        <v>159.00000000000003</v>
      </c>
      <c r="J239" s="231">
        <v>160.75</v>
      </c>
      <c r="K239" s="230">
        <v>157.25</v>
      </c>
      <c r="L239" s="230">
        <v>153.85</v>
      </c>
      <c r="M239" s="230">
        <v>106.08363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330.75</v>
      </c>
      <c r="D240" s="231">
        <v>329.28333333333336</v>
      </c>
      <c r="E240" s="231">
        <v>326.7166666666667</v>
      </c>
      <c r="F240" s="231">
        <v>322.68333333333334</v>
      </c>
      <c r="G240" s="231">
        <v>320.11666666666667</v>
      </c>
      <c r="H240" s="231">
        <v>333.31666666666672</v>
      </c>
      <c r="I240" s="231">
        <v>335.88333333333344</v>
      </c>
      <c r="J240" s="231">
        <v>339.91666666666674</v>
      </c>
      <c r="K240" s="230">
        <v>331.85</v>
      </c>
      <c r="L240" s="230">
        <v>325.25</v>
      </c>
      <c r="M240" s="230">
        <v>27.106280000000002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78</v>
      </c>
      <c r="D241" s="231">
        <v>77.916666666666671</v>
      </c>
      <c r="E241" s="231">
        <v>77.63333333333334</v>
      </c>
      <c r="F241" s="231">
        <v>77.266666666666666</v>
      </c>
      <c r="G241" s="231">
        <v>76.983333333333334</v>
      </c>
      <c r="H241" s="231">
        <v>78.283333333333346</v>
      </c>
      <c r="I241" s="231">
        <v>78.566666666666677</v>
      </c>
      <c r="J241" s="231">
        <v>78.933333333333351</v>
      </c>
      <c r="K241" s="230">
        <v>78.2</v>
      </c>
      <c r="L241" s="230">
        <v>77.55</v>
      </c>
      <c r="M241" s="230">
        <v>41.829720000000002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22.8</v>
      </c>
      <c r="D242" s="231">
        <v>22.916666666666668</v>
      </c>
      <c r="E242" s="231">
        <v>22.633333333333336</v>
      </c>
      <c r="F242" s="231">
        <v>22.466666666666669</v>
      </c>
      <c r="G242" s="231">
        <v>22.183333333333337</v>
      </c>
      <c r="H242" s="231">
        <v>23.083333333333336</v>
      </c>
      <c r="I242" s="231">
        <v>23.366666666666667</v>
      </c>
      <c r="J242" s="231">
        <v>23.533333333333335</v>
      </c>
      <c r="K242" s="230">
        <v>23.2</v>
      </c>
      <c r="L242" s="230">
        <v>22.75</v>
      </c>
      <c r="M242" s="230">
        <v>42.287680000000002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584.4</v>
      </c>
      <c r="D243" s="231">
        <v>584.01666666666677</v>
      </c>
      <c r="E243" s="231">
        <v>579.53333333333353</v>
      </c>
      <c r="F243" s="231">
        <v>574.66666666666674</v>
      </c>
      <c r="G243" s="231">
        <v>570.18333333333351</v>
      </c>
      <c r="H243" s="231">
        <v>588.88333333333355</v>
      </c>
      <c r="I243" s="231">
        <v>593.3666666666669</v>
      </c>
      <c r="J243" s="231">
        <v>598.23333333333358</v>
      </c>
      <c r="K243" s="230">
        <v>588.5</v>
      </c>
      <c r="L243" s="230">
        <v>579.15</v>
      </c>
      <c r="M243" s="230">
        <v>14.066520000000001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27.35</v>
      </c>
      <c r="D244" s="231">
        <v>27.45</v>
      </c>
      <c r="E244" s="231">
        <v>27.15</v>
      </c>
      <c r="F244" s="231">
        <v>26.95</v>
      </c>
      <c r="G244" s="231">
        <v>26.65</v>
      </c>
      <c r="H244" s="231">
        <v>27.65</v>
      </c>
      <c r="I244" s="231">
        <v>27.950000000000003</v>
      </c>
      <c r="J244" s="231">
        <v>28.15</v>
      </c>
      <c r="K244" s="230">
        <v>27.75</v>
      </c>
      <c r="L244" s="230">
        <v>27.25</v>
      </c>
      <c r="M244" s="230">
        <v>106.28633000000001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1085.8499999999999</v>
      </c>
      <c r="D245" s="231">
        <v>1083.1500000000001</v>
      </c>
      <c r="E245" s="231">
        <v>1071.3500000000001</v>
      </c>
      <c r="F245" s="231">
        <v>1056.8500000000001</v>
      </c>
      <c r="G245" s="231">
        <v>1045.0500000000002</v>
      </c>
      <c r="H245" s="231">
        <v>1097.6500000000001</v>
      </c>
      <c r="I245" s="231">
        <v>1109.4500000000003</v>
      </c>
      <c r="J245" s="231">
        <v>1123.95</v>
      </c>
      <c r="K245" s="230">
        <v>1094.95</v>
      </c>
      <c r="L245" s="230">
        <v>1068.6500000000001</v>
      </c>
      <c r="M245" s="230">
        <v>0.51566000000000001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331.15</v>
      </c>
      <c r="D246" s="231">
        <v>331.88333333333333</v>
      </c>
      <c r="E246" s="231">
        <v>326.76666666666665</v>
      </c>
      <c r="F246" s="231">
        <v>322.38333333333333</v>
      </c>
      <c r="G246" s="231">
        <v>317.26666666666665</v>
      </c>
      <c r="H246" s="231">
        <v>336.26666666666665</v>
      </c>
      <c r="I246" s="231">
        <v>341.38333333333333</v>
      </c>
      <c r="J246" s="231">
        <v>345.76666666666665</v>
      </c>
      <c r="K246" s="230">
        <v>337</v>
      </c>
      <c r="L246" s="230">
        <v>327.5</v>
      </c>
      <c r="M246" s="230">
        <v>1.06538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483.9</v>
      </c>
      <c r="D247" s="231">
        <v>479.0333333333333</v>
      </c>
      <c r="E247" s="231">
        <v>472.56666666666661</v>
      </c>
      <c r="F247" s="231">
        <v>461.23333333333329</v>
      </c>
      <c r="G247" s="231">
        <v>454.76666666666659</v>
      </c>
      <c r="H247" s="231">
        <v>490.36666666666662</v>
      </c>
      <c r="I247" s="231">
        <v>496.83333333333331</v>
      </c>
      <c r="J247" s="231">
        <v>508.16666666666663</v>
      </c>
      <c r="K247" s="230">
        <v>485.5</v>
      </c>
      <c r="L247" s="230">
        <v>467.7</v>
      </c>
      <c r="M247" s="230">
        <v>54.484050000000003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139.55000000000001</v>
      </c>
      <c r="D248" s="231">
        <v>139.06666666666669</v>
      </c>
      <c r="E248" s="231">
        <v>138.13333333333338</v>
      </c>
      <c r="F248" s="231">
        <v>136.7166666666667</v>
      </c>
      <c r="G248" s="231">
        <v>135.78333333333339</v>
      </c>
      <c r="H248" s="231">
        <v>140.48333333333338</v>
      </c>
      <c r="I248" s="231">
        <v>141.41666666666671</v>
      </c>
      <c r="J248" s="231">
        <v>142.83333333333337</v>
      </c>
      <c r="K248" s="230">
        <v>140</v>
      </c>
      <c r="L248" s="230">
        <v>137.65</v>
      </c>
      <c r="M248" s="230">
        <v>33.921030000000002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1074.75</v>
      </c>
      <c r="D249" s="231">
        <v>1069.8</v>
      </c>
      <c r="E249" s="231">
        <v>1062.5</v>
      </c>
      <c r="F249" s="231">
        <v>1050.25</v>
      </c>
      <c r="G249" s="231">
        <v>1042.95</v>
      </c>
      <c r="H249" s="231">
        <v>1082.05</v>
      </c>
      <c r="I249" s="231">
        <v>1089.3499999999997</v>
      </c>
      <c r="J249" s="231">
        <v>1101.5999999999999</v>
      </c>
      <c r="K249" s="230">
        <v>1077.0999999999999</v>
      </c>
      <c r="L249" s="230">
        <v>1057.55</v>
      </c>
      <c r="M249" s="230">
        <v>30.05913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13.95</v>
      </c>
      <c r="D250" s="231">
        <v>13.966666666666667</v>
      </c>
      <c r="E250" s="231">
        <v>13.833333333333334</v>
      </c>
      <c r="F250" s="231">
        <v>13.716666666666667</v>
      </c>
      <c r="G250" s="231">
        <v>13.583333333333334</v>
      </c>
      <c r="H250" s="231">
        <v>14.083333333333334</v>
      </c>
      <c r="I250" s="231">
        <v>14.216666666666667</v>
      </c>
      <c r="J250" s="231">
        <v>14.333333333333334</v>
      </c>
      <c r="K250" s="230">
        <v>14.1</v>
      </c>
      <c r="L250" s="230">
        <v>13.85</v>
      </c>
      <c r="M250" s="230">
        <v>37.503689999999999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3860.3</v>
      </c>
      <c r="D251" s="231">
        <v>3830.1</v>
      </c>
      <c r="E251" s="231">
        <v>3780.2</v>
      </c>
      <c r="F251" s="231">
        <v>3700.1</v>
      </c>
      <c r="G251" s="231">
        <v>3650.2</v>
      </c>
      <c r="H251" s="231">
        <v>3910.2</v>
      </c>
      <c r="I251" s="231">
        <v>3960.1000000000004</v>
      </c>
      <c r="J251" s="231">
        <v>4040.2</v>
      </c>
      <c r="K251" s="230">
        <v>3880</v>
      </c>
      <c r="L251" s="230">
        <v>3750</v>
      </c>
      <c r="M251" s="230">
        <v>3.1000299999999998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1428.3</v>
      </c>
      <c r="D252" s="231">
        <v>1419.9333333333334</v>
      </c>
      <c r="E252" s="231">
        <v>1408.3666666666668</v>
      </c>
      <c r="F252" s="231">
        <v>1388.4333333333334</v>
      </c>
      <c r="G252" s="231">
        <v>1376.8666666666668</v>
      </c>
      <c r="H252" s="231">
        <v>1439.8666666666668</v>
      </c>
      <c r="I252" s="231">
        <v>1451.4333333333334</v>
      </c>
      <c r="J252" s="231">
        <v>1471.3666666666668</v>
      </c>
      <c r="K252" s="230">
        <v>1431.5</v>
      </c>
      <c r="L252" s="230">
        <v>1400</v>
      </c>
      <c r="M252" s="230">
        <v>58.311689999999999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434.6</v>
      </c>
      <c r="D253" s="231">
        <v>433.01666666666665</v>
      </c>
      <c r="E253" s="231">
        <v>427.83333333333331</v>
      </c>
      <c r="F253" s="231">
        <v>421.06666666666666</v>
      </c>
      <c r="G253" s="231">
        <v>415.88333333333333</v>
      </c>
      <c r="H253" s="231">
        <v>439.7833333333333</v>
      </c>
      <c r="I253" s="231">
        <v>444.9666666666667</v>
      </c>
      <c r="J253" s="231">
        <v>451.73333333333329</v>
      </c>
      <c r="K253" s="230">
        <v>438.2</v>
      </c>
      <c r="L253" s="230">
        <v>426.25</v>
      </c>
      <c r="M253" s="230">
        <v>3.9078900000000001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1880.05</v>
      </c>
      <c r="D254" s="231">
        <v>1876.4666666666665</v>
      </c>
      <c r="E254" s="231">
        <v>1868.133333333333</v>
      </c>
      <c r="F254" s="231">
        <v>1856.2166666666665</v>
      </c>
      <c r="G254" s="231">
        <v>1847.883333333333</v>
      </c>
      <c r="H254" s="231">
        <v>1888.383333333333</v>
      </c>
      <c r="I254" s="231">
        <v>1896.7166666666665</v>
      </c>
      <c r="J254" s="231">
        <v>1908.633333333333</v>
      </c>
      <c r="K254" s="230">
        <v>1884.8</v>
      </c>
      <c r="L254" s="230">
        <v>1864.55</v>
      </c>
      <c r="M254" s="230">
        <v>2.9406300000000001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826.9</v>
      </c>
      <c r="D255" s="231">
        <v>830.0333333333333</v>
      </c>
      <c r="E255" s="231">
        <v>821.91666666666663</v>
      </c>
      <c r="F255" s="231">
        <v>816.93333333333328</v>
      </c>
      <c r="G255" s="231">
        <v>808.81666666666661</v>
      </c>
      <c r="H255" s="231">
        <v>835.01666666666665</v>
      </c>
      <c r="I255" s="231">
        <v>843.13333333333344</v>
      </c>
      <c r="J255" s="231">
        <v>848.11666666666667</v>
      </c>
      <c r="K255" s="230">
        <v>838.15</v>
      </c>
      <c r="L255" s="230">
        <v>825.05</v>
      </c>
      <c r="M255" s="230">
        <v>3.4929100000000002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2103.5</v>
      </c>
      <c r="D256" s="231">
        <v>2081.8333333333335</v>
      </c>
      <c r="E256" s="231">
        <v>2048.666666666667</v>
      </c>
      <c r="F256" s="231">
        <v>1993.8333333333335</v>
      </c>
      <c r="G256" s="231">
        <v>1960.666666666667</v>
      </c>
      <c r="H256" s="231">
        <v>2136.666666666667</v>
      </c>
      <c r="I256" s="231">
        <v>2169.8333333333339</v>
      </c>
      <c r="J256" s="231">
        <v>2224.666666666667</v>
      </c>
      <c r="K256" s="230">
        <v>2115</v>
      </c>
      <c r="L256" s="230">
        <v>2027</v>
      </c>
      <c r="M256" s="230">
        <v>0.81305000000000005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2977.05</v>
      </c>
      <c r="D257" s="231">
        <v>2978.8333333333335</v>
      </c>
      <c r="E257" s="231">
        <v>2943.1166666666668</v>
      </c>
      <c r="F257" s="231">
        <v>2909.1833333333334</v>
      </c>
      <c r="G257" s="231">
        <v>2873.4666666666667</v>
      </c>
      <c r="H257" s="231">
        <v>3012.7666666666669</v>
      </c>
      <c r="I257" s="231">
        <v>3048.4833333333331</v>
      </c>
      <c r="J257" s="231">
        <v>3082.416666666667</v>
      </c>
      <c r="K257" s="230">
        <v>3014.55</v>
      </c>
      <c r="L257" s="230">
        <v>2944.9</v>
      </c>
      <c r="M257" s="230">
        <v>1.63158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745</v>
      </c>
      <c r="D258" s="231">
        <v>743.36666666666679</v>
      </c>
      <c r="E258" s="231">
        <v>735.0833333333336</v>
      </c>
      <c r="F258" s="231">
        <v>725.16666666666686</v>
      </c>
      <c r="G258" s="231">
        <v>716.88333333333367</v>
      </c>
      <c r="H258" s="231">
        <v>753.28333333333353</v>
      </c>
      <c r="I258" s="231">
        <v>761.56666666666683</v>
      </c>
      <c r="J258" s="231">
        <v>771.48333333333346</v>
      </c>
      <c r="K258" s="230">
        <v>751.65</v>
      </c>
      <c r="L258" s="230">
        <v>733.45</v>
      </c>
      <c r="M258" s="230">
        <v>3.7815400000000001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799.55</v>
      </c>
      <c r="D259" s="231">
        <v>801.25</v>
      </c>
      <c r="E259" s="231">
        <v>794.55</v>
      </c>
      <c r="F259" s="231">
        <v>789.55</v>
      </c>
      <c r="G259" s="231">
        <v>782.84999999999991</v>
      </c>
      <c r="H259" s="231">
        <v>806.25</v>
      </c>
      <c r="I259" s="231">
        <v>812.95</v>
      </c>
      <c r="J259" s="231">
        <v>817.95</v>
      </c>
      <c r="K259" s="230">
        <v>807.95</v>
      </c>
      <c r="L259" s="230">
        <v>796.25</v>
      </c>
      <c r="M259" s="230">
        <v>1.6737599999999999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383.55</v>
      </c>
      <c r="D260" s="231">
        <v>383.16666666666669</v>
      </c>
      <c r="E260" s="231">
        <v>381.43333333333339</v>
      </c>
      <c r="F260" s="231">
        <v>379.31666666666672</v>
      </c>
      <c r="G260" s="231">
        <v>377.58333333333343</v>
      </c>
      <c r="H260" s="231">
        <v>385.28333333333336</v>
      </c>
      <c r="I260" s="231">
        <v>387.01666666666659</v>
      </c>
      <c r="J260" s="231">
        <v>389.13333333333333</v>
      </c>
      <c r="K260" s="230">
        <v>384.9</v>
      </c>
      <c r="L260" s="230">
        <v>381.05</v>
      </c>
      <c r="M260" s="230">
        <v>2.4130500000000001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62.3</v>
      </c>
      <c r="D261" s="231">
        <v>62.6</v>
      </c>
      <c r="E261" s="231">
        <v>61.7</v>
      </c>
      <c r="F261" s="231">
        <v>61.1</v>
      </c>
      <c r="G261" s="231">
        <v>60.2</v>
      </c>
      <c r="H261" s="231">
        <v>63.2</v>
      </c>
      <c r="I261" s="231">
        <v>64.099999999999994</v>
      </c>
      <c r="J261" s="231">
        <v>64.7</v>
      </c>
      <c r="K261" s="230">
        <v>63.5</v>
      </c>
      <c r="L261" s="230">
        <v>62</v>
      </c>
      <c r="M261" s="230">
        <v>4.1090200000000001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244.35</v>
      </c>
      <c r="D262" s="231">
        <v>244.38333333333333</v>
      </c>
      <c r="E262" s="231">
        <v>240.96666666666664</v>
      </c>
      <c r="F262" s="231">
        <v>237.58333333333331</v>
      </c>
      <c r="G262" s="231">
        <v>234.16666666666663</v>
      </c>
      <c r="H262" s="231">
        <v>247.76666666666665</v>
      </c>
      <c r="I262" s="231">
        <v>251.18333333333334</v>
      </c>
      <c r="J262" s="231">
        <v>254.56666666666666</v>
      </c>
      <c r="K262" s="230">
        <v>247.8</v>
      </c>
      <c r="L262" s="230">
        <v>241</v>
      </c>
      <c r="M262" s="230">
        <v>9.4657199999999992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718.25</v>
      </c>
      <c r="D263" s="231">
        <v>717.38333333333333</v>
      </c>
      <c r="E263" s="231">
        <v>712.26666666666665</v>
      </c>
      <c r="F263" s="231">
        <v>706.2833333333333</v>
      </c>
      <c r="G263" s="231">
        <v>701.16666666666663</v>
      </c>
      <c r="H263" s="231">
        <v>723.36666666666667</v>
      </c>
      <c r="I263" s="231">
        <v>728.48333333333323</v>
      </c>
      <c r="J263" s="231">
        <v>734.4666666666667</v>
      </c>
      <c r="K263" s="230">
        <v>722.5</v>
      </c>
      <c r="L263" s="230">
        <v>711.4</v>
      </c>
      <c r="M263" s="230">
        <v>18.10361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102.3</v>
      </c>
      <c r="D264" s="231">
        <v>101.88333333333333</v>
      </c>
      <c r="E264" s="231">
        <v>100.46666666666665</v>
      </c>
      <c r="F264" s="231">
        <v>98.633333333333326</v>
      </c>
      <c r="G264" s="231">
        <v>97.216666666666654</v>
      </c>
      <c r="H264" s="231">
        <v>103.71666666666665</v>
      </c>
      <c r="I264" s="231">
        <v>105.13333333333334</v>
      </c>
      <c r="J264" s="231">
        <v>106.96666666666665</v>
      </c>
      <c r="K264" s="230">
        <v>103.3</v>
      </c>
      <c r="L264" s="230">
        <v>100.05</v>
      </c>
      <c r="M264" s="230">
        <v>4.2278500000000001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265.3</v>
      </c>
      <c r="D265" s="231">
        <v>268.65000000000003</v>
      </c>
      <c r="E265" s="231">
        <v>256.90000000000009</v>
      </c>
      <c r="F265" s="231">
        <v>248.50000000000006</v>
      </c>
      <c r="G265" s="231">
        <v>236.75000000000011</v>
      </c>
      <c r="H265" s="231">
        <v>277.05000000000007</v>
      </c>
      <c r="I265" s="231">
        <v>288.79999999999995</v>
      </c>
      <c r="J265" s="231">
        <v>297.20000000000005</v>
      </c>
      <c r="K265" s="230">
        <v>280.39999999999998</v>
      </c>
      <c r="L265" s="230">
        <v>260.25</v>
      </c>
      <c r="M265" s="230">
        <v>11.01928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559.29999999999995</v>
      </c>
      <c r="D266" s="231">
        <v>561.51666666666654</v>
      </c>
      <c r="E266" s="231">
        <v>555.3833333333331</v>
      </c>
      <c r="F266" s="231">
        <v>551.46666666666658</v>
      </c>
      <c r="G266" s="231">
        <v>545.33333333333314</v>
      </c>
      <c r="H266" s="231">
        <v>565.43333333333305</v>
      </c>
      <c r="I266" s="231">
        <v>571.56666666666649</v>
      </c>
      <c r="J266" s="231">
        <v>575.48333333333301</v>
      </c>
      <c r="K266" s="230">
        <v>567.65</v>
      </c>
      <c r="L266" s="230">
        <v>557.6</v>
      </c>
      <c r="M266" s="230">
        <v>14.72367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430.75</v>
      </c>
      <c r="D267" s="231">
        <v>429.86666666666662</v>
      </c>
      <c r="E267" s="231">
        <v>424.88333333333321</v>
      </c>
      <c r="F267" s="231">
        <v>419.01666666666659</v>
      </c>
      <c r="G267" s="231">
        <v>414.03333333333319</v>
      </c>
      <c r="H267" s="231">
        <v>435.73333333333323</v>
      </c>
      <c r="I267" s="231">
        <v>440.7166666666667</v>
      </c>
      <c r="J267" s="231">
        <v>446.58333333333326</v>
      </c>
      <c r="K267" s="230">
        <v>434.85</v>
      </c>
      <c r="L267" s="230">
        <v>424</v>
      </c>
      <c r="M267" s="230">
        <v>27.891999999999999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398.1</v>
      </c>
      <c r="D268" s="231">
        <v>396.23333333333335</v>
      </c>
      <c r="E268" s="231">
        <v>388.4666666666667</v>
      </c>
      <c r="F268" s="231">
        <v>378.83333333333337</v>
      </c>
      <c r="G268" s="231">
        <v>371.06666666666672</v>
      </c>
      <c r="H268" s="231">
        <v>405.86666666666667</v>
      </c>
      <c r="I268" s="231">
        <v>413.63333333333333</v>
      </c>
      <c r="J268" s="231">
        <v>423.26666666666665</v>
      </c>
      <c r="K268" s="230">
        <v>404</v>
      </c>
      <c r="L268" s="230">
        <v>386.6</v>
      </c>
      <c r="M268" s="230">
        <v>6.6518899999999999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309.5</v>
      </c>
      <c r="D269" s="231">
        <v>308.26666666666671</v>
      </c>
      <c r="E269" s="231">
        <v>303.08333333333343</v>
      </c>
      <c r="F269" s="231">
        <v>296.66666666666674</v>
      </c>
      <c r="G269" s="231">
        <v>291.48333333333346</v>
      </c>
      <c r="H269" s="231">
        <v>314.68333333333339</v>
      </c>
      <c r="I269" s="231">
        <v>319.86666666666667</v>
      </c>
      <c r="J269" s="231">
        <v>326.28333333333336</v>
      </c>
      <c r="K269" s="230">
        <v>313.45</v>
      </c>
      <c r="L269" s="230">
        <v>301.85000000000002</v>
      </c>
      <c r="M269" s="230">
        <v>1.47393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629.9</v>
      </c>
      <c r="D270" s="231">
        <v>627.94999999999993</v>
      </c>
      <c r="E270" s="231">
        <v>619.94999999999982</v>
      </c>
      <c r="F270" s="231">
        <v>609.99999999999989</v>
      </c>
      <c r="G270" s="231">
        <v>601.99999999999977</v>
      </c>
      <c r="H270" s="231">
        <v>637.89999999999986</v>
      </c>
      <c r="I270" s="231">
        <v>645.90000000000009</v>
      </c>
      <c r="J270" s="231">
        <v>655.84999999999991</v>
      </c>
      <c r="K270" s="230">
        <v>635.95000000000005</v>
      </c>
      <c r="L270" s="230">
        <v>618</v>
      </c>
      <c r="M270" s="230">
        <v>2.2689499999999998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192.2</v>
      </c>
      <c r="D271" s="231">
        <v>193.64999999999998</v>
      </c>
      <c r="E271" s="231">
        <v>189.69999999999996</v>
      </c>
      <c r="F271" s="231">
        <v>187.2</v>
      </c>
      <c r="G271" s="231">
        <v>183.24999999999997</v>
      </c>
      <c r="H271" s="231">
        <v>196.14999999999995</v>
      </c>
      <c r="I271" s="231">
        <v>200.1</v>
      </c>
      <c r="J271" s="231">
        <v>202.59999999999994</v>
      </c>
      <c r="K271" s="230">
        <v>197.6</v>
      </c>
      <c r="L271" s="230">
        <v>191.15</v>
      </c>
      <c r="M271" s="230">
        <v>1.1684399999999999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607.45000000000005</v>
      </c>
      <c r="D272" s="231">
        <v>612.35</v>
      </c>
      <c r="E272" s="231">
        <v>597.20000000000005</v>
      </c>
      <c r="F272" s="231">
        <v>586.95000000000005</v>
      </c>
      <c r="G272" s="231">
        <v>571.80000000000007</v>
      </c>
      <c r="H272" s="231">
        <v>622.6</v>
      </c>
      <c r="I272" s="231">
        <v>637.74999999999989</v>
      </c>
      <c r="J272" s="231">
        <v>648</v>
      </c>
      <c r="K272" s="230">
        <v>627.5</v>
      </c>
      <c r="L272" s="230">
        <v>602.1</v>
      </c>
      <c r="M272" s="230">
        <v>4.5410300000000001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1753.15</v>
      </c>
      <c r="D273" s="231">
        <v>1754.0166666666667</v>
      </c>
      <c r="E273" s="231">
        <v>1741.1333333333332</v>
      </c>
      <c r="F273" s="231">
        <v>1729.1166666666666</v>
      </c>
      <c r="G273" s="231">
        <v>1716.2333333333331</v>
      </c>
      <c r="H273" s="231">
        <v>1766.0333333333333</v>
      </c>
      <c r="I273" s="231">
        <v>1778.916666666667</v>
      </c>
      <c r="J273" s="231">
        <v>1790.9333333333334</v>
      </c>
      <c r="K273" s="230">
        <v>1766.9</v>
      </c>
      <c r="L273" s="230">
        <v>1742</v>
      </c>
      <c r="M273" s="230">
        <v>0.53868000000000005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243.3</v>
      </c>
      <c r="D274" s="231">
        <v>245.96666666666667</v>
      </c>
      <c r="E274" s="231">
        <v>238.33333333333334</v>
      </c>
      <c r="F274" s="231">
        <v>233.36666666666667</v>
      </c>
      <c r="G274" s="231">
        <v>225.73333333333335</v>
      </c>
      <c r="H274" s="231">
        <v>250.93333333333334</v>
      </c>
      <c r="I274" s="231">
        <v>258.56666666666666</v>
      </c>
      <c r="J274" s="231">
        <v>263.5333333333333</v>
      </c>
      <c r="K274" s="230">
        <v>253.6</v>
      </c>
      <c r="L274" s="230">
        <v>241</v>
      </c>
      <c r="M274" s="230">
        <v>3.7471899999999998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851.45</v>
      </c>
      <c r="D275" s="231">
        <v>849.16666666666663</v>
      </c>
      <c r="E275" s="231">
        <v>833.33333333333326</v>
      </c>
      <c r="F275" s="231">
        <v>815.21666666666658</v>
      </c>
      <c r="G275" s="231">
        <v>799.38333333333321</v>
      </c>
      <c r="H275" s="231">
        <v>867.2833333333333</v>
      </c>
      <c r="I275" s="231">
        <v>883.11666666666656</v>
      </c>
      <c r="J275" s="231">
        <v>901.23333333333335</v>
      </c>
      <c r="K275" s="230">
        <v>865</v>
      </c>
      <c r="L275" s="230">
        <v>831.05</v>
      </c>
      <c r="M275" s="230">
        <v>38.673340000000003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343.65</v>
      </c>
      <c r="D276" s="231">
        <v>344.91666666666669</v>
      </c>
      <c r="E276" s="231">
        <v>341.38333333333338</v>
      </c>
      <c r="F276" s="231">
        <v>339.11666666666667</v>
      </c>
      <c r="G276" s="231">
        <v>335.58333333333337</v>
      </c>
      <c r="H276" s="231">
        <v>347.18333333333339</v>
      </c>
      <c r="I276" s="231">
        <v>350.7166666666667</v>
      </c>
      <c r="J276" s="231">
        <v>352.98333333333341</v>
      </c>
      <c r="K276" s="230">
        <v>348.45</v>
      </c>
      <c r="L276" s="230">
        <v>342.65</v>
      </c>
      <c r="M276" s="230">
        <v>1.0761099999999999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1111.7</v>
      </c>
      <c r="D277" s="231">
        <v>1119.1166666666668</v>
      </c>
      <c r="E277" s="231">
        <v>1098.5833333333335</v>
      </c>
      <c r="F277" s="231">
        <v>1085.4666666666667</v>
      </c>
      <c r="G277" s="231">
        <v>1064.9333333333334</v>
      </c>
      <c r="H277" s="231">
        <v>1132.2333333333336</v>
      </c>
      <c r="I277" s="231">
        <v>1152.7666666666669</v>
      </c>
      <c r="J277" s="231">
        <v>1165.8833333333337</v>
      </c>
      <c r="K277" s="230">
        <v>1139.6500000000001</v>
      </c>
      <c r="L277" s="230">
        <v>1106</v>
      </c>
      <c r="M277" s="230">
        <v>3.1776800000000001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533.70000000000005</v>
      </c>
      <c r="D278" s="231">
        <v>534.83333333333337</v>
      </c>
      <c r="E278" s="231">
        <v>528.66666666666674</v>
      </c>
      <c r="F278" s="231">
        <v>523.63333333333333</v>
      </c>
      <c r="G278" s="231">
        <v>517.4666666666667</v>
      </c>
      <c r="H278" s="231">
        <v>539.86666666666679</v>
      </c>
      <c r="I278" s="231">
        <v>546.03333333333353</v>
      </c>
      <c r="J278" s="231">
        <v>551.06666666666683</v>
      </c>
      <c r="K278" s="230">
        <v>541</v>
      </c>
      <c r="L278" s="230">
        <v>529.79999999999995</v>
      </c>
      <c r="M278" s="230">
        <v>2.3034599999999998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103.4</v>
      </c>
      <c r="D279" s="231">
        <v>103.68333333333334</v>
      </c>
      <c r="E279" s="231">
        <v>102.71666666666667</v>
      </c>
      <c r="F279" s="231">
        <v>102.03333333333333</v>
      </c>
      <c r="G279" s="231">
        <v>101.06666666666666</v>
      </c>
      <c r="H279" s="231">
        <v>104.36666666666667</v>
      </c>
      <c r="I279" s="231">
        <v>105.33333333333334</v>
      </c>
      <c r="J279" s="231">
        <v>106.01666666666668</v>
      </c>
      <c r="K279" s="230">
        <v>104.65</v>
      </c>
      <c r="L279" s="230">
        <v>103</v>
      </c>
      <c r="M279" s="230">
        <v>17.146070000000002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385.4</v>
      </c>
      <c r="D280" s="231">
        <v>384.63333333333327</v>
      </c>
      <c r="E280" s="231">
        <v>381.56666666666655</v>
      </c>
      <c r="F280" s="231">
        <v>377.73333333333329</v>
      </c>
      <c r="G280" s="231">
        <v>374.66666666666657</v>
      </c>
      <c r="H280" s="231">
        <v>388.46666666666653</v>
      </c>
      <c r="I280" s="231">
        <v>391.53333333333325</v>
      </c>
      <c r="J280" s="231">
        <v>395.3666666666665</v>
      </c>
      <c r="K280" s="230">
        <v>387.7</v>
      </c>
      <c r="L280" s="230">
        <v>380.8</v>
      </c>
      <c r="M280" s="230">
        <v>0.65871000000000002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99.1</v>
      </c>
      <c r="D281" s="231">
        <v>98.600000000000009</v>
      </c>
      <c r="E281" s="231">
        <v>97.550000000000011</v>
      </c>
      <c r="F281" s="231">
        <v>96</v>
      </c>
      <c r="G281" s="231">
        <v>94.95</v>
      </c>
      <c r="H281" s="231">
        <v>100.15000000000002</v>
      </c>
      <c r="I281" s="231">
        <v>101.2</v>
      </c>
      <c r="J281" s="231">
        <v>102.75000000000003</v>
      </c>
      <c r="K281" s="230">
        <v>99.65</v>
      </c>
      <c r="L281" s="230">
        <v>97.05</v>
      </c>
      <c r="M281" s="230">
        <v>23.208960000000001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480.45</v>
      </c>
      <c r="D282" s="231">
        <v>479.13333333333338</v>
      </c>
      <c r="E282" s="231">
        <v>475.26666666666677</v>
      </c>
      <c r="F282" s="231">
        <v>470.08333333333337</v>
      </c>
      <c r="G282" s="231">
        <v>466.21666666666675</v>
      </c>
      <c r="H282" s="231">
        <v>484.31666666666678</v>
      </c>
      <c r="I282" s="231">
        <v>488.18333333333345</v>
      </c>
      <c r="J282" s="231">
        <v>493.36666666666679</v>
      </c>
      <c r="K282" s="230">
        <v>483</v>
      </c>
      <c r="L282" s="230">
        <v>473.95</v>
      </c>
      <c r="M282" s="230">
        <v>1.8692899999999999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1844.05</v>
      </c>
      <c r="D283" s="231">
        <v>1842.1666666666667</v>
      </c>
      <c r="E283" s="231">
        <v>1833.3833333333334</v>
      </c>
      <c r="F283" s="231">
        <v>1822.7166666666667</v>
      </c>
      <c r="G283" s="231">
        <v>1813.9333333333334</v>
      </c>
      <c r="H283" s="231">
        <v>1852.8333333333335</v>
      </c>
      <c r="I283" s="231">
        <v>1861.6166666666668</v>
      </c>
      <c r="J283" s="231">
        <v>1872.2833333333335</v>
      </c>
      <c r="K283" s="230">
        <v>1850.95</v>
      </c>
      <c r="L283" s="230">
        <v>1831.5</v>
      </c>
      <c r="M283" s="230">
        <v>34.087130000000002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1486.1</v>
      </c>
      <c r="D284" s="231">
        <v>1475.7666666666667</v>
      </c>
      <c r="E284" s="231">
        <v>1461.5333333333333</v>
      </c>
      <c r="F284" s="231">
        <v>1436.9666666666667</v>
      </c>
      <c r="G284" s="231">
        <v>1422.7333333333333</v>
      </c>
      <c r="H284" s="231">
        <v>1500.3333333333333</v>
      </c>
      <c r="I284" s="231">
        <v>1514.5666666666664</v>
      </c>
      <c r="J284" s="231">
        <v>1539.1333333333332</v>
      </c>
      <c r="K284" s="230">
        <v>1490</v>
      </c>
      <c r="L284" s="230">
        <v>1451.2</v>
      </c>
      <c r="M284" s="230">
        <v>0.3508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87.2</v>
      </c>
      <c r="D285" s="231">
        <v>87.233333333333334</v>
      </c>
      <c r="E285" s="231">
        <v>86.416666666666671</v>
      </c>
      <c r="F285" s="231">
        <v>85.63333333333334</v>
      </c>
      <c r="G285" s="231">
        <v>84.816666666666677</v>
      </c>
      <c r="H285" s="231">
        <v>88.016666666666666</v>
      </c>
      <c r="I285" s="231">
        <v>88.833333333333329</v>
      </c>
      <c r="J285" s="231">
        <v>89.61666666666666</v>
      </c>
      <c r="K285" s="230">
        <v>88.05</v>
      </c>
      <c r="L285" s="230">
        <v>86.45</v>
      </c>
      <c r="M285" s="230">
        <v>22.666879999999999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3569.55</v>
      </c>
      <c r="D286" s="231">
        <v>3544.7333333333336</v>
      </c>
      <c r="E286" s="231">
        <v>3506.8166666666671</v>
      </c>
      <c r="F286" s="231">
        <v>3444.0833333333335</v>
      </c>
      <c r="G286" s="231">
        <v>3406.166666666667</v>
      </c>
      <c r="H286" s="231">
        <v>3607.4666666666672</v>
      </c>
      <c r="I286" s="231">
        <v>3645.3833333333332</v>
      </c>
      <c r="J286" s="231">
        <v>3708.1166666666672</v>
      </c>
      <c r="K286" s="230">
        <v>3582.65</v>
      </c>
      <c r="L286" s="230">
        <v>3482</v>
      </c>
      <c r="M286" s="230">
        <v>1.89114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330.25</v>
      </c>
      <c r="D287" s="231">
        <v>331.56666666666666</v>
      </c>
      <c r="E287" s="231">
        <v>328.33333333333331</v>
      </c>
      <c r="F287" s="231">
        <v>326.41666666666663</v>
      </c>
      <c r="G287" s="231">
        <v>323.18333333333328</v>
      </c>
      <c r="H287" s="231">
        <v>333.48333333333335</v>
      </c>
      <c r="I287" s="231">
        <v>336.7166666666667</v>
      </c>
      <c r="J287" s="231">
        <v>338.63333333333338</v>
      </c>
      <c r="K287" s="230">
        <v>334.8</v>
      </c>
      <c r="L287" s="230">
        <v>329.65</v>
      </c>
      <c r="M287" s="230">
        <v>23.279599999999999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4827.7</v>
      </c>
      <c r="D288" s="231">
        <v>4804.9000000000005</v>
      </c>
      <c r="E288" s="231">
        <v>4772.8000000000011</v>
      </c>
      <c r="F288" s="231">
        <v>4717.9000000000005</v>
      </c>
      <c r="G288" s="231">
        <v>4685.8000000000011</v>
      </c>
      <c r="H288" s="231">
        <v>4859.8000000000011</v>
      </c>
      <c r="I288" s="231">
        <v>4891.9000000000015</v>
      </c>
      <c r="J288" s="231">
        <v>4946.8000000000011</v>
      </c>
      <c r="K288" s="230">
        <v>4837</v>
      </c>
      <c r="L288" s="230">
        <v>4750</v>
      </c>
      <c r="M288" s="230">
        <v>3.2737500000000002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10989.45</v>
      </c>
      <c r="D289" s="231">
        <v>11002.550000000001</v>
      </c>
      <c r="E289" s="231">
        <v>10780.100000000002</v>
      </c>
      <c r="F289" s="231">
        <v>10570.750000000002</v>
      </c>
      <c r="G289" s="231">
        <v>10348.300000000003</v>
      </c>
      <c r="H289" s="231">
        <v>11211.900000000001</v>
      </c>
      <c r="I289" s="231">
        <v>11434.350000000002</v>
      </c>
      <c r="J289" s="231">
        <v>11643.7</v>
      </c>
      <c r="K289" s="230">
        <v>11225</v>
      </c>
      <c r="L289" s="230">
        <v>10793.2</v>
      </c>
      <c r="M289" s="230">
        <v>7.1010000000000004E-2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2288.5</v>
      </c>
      <c r="D290" s="231">
        <v>2294.3833333333332</v>
      </c>
      <c r="E290" s="231">
        <v>2276.0666666666666</v>
      </c>
      <c r="F290" s="231">
        <v>2263.6333333333332</v>
      </c>
      <c r="G290" s="231">
        <v>2245.3166666666666</v>
      </c>
      <c r="H290" s="231">
        <v>2306.8166666666666</v>
      </c>
      <c r="I290" s="231">
        <v>2325.1333333333332</v>
      </c>
      <c r="J290" s="231">
        <v>2337.5666666666666</v>
      </c>
      <c r="K290" s="230">
        <v>2312.6999999999998</v>
      </c>
      <c r="L290" s="230">
        <v>2281.9499999999998</v>
      </c>
      <c r="M290" s="230">
        <v>11.658390000000001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358.6</v>
      </c>
      <c r="D291" s="231">
        <v>356.2</v>
      </c>
      <c r="E291" s="231">
        <v>350.4</v>
      </c>
      <c r="F291" s="231">
        <v>342.2</v>
      </c>
      <c r="G291" s="231">
        <v>336.4</v>
      </c>
      <c r="H291" s="231">
        <v>364.4</v>
      </c>
      <c r="I291" s="231">
        <v>370.20000000000005</v>
      </c>
      <c r="J291" s="231">
        <v>378.4</v>
      </c>
      <c r="K291" s="230">
        <v>362</v>
      </c>
      <c r="L291" s="230">
        <v>348</v>
      </c>
      <c r="M291" s="230">
        <v>4.6624499999999998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323.10000000000002</v>
      </c>
      <c r="D292" s="231">
        <v>317.18333333333334</v>
      </c>
      <c r="E292" s="231">
        <v>305.4666666666667</v>
      </c>
      <c r="F292" s="231">
        <v>287.83333333333337</v>
      </c>
      <c r="G292" s="231">
        <v>276.11666666666673</v>
      </c>
      <c r="H292" s="231">
        <v>334.81666666666666</v>
      </c>
      <c r="I292" s="231">
        <v>346.53333333333325</v>
      </c>
      <c r="J292" s="231">
        <v>364.16666666666663</v>
      </c>
      <c r="K292" s="230">
        <v>328.9</v>
      </c>
      <c r="L292" s="230">
        <v>299.55</v>
      </c>
      <c r="M292" s="230">
        <v>150.47067000000001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260.45</v>
      </c>
      <c r="D293" s="231">
        <v>259.98333333333335</v>
      </c>
      <c r="E293" s="231">
        <v>256.9666666666667</v>
      </c>
      <c r="F293" s="231">
        <v>253.48333333333335</v>
      </c>
      <c r="G293" s="231">
        <v>250.4666666666667</v>
      </c>
      <c r="H293" s="231">
        <v>263.4666666666667</v>
      </c>
      <c r="I293" s="231">
        <v>266.48333333333335</v>
      </c>
      <c r="J293" s="231">
        <v>269.9666666666667</v>
      </c>
      <c r="K293" s="230">
        <v>263</v>
      </c>
      <c r="L293" s="230">
        <v>256.5</v>
      </c>
      <c r="M293" s="230">
        <v>7.9414499999999997</v>
      </c>
      <c r="N293" s="1"/>
      <c r="O293" s="1"/>
    </row>
    <row r="294" spans="1:15" ht="12.75" customHeight="1">
      <c r="A294" s="30">
        <v>284</v>
      </c>
      <c r="B294" s="216" t="s">
        <v>880</v>
      </c>
      <c r="C294" s="230">
        <v>77.05</v>
      </c>
      <c r="D294" s="231">
        <v>77.383333333333326</v>
      </c>
      <c r="E294" s="231">
        <v>76.466666666666654</v>
      </c>
      <c r="F294" s="231">
        <v>75.883333333333326</v>
      </c>
      <c r="G294" s="231">
        <v>74.966666666666654</v>
      </c>
      <c r="H294" s="231">
        <v>77.966666666666654</v>
      </c>
      <c r="I294" s="231">
        <v>78.88333333333334</v>
      </c>
      <c r="J294" s="231">
        <v>79.466666666666654</v>
      </c>
      <c r="K294" s="230">
        <v>78.3</v>
      </c>
      <c r="L294" s="230">
        <v>76.8</v>
      </c>
      <c r="M294" s="230">
        <v>57.612050000000004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549.29999999999995</v>
      </c>
      <c r="D295" s="231">
        <v>550.73333333333323</v>
      </c>
      <c r="E295" s="231">
        <v>547.56666666666649</v>
      </c>
      <c r="F295" s="231">
        <v>545.83333333333326</v>
      </c>
      <c r="G295" s="231">
        <v>542.66666666666652</v>
      </c>
      <c r="H295" s="231">
        <v>552.46666666666647</v>
      </c>
      <c r="I295" s="231">
        <v>555.63333333333321</v>
      </c>
      <c r="J295" s="231">
        <v>557.36666666666645</v>
      </c>
      <c r="K295" s="230">
        <v>553.9</v>
      </c>
      <c r="L295" s="230">
        <v>549</v>
      </c>
      <c r="M295" s="230">
        <v>6.8217100000000004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4117.55</v>
      </c>
      <c r="D296" s="231">
        <v>4149.4000000000005</v>
      </c>
      <c r="E296" s="231">
        <v>4069.1500000000015</v>
      </c>
      <c r="F296" s="231">
        <v>4020.7500000000009</v>
      </c>
      <c r="G296" s="231">
        <v>3940.5000000000018</v>
      </c>
      <c r="H296" s="231">
        <v>4197.8000000000011</v>
      </c>
      <c r="I296" s="231">
        <v>4278.0499999999993</v>
      </c>
      <c r="J296" s="231">
        <v>4326.4500000000007</v>
      </c>
      <c r="K296" s="230">
        <v>4229.6499999999996</v>
      </c>
      <c r="L296" s="230">
        <v>4101</v>
      </c>
      <c r="M296" s="230">
        <v>0.92593999999999999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679.55</v>
      </c>
      <c r="D297" s="231">
        <v>674.81666666666661</v>
      </c>
      <c r="E297" s="231">
        <v>664.63333333333321</v>
      </c>
      <c r="F297" s="231">
        <v>649.71666666666658</v>
      </c>
      <c r="G297" s="231">
        <v>639.53333333333319</v>
      </c>
      <c r="H297" s="231">
        <v>689.73333333333323</v>
      </c>
      <c r="I297" s="231">
        <v>699.91666666666663</v>
      </c>
      <c r="J297" s="231">
        <v>714.83333333333326</v>
      </c>
      <c r="K297" s="230">
        <v>685</v>
      </c>
      <c r="L297" s="230">
        <v>659.9</v>
      </c>
      <c r="M297" s="230">
        <v>23.264810000000001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1215.0999999999999</v>
      </c>
      <c r="D298" s="231">
        <v>1217.3500000000001</v>
      </c>
      <c r="E298" s="231">
        <v>1209.7500000000002</v>
      </c>
      <c r="F298" s="231">
        <v>1204.4000000000001</v>
      </c>
      <c r="G298" s="231">
        <v>1196.8000000000002</v>
      </c>
      <c r="H298" s="231">
        <v>1222.7000000000003</v>
      </c>
      <c r="I298" s="231">
        <v>1230.3000000000002</v>
      </c>
      <c r="J298" s="231">
        <v>1235.6500000000003</v>
      </c>
      <c r="K298" s="230">
        <v>1224.95</v>
      </c>
      <c r="L298" s="230">
        <v>1212</v>
      </c>
      <c r="M298" s="230">
        <v>0.17679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29.95</v>
      </c>
      <c r="D299" s="231">
        <v>29.95</v>
      </c>
      <c r="E299" s="231">
        <v>29.65</v>
      </c>
      <c r="F299" s="231">
        <v>29.349999999999998</v>
      </c>
      <c r="G299" s="231">
        <v>29.049999999999997</v>
      </c>
      <c r="H299" s="231">
        <v>30.25</v>
      </c>
      <c r="I299" s="231">
        <v>30.550000000000004</v>
      </c>
      <c r="J299" s="231">
        <v>30.85</v>
      </c>
      <c r="K299" s="230">
        <v>30.25</v>
      </c>
      <c r="L299" s="230">
        <v>29.65</v>
      </c>
      <c r="M299" s="230">
        <v>4.5646300000000002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151.05000000000001</v>
      </c>
      <c r="D300" s="231">
        <v>150.28333333333333</v>
      </c>
      <c r="E300" s="231">
        <v>149.06666666666666</v>
      </c>
      <c r="F300" s="231">
        <v>147.08333333333334</v>
      </c>
      <c r="G300" s="231">
        <v>145.86666666666667</v>
      </c>
      <c r="H300" s="231">
        <v>152.26666666666665</v>
      </c>
      <c r="I300" s="231">
        <v>153.48333333333329</v>
      </c>
      <c r="J300" s="231">
        <v>155.46666666666664</v>
      </c>
      <c r="K300" s="230">
        <v>151.5</v>
      </c>
      <c r="L300" s="230">
        <v>148.30000000000001</v>
      </c>
      <c r="M300" s="230">
        <v>2.3904299999999998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85456.25</v>
      </c>
      <c r="D301" s="231">
        <v>85333.483333333337</v>
      </c>
      <c r="E301" s="231">
        <v>84872.766666666677</v>
      </c>
      <c r="F301" s="231">
        <v>84289.28333333334</v>
      </c>
      <c r="G301" s="231">
        <v>83828.56666666668</v>
      </c>
      <c r="H301" s="231">
        <v>85916.966666666674</v>
      </c>
      <c r="I301" s="231">
        <v>86377.683333333349</v>
      </c>
      <c r="J301" s="231">
        <v>86961.166666666672</v>
      </c>
      <c r="K301" s="230">
        <v>85794.2</v>
      </c>
      <c r="L301" s="230">
        <v>84750</v>
      </c>
      <c r="M301" s="230">
        <v>4.9279999999999997E-2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1715.65</v>
      </c>
      <c r="D302" s="231">
        <v>1705.5333333333335</v>
      </c>
      <c r="E302" s="231">
        <v>1691.166666666667</v>
      </c>
      <c r="F302" s="231">
        <v>1666.6833333333334</v>
      </c>
      <c r="G302" s="231">
        <v>1652.3166666666668</v>
      </c>
      <c r="H302" s="231">
        <v>1730.0166666666671</v>
      </c>
      <c r="I302" s="231">
        <v>1744.3833333333334</v>
      </c>
      <c r="J302" s="231">
        <v>1768.8666666666672</v>
      </c>
      <c r="K302" s="230">
        <v>1719.9</v>
      </c>
      <c r="L302" s="230">
        <v>1681.05</v>
      </c>
      <c r="M302" s="230">
        <v>1.2485599999999999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915.15</v>
      </c>
      <c r="D303" s="231">
        <v>917.48333333333323</v>
      </c>
      <c r="E303" s="231">
        <v>905.71666666666647</v>
      </c>
      <c r="F303" s="231">
        <v>896.28333333333319</v>
      </c>
      <c r="G303" s="231">
        <v>884.51666666666642</v>
      </c>
      <c r="H303" s="231">
        <v>926.91666666666652</v>
      </c>
      <c r="I303" s="231">
        <v>938.68333333333317</v>
      </c>
      <c r="J303" s="231">
        <v>948.11666666666656</v>
      </c>
      <c r="K303" s="230">
        <v>929.25</v>
      </c>
      <c r="L303" s="230">
        <v>908.05</v>
      </c>
      <c r="M303" s="230">
        <v>2.40055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997.25</v>
      </c>
      <c r="D304" s="231">
        <v>1001.2166666666667</v>
      </c>
      <c r="E304" s="231">
        <v>986.63333333333344</v>
      </c>
      <c r="F304" s="231">
        <v>976.01666666666677</v>
      </c>
      <c r="G304" s="231">
        <v>961.43333333333351</v>
      </c>
      <c r="H304" s="231">
        <v>1011.8333333333334</v>
      </c>
      <c r="I304" s="231">
        <v>1026.4166666666665</v>
      </c>
      <c r="J304" s="231">
        <v>1037.0333333333333</v>
      </c>
      <c r="K304" s="230">
        <v>1015.8</v>
      </c>
      <c r="L304" s="230">
        <v>990.6</v>
      </c>
      <c r="M304" s="230">
        <v>8.8997299999999999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255.15</v>
      </c>
      <c r="D305" s="231">
        <v>253.94999999999996</v>
      </c>
      <c r="E305" s="231">
        <v>251.74999999999994</v>
      </c>
      <c r="F305" s="231">
        <v>248.35</v>
      </c>
      <c r="G305" s="231">
        <v>246.14999999999998</v>
      </c>
      <c r="H305" s="231">
        <v>257.34999999999991</v>
      </c>
      <c r="I305" s="231">
        <v>259.5499999999999</v>
      </c>
      <c r="J305" s="231">
        <v>262.94999999999987</v>
      </c>
      <c r="K305" s="230">
        <v>256.14999999999998</v>
      </c>
      <c r="L305" s="230">
        <v>250.55</v>
      </c>
      <c r="M305" s="230">
        <v>20.318549999999998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1207.3499999999999</v>
      </c>
      <c r="D306" s="231">
        <v>1206.3</v>
      </c>
      <c r="E306" s="231">
        <v>1199.6499999999999</v>
      </c>
      <c r="F306" s="231">
        <v>1191.9499999999998</v>
      </c>
      <c r="G306" s="231">
        <v>1185.2999999999997</v>
      </c>
      <c r="H306" s="231">
        <v>1214</v>
      </c>
      <c r="I306" s="231">
        <v>1220.6500000000001</v>
      </c>
      <c r="J306" s="231">
        <v>1228.3500000000001</v>
      </c>
      <c r="K306" s="230">
        <v>1212.95</v>
      </c>
      <c r="L306" s="230">
        <v>1198.5999999999999</v>
      </c>
      <c r="M306" s="230">
        <v>24.694050000000001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371.55</v>
      </c>
      <c r="D307" s="231">
        <v>372.06666666666666</v>
      </c>
      <c r="E307" s="231">
        <v>368.68333333333334</v>
      </c>
      <c r="F307" s="231">
        <v>365.81666666666666</v>
      </c>
      <c r="G307" s="231">
        <v>362.43333333333334</v>
      </c>
      <c r="H307" s="231">
        <v>374.93333333333334</v>
      </c>
      <c r="I307" s="231">
        <v>378.31666666666666</v>
      </c>
      <c r="J307" s="231">
        <v>381.18333333333334</v>
      </c>
      <c r="K307" s="230">
        <v>375.45</v>
      </c>
      <c r="L307" s="230">
        <v>369.2</v>
      </c>
      <c r="M307" s="230">
        <v>3.70478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296.35000000000002</v>
      </c>
      <c r="D308" s="231">
        <v>295.33333333333331</v>
      </c>
      <c r="E308" s="231">
        <v>289.06666666666661</v>
      </c>
      <c r="F308" s="231">
        <v>281.7833333333333</v>
      </c>
      <c r="G308" s="231">
        <v>275.51666666666659</v>
      </c>
      <c r="H308" s="231">
        <v>302.61666666666662</v>
      </c>
      <c r="I308" s="231">
        <v>308.88333333333338</v>
      </c>
      <c r="J308" s="231">
        <v>316.16666666666663</v>
      </c>
      <c r="K308" s="230">
        <v>301.60000000000002</v>
      </c>
      <c r="L308" s="230">
        <v>288.05</v>
      </c>
      <c r="M308" s="230">
        <v>8.7349499999999995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370.55</v>
      </c>
      <c r="D309" s="231">
        <v>371.01666666666665</v>
      </c>
      <c r="E309" s="231">
        <v>367.08333333333331</v>
      </c>
      <c r="F309" s="231">
        <v>363.61666666666667</v>
      </c>
      <c r="G309" s="231">
        <v>359.68333333333334</v>
      </c>
      <c r="H309" s="231">
        <v>374.48333333333329</v>
      </c>
      <c r="I309" s="231">
        <v>378.41666666666669</v>
      </c>
      <c r="J309" s="231">
        <v>381.88333333333327</v>
      </c>
      <c r="K309" s="230">
        <v>374.95</v>
      </c>
      <c r="L309" s="230">
        <v>367.55</v>
      </c>
      <c r="M309" s="230">
        <v>3.9333499999999999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375.35</v>
      </c>
      <c r="D310" s="231">
        <v>377.0333333333333</v>
      </c>
      <c r="E310" s="231">
        <v>372.61666666666662</v>
      </c>
      <c r="F310" s="231">
        <v>369.88333333333333</v>
      </c>
      <c r="G310" s="231">
        <v>365.46666666666664</v>
      </c>
      <c r="H310" s="231">
        <v>379.76666666666659</v>
      </c>
      <c r="I310" s="231">
        <v>384.18333333333334</v>
      </c>
      <c r="J310" s="231">
        <v>386.91666666666657</v>
      </c>
      <c r="K310" s="230">
        <v>381.45</v>
      </c>
      <c r="L310" s="230">
        <v>374.3</v>
      </c>
      <c r="M310" s="230">
        <v>0.34372000000000003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126.9</v>
      </c>
      <c r="D311" s="231">
        <v>127.25000000000001</v>
      </c>
      <c r="E311" s="231">
        <v>125.20000000000002</v>
      </c>
      <c r="F311" s="231">
        <v>123.5</v>
      </c>
      <c r="G311" s="231">
        <v>121.45</v>
      </c>
      <c r="H311" s="231">
        <v>128.95000000000005</v>
      </c>
      <c r="I311" s="231">
        <v>131</v>
      </c>
      <c r="J311" s="231">
        <v>132.70000000000005</v>
      </c>
      <c r="K311" s="230">
        <v>129.30000000000001</v>
      </c>
      <c r="L311" s="230">
        <v>125.55</v>
      </c>
      <c r="M311" s="230">
        <v>40.730400000000003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53.5</v>
      </c>
      <c r="D312" s="231">
        <v>53.79999999999999</v>
      </c>
      <c r="E312" s="231">
        <v>52.999999999999979</v>
      </c>
      <c r="F312" s="231">
        <v>52.499999999999986</v>
      </c>
      <c r="G312" s="231">
        <v>51.699999999999974</v>
      </c>
      <c r="H312" s="231">
        <v>54.299999999999983</v>
      </c>
      <c r="I312" s="231">
        <v>55.099999999999994</v>
      </c>
      <c r="J312" s="231">
        <v>55.599999999999987</v>
      </c>
      <c r="K312" s="230">
        <v>54.6</v>
      </c>
      <c r="L312" s="230">
        <v>53.3</v>
      </c>
      <c r="M312" s="230">
        <v>14.61097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477.3</v>
      </c>
      <c r="D313" s="231">
        <v>478.48333333333335</v>
      </c>
      <c r="E313" s="231">
        <v>475.41666666666669</v>
      </c>
      <c r="F313" s="231">
        <v>473.53333333333336</v>
      </c>
      <c r="G313" s="231">
        <v>470.4666666666667</v>
      </c>
      <c r="H313" s="231">
        <v>480.36666666666667</v>
      </c>
      <c r="I313" s="231">
        <v>483.43333333333328</v>
      </c>
      <c r="J313" s="231">
        <v>485.31666666666666</v>
      </c>
      <c r="K313" s="230">
        <v>481.55</v>
      </c>
      <c r="L313" s="230">
        <v>476.6</v>
      </c>
      <c r="M313" s="230">
        <v>22.391259999999999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8621.0499999999993</v>
      </c>
      <c r="D314" s="231">
        <v>8640.6666666666661</v>
      </c>
      <c r="E314" s="231">
        <v>8571.3833333333314</v>
      </c>
      <c r="F314" s="231">
        <v>8521.7166666666653</v>
      </c>
      <c r="G314" s="231">
        <v>8452.4333333333307</v>
      </c>
      <c r="H314" s="231">
        <v>8690.3333333333321</v>
      </c>
      <c r="I314" s="231">
        <v>8759.6166666666686</v>
      </c>
      <c r="J314" s="231">
        <v>8809.2833333333328</v>
      </c>
      <c r="K314" s="230">
        <v>8709.9500000000007</v>
      </c>
      <c r="L314" s="230">
        <v>8591</v>
      </c>
      <c r="M314" s="230">
        <v>4.0845799999999999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1608.8</v>
      </c>
      <c r="D315" s="231">
        <v>1620.6000000000001</v>
      </c>
      <c r="E315" s="231">
        <v>1592.2000000000003</v>
      </c>
      <c r="F315" s="231">
        <v>1575.6000000000001</v>
      </c>
      <c r="G315" s="231">
        <v>1547.2000000000003</v>
      </c>
      <c r="H315" s="231">
        <v>1637.2000000000003</v>
      </c>
      <c r="I315" s="231">
        <v>1665.6000000000004</v>
      </c>
      <c r="J315" s="231">
        <v>1682.2000000000003</v>
      </c>
      <c r="K315" s="230">
        <v>1649</v>
      </c>
      <c r="L315" s="230">
        <v>1604</v>
      </c>
      <c r="M315" s="230">
        <v>0.44480999999999998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620.04999999999995</v>
      </c>
      <c r="D316" s="231">
        <v>624.59999999999991</v>
      </c>
      <c r="E316" s="231">
        <v>612.79999999999984</v>
      </c>
      <c r="F316" s="231">
        <v>605.54999999999995</v>
      </c>
      <c r="G316" s="231">
        <v>593.74999999999989</v>
      </c>
      <c r="H316" s="231">
        <v>631.8499999999998</v>
      </c>
      <c r="I316" s="231">
        <v>643.65</v>
      </c>
      <c r="J316" s="231">
        <v>650.89999999999975</v>
      </c>
      <c r="K316" s="230">
        <v>636.4</v>
      </c>
      <c r="L316" s="230">
        <v>617.35</v>
      </c>
      <c r="M316" s="230">
        <v>11.53448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479</v>
      </c>
      <c r="D317" s="231">
        <v>467.91666666666669</v>
      </c>
      <c r="E317" s="231">
        <v>449.58333333333337</v>
      </c>
      <c r="F317" s="231">
        <v>420.16666666666669</v>
      </c>
      <c r="G317" s="231">
        <v>401.83333333333337</v>
      </c>
      <c r="H317" s="231">
        <v>497.33333333333337</v>
      </c>
      <c r="I317" s="231">
        <v>515.66666666666674</v>
      </c>
      <c r="J317" s="231">
        <v>545.08333333333337</v>
      </c>
      <c r="K317" s="230">
        <v>486.25</v>
      </c>
      <c r="L317" s="230">
        <v>438.5</v>
      </c>
      <c r="M317" s="230">
        <v>142.14382000000001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710.45</v>
      </c>
      <c r="D318" s="231">
        <v>710.5333333333333</v>
      </c>
      <c r="E318" s="231">
        <v>689.26666666666665</v>
      </c>
      <c r="F318" s="231">
        <v>668.08333333333337</v>
      </c>
      <c r="G318" s="231">
        <v>646.81666666666672</v>
      </c>
      <c r="H318" s="231">
        <v>731.71666666666658</v>
      </c>
      <c r="I318" s="231">
        <v>752.98333333333323</v>
      </c>
      <c r="J318" s="231">
        <v>774.16666666666652</v>
      </c>
      <c r="K318" s="230">
        <v>731.8</v>
      </c>
      <c r="L318" s="230">
        <v>689.35</v>
      </c>
      <c r="M318" s="230">
        <v>23.133040000000001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731.15</v>
      </c>
      <c r="D319" s="231">
        <v>721.9</v>
      </c>
      <c r="E319" s="231">
        <v>702.8</v>
      </c>
      <c r="F319" s="231">
        <v>674.44999999999993</v>
      </c>
      <c r="G319" s="231">
        <v>655.34999999999991</v>
      </c>
      <c r="H319" s="231">
        <v>750.25</v>
      </c>
      <c r="I319" s="231">
        <v>769.35000000000014</v>
      </c>
      <c r="J319" s="231">
        <v>797.7</v>
      </c>
      <c r="K319" s="230">
        <v>741</v>
      </c>
      <c r="L319" s="230">
        <v>693.55</v>
      </c>
      <c r="M319" s="230">
        <v>4.08223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811.6</v>
      </c>
      <c r="D320" s="231">
        <v>809.31666666666661</v>
      </c>
      <c r="E320" s="231">
        <v>803.63333333333321</v>
      </c>
      <c r="F320" s="231">
        <v>795.66666666666663</v>
      </c>
      <c r="G320" s="231">
        <v>789.98333333333323</v>
      </c>
      <c r="H320" s="231">
        <v>817.28333333333319</v>
      </c>
      <c r="I320" s="231">
        <v>822.96666666666658</v>
      </c>
      <c r="J320" s="231">
        <v>830.93333333333317</v>
      </c>
      <c r="K320" s="230">
        <v>815</v>
      </c>
      <c r="L320" s="230">
        <v>801.35</v>
      </c>
      <c r="M320" s="230">
        <v>0.4204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1294.8</v>
      </c>
      <c r="D321" s="231">
        <v>1284.0333333333333</v>
      </c>
      <c r="E321" s="231">
        <v>1248.5166666666667</v>
      </c>
      <c r="F321" s="231">
        <v>1202.2333333333333</v>
      </c>
      <c r="G321" s="231">
        <v>1166.7166666666667</v>
      </c>
      <c r="H321" s="231">
        <v>1330.3166666666666</v>
      </c>
      <c r="I321" s="231">
        <v>1365.833333333333</v>
      </c>
      <c r="J321" s="231">
        <v>1412.1166666666666</v>
      </c>
      <c r="K321" s="230">
        <v>1319.55</v>
      </c>
      <c r="L321" s="230">
        <v>1237.75</v>
      </c>
      <c r="M321" s="230">
        <v>7.85642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50.9</v>
      </c>
      <c r="D322" s="231">
        <v>50.916666666666664</v>
      </c>
      <c r="E322" s="231">
        <v>50.283333333333331</v>
      </c>
      <c r="F322" s="231">
        <v>49.666666666666664</v>
      </c>
      <c r="G322" s="231">
        <v>49.033333333333331</v>
      </c>
      <c r="H322" s="231">
        <v>51.533333333333331</v>
      </c>
      <c r="I322" s="231">
        <v>52.166666666666671</v>
      </c>
      <c r="J322" s="231">
        <v>52.783333333333331</v>
      </c>
      <c r="K322" s="230">
        <v>51.55</v>
      </c>
      <c r="L322" s="230">
        <v>50.3</v>
      </c>
      <c r="M322" s="230">
        <v>67.058639999999997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639.29999999999995</v>
      </c>
      <c r="D323" s="231">
        <v>640.26666666666654</v>
      </c>
      <c r="E323" s="231">
        <v>635.1333333333331</v>
      </c>
      <c r="F323" s="231">
        <v>630.96666666666658</v>
      </c>
      <c r="G323" s="231">
        <v>625.83333333333314</v>
      </c>
      <c r="H323" s="231">
        <v>644.43333333333305</v>
      </c>
      <c r="I323" s="231">
        <v>649.56666666666649</v>
      </c>
      <c r="J323" s="231">
        <v>653.73333333333301</v>
      </c>
      <c r="K323" s="230">
        <v>645.4</v>
      </c>
      <c r="L323" s="230">
        <v>636.1</v>
      </c>
      <c r="M323" s="230">
        <v>0.19062000000000001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1820.6</v>
      </c>
      <c r="D324" s="231">
        <v>1811.2833333333335</v>
      </c>
      <c r="E324" s="231">
        <v>1797.3166666666671</v>
      </c>
      <c r="F324" s="231">
        <v>1774.0333333333335</v>
      </c>
      <c r="G324" s="231">
        <v>1760.0666666666671</v>
      </c>
      <c r="H324" s="231">
        <v>1834.5666666666671</v>
      </c>
      <c r="I324" s="231">
        <v>1848.5333333333338</v>
      </c>
      <c r="J324" s="231">
        <v>1871.8166666666671</v>
      </c>
      <c r="K324" s="230">
        <v>1825.25</v>
      </c>
      <c r="L324" s="230">
        <v>1788</v>
      </c>
      <c r="M324" s="230">
        <v>2.6887099999999999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1480.95</v>
      </c>
      <c r="D325" s="231">
        <v>1481.0333333333335</v>
      </c>
      <c r="E325" s="231">
        <v>1457.616666666667</v>
      </c>
      <c r="F325" s="231">
        <v>1434.2833333333335</v>
      </c>
      <c r="G325" s="231">
        <v>1410.866666666667</v>
      </c>
      <c r="H325" s="231">
        <v>1504.366666666667</v>
      </c>
      <c r="I325" s="231">
        <v>1527.7833333333335</v>
      </c>
      <c r="J325" s="231">
        <v>1551.116666666667</v>
      </c>
      <c r="K325" s="230">
        <v>1504.45</v>
      </c>
      <c r="L325" s="230">
        <v>1457.7</v>
      </c>
      <c r="M325" s="230">
        <v>3.62018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1025</v>
      </c>
      <c r="D326" s="231">
        <v>1025.6666666666667</v>
      </c>
      <c r="E326" s="231">
        <v>1017.3333333333335</v>
      </c>
      <c r="F326" s="231">
        <v>1009.6666666666667</v>
      </c>
      <c r="G326" s="231">
        <v>1001.3333333333335</v>
      </c>
      <c r="H326" s="231">
        <v>1033.3333333333335</v>
      </c>
      <c r="I326" s="231">
        <v>1041.666666666667</v>
      </c>
      <c r="J326" s="231">
        <v>1049.3333333333335</v>
      </c>
      <c r="K326" s="230">
        <v>1034</v>
      </c>
      <c r="L326" s="230">
        <v>1018</v>
      </c>
      <c r="M326" s="230">
        <v>6.2411199999999996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581.9</v>
      </c>
      <c r="D327" s="231">
        <v>581.33333333333337</v>
      </c>
      <c r="E327" s="231">
        <v>579.56666666666672</v>
      </c>
      <c r="F327" s="231">
        <v>577.23333333333335</v>
      </c>
      <c r="G327" s="231">
        <v>575.4666666666667</v>
      </c>
      <c r="H327" s="231">
        <v>583.66666666666674</v>
      </c>
      <c r="I327" s="231">
        <v>585.43333333333339</v>
      </c>
      <c r="J327" s="231">
        <v>587.76666666666677</v>
      </c>
      <c r="K327" s="230">
        <v>583.1</v>
      </c>
      <c r="L327" s="230">
        <v>579</v>
      </c>
      <c r="M327" s="230">
        <v>2.02718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38</v>
      </c>
      <c r="D328" s="231">
        <v>37.966666666666669</v>
      </c>
      <c r="E328" s="231">
        <v>37.533333333333339</v>
      </c>
      <c r="F328" s="231">
        <v>37.06666666666667</v>
      </c>
      <c r="G328" s="231">
        <v>36.63333333333334</v>
      </c>
      <c r="H328" s="231">
        <v>38.433333333333337</v>
      </c>
      <c r="I328" s="231">
        <v>38.866666666666674</v>
      </c>
      <c r="J328" s="231">
        <v>39.333333333333336</v>
      </c>
      <c r="K328" s="230">
        <v>38.4</v>
      </c>
      <c r="L328" s="230">
        <v>37.5</v>
      </c>
      <c r="M328" s="230">
        <v>51.075420000000001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106.85</v>
      </c>
      <c r="D329" s="231">
        <v>107.18333333333334</v>
      </c>
      <c r="E329" s="231">
        <v>105.66666666666667</v>
      </c>
      <c r="F329" s="231">
        <v>104.48333333333333</v>
      </c>
      <c r="G329" s="231">
        <v>102.96666666666667</v>
      </c>
      <c r="H329" s="231">
        <v>108.36666666666667</v>
      </c>
      <c r="I329" s="231">
        <v>109.88333333333333</v>
      </c>
      <c r="J329" s="231">
        <v>111.06666666666668</v>
      </c>
      <c r="K329" s="230">
        <v>108.7</v>
      </c>
      <c r="L329" s="230">
        <v>106</v>
      </c>
      <c r="M329" s="230">
        <v>27.63062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41.3</v>
      </c>
      <c r="D330" s="231">
        <v>41.199999999999996</v>
      </c>
      <c r="E330" s="231">
        <v>40.699999999999989</v>
      </c>
      <c r="F330" s="231">
        <v>40.099999999999994</v>
      </c>
      <c r="G330" s="231">
        <v>39.599999999999987</v>
      </c>
      <c r="H330" s="231">
        <v>41.79999999999999</v>
      </c>
      <c r="I330" s="231">
        <v>42.300000000000004</v>
      </c>
      <c r="J330" s="231">
        <v>42.899999999999991</v>
      </c>
      <c r="K330" s="230">
        <v>41.7</v>
      </c>
      <c r="L330" s="230">
        <v>40.6</v>
      </c>
      <c r="M330" s="230">
        <v>74.060050000000004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80.150000000000006</v>
      </c>
      <c r="D331" s="231">
        <v>79.86666666666666</v>
      </c>
      <c r="E331" s="231">
        <v>78.633333333333326</v>
      </c>
      <c r="F331" s="231">
        <v>77.11666666666666</v>
      </c>
      <c r="G331" s="231">
        <v>75.883333333333326</v>
      </c>
      <c r="H331" s="231">
        <v>81.383333333333326</v>
      </c>
      <c r="I331" s="231">
        <v>82.616666666666646</v>
      </c>
      <c r="J331" s="231">
        <v>84.133333333333326</v>
      </c>
      <c r="K331" s="230">
        <v>81.099999999999994</v>
      </c>
      <c r="L331" s="230">
        <v>78.349999999999994</v>
      </c>
      <c r="M331" s="230">
        <v>25.2807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219.85</v>
      </c>
      <c r="D332" s="231">
        <v>218.86666666666665</v>
      </c>
      <c r="E332" s="231">
        <v>215.93333333333328</v>
      </c>
      <c r="F332" s="231">
        <v>212.01666666666662</v>
      </c>
      <c r="G332" s="231">
        <v>209.08333333333326</v>
      </c>
      <c r="H332" s="231">
        <v>222.7833333333333</v>
      </c>
      <c r="I332" s="231">
        <v>225.71666666666664</v>
      </c>
      <c r="J332" s="231">
        <v>229.63333333333333</v>
      </c>
      <c r="K332" s="230">
        <v>221.8</v>
      </c>
      <c r="L332" s="230">
        <v>214.95</v>
      </c>
      <c r="M332" s="230">
        <v>4.2205199999999996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175.8</v>
      </c>
      <c r="D333" s="231">
        <v>176.4666666666667</v>
      </c>
      <c r="E333" s="231">
        <v>174.63333333333338</v>
      </c>
      <c r="F333" s="231">
        <v>173.4666666666667</v>
      </c>
      <c r="G333" s="231">
        <v>171.63333333333338</v>
      </c>
      <c r="H333" s="231">
        <v>177.63333333333338</v>
      </c>
      <c r="I333" s="231">
        <v>179.4666666666667</v>
      </c>
      <c r="J333" s="231">
        <v>180.63333333333338</v>
      </c>
      <c r="K333" s="230">
        <v>178.3</v>
      </c>
      <c r="L333" s="230">
        <v>175.3</v>
      </c>
      <c r="M333" s="230">
        <v>75.913600000000002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793.9</v>
      </c>
      <c r="D334" s="231">
        <v>791.95000000000016</v>
      </c>
      <c r="E334" s="231">
        <v>782.90000000000032</v>
      </c>
      <c r="F334" s="231">
        <v>771.9000000000002</v>
      </c>
      <c r="G334" s="231">
        <v>762.85000000000036</v>
      </c>
      <c r="H334" s="231">
        <v>802.95000000000027</v>
      </c>
      <c r="I334" s="231">
        <v>812.00000000000023</v>
      </c>
      <c r="J334" s="231">
        <v>823.00000000000023</v>
      </c>
      <c r="K334" s="230">
        <v>801</v>
      </c>
      <c r="L334" s="230">
        <v>780.95</v>
      </c>
      <c r="M334" s="230">
        <v>1.2140200000000001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80.650000000000006</v>
      </c>
      <c r="D335" s="231">
        <v>80.850000000000009</v>
      </c>
      <c r="E335" s="231">
        <v>80.300000000000011</v>
      </c>
      <c r="F335" s="231">
        <v>79.95</v>
      </c>
      <c r="G335" s="231">
        <v>79.400000000000006</v>
      </c>
      <c r="H335" s="231">
        <v>81.200000000000017</v>
      </c>
      <c r="I335" s="231">
        <v>81.75</v>
      </c>
      <c r="J335" s="231">
        <v>82.100000000000023</v>
      </c>
      <c r="K335" s="230">
        <v>81.400000000000006</v>
      </c>
      <c r="L335" s="230">
        <v>80.5</v>
      </c>
      <c r="M335" s="230">
        <v>39.026330000000002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4453.1000000000004</v>
      </c>
      <c r="D336" s="231">
        <v>4480.6500000000005</v>
      </c>
      <c r="E336" s="231">
        <v>4411.3000000000011</v>
      </c>
      <c r="F336" s="231">
        <v>4369.5000000000009</v>
      </c>
      <c r="G336" s="231">
        <v>4300.1500000000015</v>
      </c>
      <c r="H336" s="231">
        <v>4522.4500000000007</v>
      </c>
      <c r="I336" s="231">
        <v>4591.8000000000011</v>
      </c>
      <c r="J336" s="231">
        <v>4633.6000000000004</v>
      </c>
      <c r="K336" s="230">
        <v>4550</v>
      </c>
      <c r="L336" s="230">
        <v>4438.8500000000004</v>
      </c>
      <c r="M336" s="230">
        <v>2.6072799999999998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548.70000000000005</v>
      </c>
      <c r="D337" s="231">
        <v>550.48333333333323</v>
      </c>
      <c r="E337" s="231">
        <v>543.31666666666649</v>
      </c>
      <c r="F337" s="231">
        <v>537.93333333333328</v>
      </c>
      <c r="G337" s="231">
        <v>530.76666666666654</v>
      </c>
      <c r="H337" s="231">
        <v>555.86666666666645</v>
      </c>
      <c r="I337" s="231">
        <v>563.03333333333319</v>
      </c>
      <c r="J337" s="231">
        <v>568.4166666666664</v>
      </c>
      <c r="K337" s="230">
        <v>557.65</v>
      </c>
      <c r="L337" s="230">
        <v>545.1</v>
      </c>
      <c r="M337" s="230">
        <v>4.9028099999999997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19440.3</v>
      </c>
      <c r="D338" s="231">
        <v>19500.083333333332</v>
      </c>
      <c r="E338" s="231">
        <v>19305.166666666664</v>
      </c>
      <c r="F338" s="231">
        <v>19170.033333333333</v>
      </c>
      <c r="G338" s="231">
        <v>18975.116666666665</v>
      </c>
      <c r="H338" s="231">
        <v>19635.216666666664</v>
      </c>
      <c r="I338" s="231">
        <v>19830.133333333328</v>
      </c>
      <c r="J338" s="231">
        <v>19965.266666666663</v>
      </c>
      <c r="K338" s="230">
        <v>19695</v>
      </c>
      <c r="L338" s="230">
        <v>19364.95</v>
      </c>
      <c r="M338" s="230">
        <v>0.56881999999999999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55</v>
      </c>
      <c r="D339" s="231">
        <v>55.29999999999999</v>
      </c>
      <c r="E339" s="231">
        <v>54.499999999999979</v>
      </c>
      <c r="F339" s="231">
        <v>53.999999999999986</v>
      </c>
      <c r="G339" s="231">
        <v>53.199999999999974</v>
      </c>
      <c r="H339" s="231">
        <v>55.799999999999983</v>
      </c>
      <c r="I339" s="231">
        <v>56.599999999999994</v>
      </c>
      <c r="J339" s="231">
        <v>57.099999999999987</v>
      </c>
      <c r="K339" s="230">
        <v>56.1</v>
      </c>
      <c r="L339" s="230">
        <v>54.8</v>
      </c>
      <c r="M339" s="230">
        <v>6.4258100000000002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230.25</v>
      </c>
      <c r="D340" s="231">
        <v>226.18333333333331</v>
      </c>
      <c r="E340" s="231">
        <v>221.16666666666663</v>
      </c>
      <c r="F340" s="231">
        <v>212.08333333333331</v>
      </c>
      <c r="G340" s="231">
        <v>207.06666666666663</v>
      </c>
      <c r="H340" s="231">
        <v>235.26666666666662</v>
      </c>
      <c r="I340" s="231">
        <v>240.28333333333333</v>
      </c>
      <c r="J340" s="231">
        <v>249.36666666666662</v>
      </c>
      <c r="K340" s="230">
        <v>231.2</v>
      </c>
      <c r="L340" s="230">
        <v>217.1</v>
      </c>
      <c r="M340" s="230">
        <v>9.9792199999999998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335.4</v>
      </c>
      <c r="D341" s="231">
        <v>337.15</v>
      </c>
      <c r="E341" s="231">
        <v>332.15</v>
      </c>
      <c r="F341" s="231">
        <v>328.9</v>
      </c>
      <c r="G341" s="231">
        <v>323.89999999999998</v>
      </c>
      <c r="H341" s="231">
        <v>340.4</v>
      </c>
      <c r="I341" s="231">
        <v>345.4</v>
      </c>
      <c r="J341" s="231">
        <v>348.65</v>
      </c>
      <c r="K341" s="230">
        <v>342.15</v>
      </c>
      <c r="L341" s="230">
        <v>333.9</v>
      </c>
      <c r="M341" s="230">
        <v>0.69325999999999999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906.7</v>
      </c>
      <c r="D342" s="231">
        <v>907.68333333333339</v>
      </c>
      <c r="E342" s="231">
        <v>889.86666666666679</v>
      </c>
      <c r="F342" s="231">
        <v>873.03333333333342</v>
      </c>
      <c r="G342" s="231">
        <v>855.21666666666681</v>
      </c>
      <c r="H342" s="231">
        <v>924.51666666666677</v>
      </c>
      <c r="I342" s="231">
        <v>942.33333333333337</v>
      </c>
      <c r="J342" s="231">
        <v>959.16666666666674</v>
      </c>
      <c r="K342" s="230">
        <v>925.5</v>
      </c>
      <c r="L342" s="230">
        <v>890.85</v>
      </c>
      <c r="M342" s="230">
        <v>21.963149999999999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157.65</v>
      </c>
      <c r="D343" s="231">
        <v>157.76666666666668</v>
      </c>
      <c r="E343" s="231">
        <v>156.48333333333335</v>
      </c>
      <c r="F343" s="231">
        <v>155.31666666666666</v>
      </c>
      <c r="G343" s="231">
        <v>154.03333333333333</v>
      </c>
      <c r="H343" s="231">
        <v>158.93333333333337</v>
      </c>
      <c r="I343" s="231">
        <v>160.21666666666673</v>
      </c>
      <c r="J343" s="231">
        <v>161.38333333333338</v>
      </c>
      <c r="K343" s="230">
        <v>159.05000000000001</v>
      </c>
      <c r="L343" s="230">
        <v>156.6</v>
      </c>
      <c r="M343" s="230">
        <v>73.333389999999994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261.55</v>
      </c>
      <c r="D344" s="231">
        <v>259.85000000000002</v>
      </c>
      <c r="E344" s="231">
        <v>256.80000000000007</v>
      </c>
      <c r="F344" s="231">
        <v>252.05000000000004</v>
      </c>
      <c r="G344" s="231">
        <v>249.00000000000009</v>
      </c>
      <c r="H344" s="231">
        <v>264.60000000000002</v>
      </c>
      <c r="I344" s="231">
        <v>267.64999999999998</v>
      </c>
      <c r="J344" s="231">
        <v>272.40000000000003</v>
      </c>
      <c r="K344" s="230">
        <v>262.89999999999998</v>
      </c>
      <c r="L344" s="230">
        <v>255.1</v>
      </c>
      <c r="M344" s="230">
        <v>16.02975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637.95000000000005</v>
      </c>
      <c r="D345" s="231">
        <v>642.75</v>
      </c>
      <c r="E345" s="231">
        <v>630.20000000000005</v>
      </c>
      <c r="F345" s="231">
        <v>622.45000000000005</v>
      </c>
      <c r="G345" s="231">
        <v>609.90000000000009</v>
      </c>
      <c r="H345" s="231">
        <v>650.5</v>
      </c>
      <c r="I345" s="231">
        <v>663.05</v>
      </c>
      <c r="J345" s="231">
        <v>670.8</v>
      </c>
      <c r="K345" s="230">
        <v>655.29999999999995</v>
      </c>
      <c r="L345" s="230">
        <v>635</v>
      </c>
      <c r="M345" s="230">
        <v>6.7630999999999997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648</v>
      </c>
      <c r="D346" s="231">
        <v>651.35</v>
      </c>
      <c r="E346" s="231">
        <v>641.1</v>
      </c>
      <c r="F346" s="231">
        <v>634.20000000000005</v>
      </c>
      <c r="G346" s="231">
        <v>623.95000000000005</v>
      </c>
      <c r="H346" s="231">
        <v>658.25</v>
      </c>
      <c r="I346" s="231">
        <v>668.5</v>
      </c>
      <c r="J346" s="231">
        <v>675.4</v>
      </c>
      <c r="K346" s="230">
        <v>661.6</v>
      </c>
      <c r="L346" s="230">
        <v>644.45000000000005</v>
      </c>
      <c r="M346" s="230">
        <v>16.744669999999999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3312.5</v>
      </c>
      <c r="D347" s="231">
        <v>3302.1166666666668</v>
      </c>
      <c r="E347" s="231">
        <v>3279.6333333333337</v>
      </c>
      <c r="F347" s="231">
        <v>3246.7666666666669</v>
      </c>
      <c r="G347" s="231">
        <v>3224.2833333333338</v>
      </c>
      <c r="H347" s="231">
        <v>3334.9833333333336</v>
      </c>
      <c r="I347" s="231">
        <v>3357.4666666666672</v>
      </c>
      <c r="J347" s="231">
        <v>3390.3333333333335</v>
      </c>
      <c r="K347" s="230">
        <v>3324.6</v>
      </c>
      <c r="L347" s="230">
        <v>3269.25</v>
      </c>
      <c r="M347" s="230">
        <v>0.32989000000000002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226.85</v>
      </c>
      <c r="D348" s="231">
        <v>228.45000000000002</v>
      </c>
      <c r="E348" s="231">
        <v>224.40000000000003</v>
      </c>
      <c r="F348" s="231">
        <v>221.95000000000002</v>
      </c>
      <c r="G348" s="231">
        <v>217.90000000000003</v>
      </c>
      <c r="H348" s="231">
        <v>230.90000000000003</v>
      </c>
      <c r="I348" s="231">
        <v>234.95000000000005</v>
      </c>
      <c r="J348" s="231">
        <v>237.40000000000003</v>
      </c>
      <c r="K348" s="230">
        <v>232.5</v>
      </c>
      <c r="L348" s="230">
        <v>226</v>
      </c>
      <c r="M348" s="230">
        <v>3.1438899999999999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592.15</v>
      </c>
      <c r="D349" s="231">
        <v>594.05000000000007</v>
      </c>
      <c r="E349" s="231">
        <v>585.10000000000014</v>
      </c>
      <c r="F349" s="231">
        <v>578.05000000000007</v>
      </c>
      <c r="G349" s="231">
        <v>569.10000000000014</v>
      </c>
      <c r="H349" s="231">
        <v>601.10000000000014</v>
      </c>
      <c r="I349" s="231">
        <v>610.05000000000018</v>
      </c>
      <c r="J349" s="231">
        <v>617.10000000000014</v>
      </c>
      <c r="K349" s="230">
        <v>603</v>
      </c>
      <c r="L349" s="230">
        <v>587</v>
      </c>
      <c r="M349" s="230">
        <v>4.9806800000000004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116.35</v>
      </c>
      <c r="D350" s="231">
        <v>116.41666666666667</v>
      </c>
      <c r="E350" s="231">
        <v>114.48333333333335</v>
      </c>
      <c r="F350" s="231">
        <v>112.61666666666667</v>
      </c>
      <c r="G350" s="231">
        <v>110.68333333333335</v>
      </c>
      <c r="H350" s="231">
        <v>118.28333333333335</v>
      </c>
      <c r="I350" s="231">
        <v>120.21666666666665</v>
      </c>
      <c r="J350" s="231">
        <v>122.08333333333334</v>
      </c>
      <c r="K350" s="230">
        <v>118.35</v>
      </c>
      <c r="L350" s="230">
        <v>114.55</v>
      </c>
      <c r="M350" s="230">
        <v>15.687480000000001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3032.5</v>
      </c>
      <c r="D351" s="231">
        <v>3048.35</v>
      </c>
      <c r="E351" s="231">
        <v>2984.1499999999996</v>
      </c>
      <c r="F351" s="231">
        <v>2935.7999999999997</v>
      </c>
      <c r="G351" s="231">
        <v>2871.5999999999995</v>
      </c>
      <c r="H351" s="231">
        <v>3096.7</v>
      </c>
      <c r="I351" s="231">
        <v>3160.8999999999996</v>
      </c>
      <c r="J351" s="231">
        <v>3209.25</v>
      </c>
      <c r="K351" s="230">
        <v>3112.55</v>
      </c>
      <c r="L351" s="230">
        <v>3000</v>
      </c>
      <c r="M351" s="230">
        <v>7.0750099999999998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438.85</v>
      </c>
      <c r="D352" s="231">
        <v>442.2</v>
      </c>
      <c r="E352" s="231">
        <v>434.4</v>
      </c>
      <c r="F352" s="231">
        <v>429.95</v>
      </c>
      <c r="G352" s="231">
        <v>422.15</v>
      </c>
      <c r="H352" s="231">
        <v>446.65</v>
      </c>
      <c r="I352" s="231">
        <v>454.45000000000005</v>
      </c>
      <c r="J352" s="231">
        <v>458.9</v>
      </c>
      <c r="K352" s="230">
        <v>450</v>
      </c>
      <c r="L352" s="230">
        <v>437.75</v>
      </c>
      <c r="M352" s="230">
        <v>5.3744699999999996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285.60000000000002</v>
      </c>
      <c r="D353" s="231">
        <v>286.28333333333336</v>
      </c>
      <c r="E353" s="231">
        <v>283.56666666666672</v>
      </c>
      <c r="F353" s="231">
        <v>281.53333333333336</v>
      </c>
      <c r="G353" s="231">
        <v>278.81666666666672</v>
      </c>
      <c r="H353" s="231">
        <v>288.31666666666672</v>
      </c>
      <c r="I353" s="231">
        <v>291.0333333333333</v>
      </c>
      <c r="J353" s="231">
        <v>293.06666666666672</v>
      </c>
      <c r="K353" s="230">
        <v>289</v>
      </c>
      <c r="L353" s="230">
        <v>284.25</v>
      </c>
      <c r="M353" s="230">
        <v>3.0333000000000001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1538.5</v>
      </c>
      <c r="D354" s="231">
        <v>1548.2</v>
      </c>
      <c r="E354" s="231">
        <v>1526.4</v>
      </c>
      <c r="F354" s="231">
        <v>1514.3</v>
      </c>
      <c r="G354" s="231">
        <v>1492.5</v>
      </c>
      <c r="H354" s="231">
        <v>1560.3000000000002</v>
      </c>
      <c r="I354" s="231">
        <v>1582.1</v>
      </c>
      <c r="J354" s="231">
        <v>1594.2000000000003</v>
      </c>
      <c r="K354" s="230">
        <v>1570</v>
      </c>
      <c r="L354" s="230">
        <v>1536.1</v>
      </c>
      <c r="M354" s="230">
        <v>2.60581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37798.949999999997</v>
      </c>
      <c r="D355" s="231">
        <v>37449.616666666669</v>
      </c>
      <c r="E355" s="231">
        <v>36899.333333333336</v>
      </c>
      <c r="F355" s="231">
        <v>35999.716666666667</v>
      </c>
      <c r="G355" s="231">
        <v>35449.433333333334</v>
      </c>
      <c r="H355" s="231">
        <v>38349.233333333337</v>
      </c>
      <c r="I355" s="231">
        <v>38899.516666666663</v>
      </c>
      <c r="J355" s="231">
        <v>39799.133333333339</v>
      </c>
      <c r="K355" s="230">
        <v>37999.9</v>
      </c>
      <c r="L355" s="230">
        <v>36550</v>
      </c>
      <c r="M355" s="230">
        <v>0.39576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967.35</v>
      </c>
      <c r="D356" s="231">
        <v>963.7833333333333</v>
      </c>
      <c r="E356" s="231">
        <v>952.56666666666661</v>
      </c>
      <c r="F356" s="231">
        <v>937.7833333333333</v>
      </c>
      <c r="G356" s="231">
        <v>926.56666666666661</v>
      </c>
      <c r="H356" s="231">
        <v>978.56666666666661</v>
      </c>
      <c r="I356" s="231">
        <v>989.7833333333333</v>
      </c>
      <c r="J356" s="231">
        <v>1004.5666666666666</v>
      </c>
      <c r="K356" s="230">
        <v>975</v>
      </c>
      <c r="L356" s="230">
        <v>949</v>
      </c>
      <c r="M356" s="230">
        <v>2.5331600000000001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4543.6000000000004</v>
      </c>
      <c r="D357" s="231">
        <v>4535.8666666666668</v>
      </c>
      <c r="E357" s="231">
        <v>4507.7333333333336</v>
      </c>
      <c r="F357" s="231">
        <v>4471.8666666666668</v>
      </c>
      <c r="G357" s="231">
        <v>4443.7333333333336</v>
      </c>
      <c r="H357" s="231">
        <v>4571.7333333333336</v>
      </c>
      <c r="I357" s="231">
        <v>4599.8666666666668</v>
      </c>
      <c r="J357" s="231">
        <v>4635.7333333333336</v>
      </c>
      <c r="K357" s="230">
        <v>4564</v>
      </c>
      <c r="L357" s="230">
        <v>4500</v>
      </c>
      <c r="M357" s="230">
        <v>1.8539000000000001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231.45</v>
      </c>
      <c r="D358" s="231">
        <v>231.63333333333333</v>
      </c>
      <c r="E358" s="231">
        <v>229.26666666666665</v>
      </c>
      <c r="F358" s="231">
        <v>227.08333333333331</v>
      </c>
      <c r="G358" s="231">
        <v>224.71666666666664</v>
      </c>
      <c r="H358" s="231">
        <v>233.81666666666666</v>
      </c>
      <c r="I358" s="231">
        <v>236.18333333333334</v>
      </c>
      <c r="J358" s="231">
        <v>238.36666666666667</v>
      </c>
      <c r="K358" s="230">
        <v>234</v>
      </c>
      <c r="L358" s="230">
        <v>229.45</v>
      </c>
      <c r="M358" s="230">
        <v>30.094760000000001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3731.25</v>
      </c>
      <c r="D359" s="231">
        <v>3712.75</v>
      </c>
      <c r="E359" s="231">
        <v>3654.55</v>
      </c>
      <c r="F359" s="231">
        <v>3577.8500000000004</v>
      </c>
      <c r="G359" s="231">
        <v>3519.6500000000005</v>
      </c>
      <c r="H359" s="231">
        <v>3789.45</v>
      </c>
      <c r="I359" s="231">
        <v>3847.6499999999996</v>
      </c>
      <c r="J359" s="231">
        <v>3924.3499999999995</v>
      </c>
      <c r="K359" s="230">
        <v>3770.95</v>
      </c>
      <c r="L359" s="230">
        <v>3636.05</v>
      </c>
      <c r="M359" s="230">
        <v>0.24443999999999999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1283.9000000000001</v>
      </c>
      <c r="D360" s="231">
        <v>1288.3999999999999</v>
      </c>
      <c r="E360" s="231">
        <v>1277.4999999999998</v>
      </c>
      <c r="F360" s="231">
        <v>1271.0999999999999</v>
      </c>
      <c r="G360" s="231">
        <v>1260.1999999999998</v>
      </c>
      <c r="H360" s="231">
        <v>1294.7999999999997</v>
      </c>
      <c r="I360" s="231">
        <v>1305.6999999999998</v>
      </c>
      <c r="J360" s="231">
        <v>1312.0999999999997</v>
      </c>
      <c r="K360" s="230">
        <v>1299.3</v>
      </c>
      <c r="L360" s="230">
        <v>1282</v>
      </c>
      <c r="M360" s="230">
        <v>1.0408299999999999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2347.8000000000002</v>
      </c>
      <c r="D361" s="231">
        <v>2347.5666666666666</v>
      </c>
      <c r="E361" s="231">
        <v>2335.6833333333334</v>
      </c>
      <c r="F361" s="231">
        <v>2323.5666666666666</v>
      </c>
      <c r="G361" s="231">
        <v>2311.6833333333334</v>
      </c>
      <c r="H361" s="231">
        <v>2359.6833333333334</v>
      </c>
      <c r="I361" s="231">
        <v>2371.5666666666666</v>
      </c>
      <c r="J361" s="231">
        <v>2383.6833333333334</v>
      </c>
      <c r="K361" s="230">
        <v>2359.4499999999998</v>
      </c>
      <c r="L361" s="230">
        <v>2335.4499999999998</v>
      </c>
      <c r="M361" s="230">
        <v>4.8320600000000002</v>
      </c>
      <c r="N361" s="1"/>
      <c r="O361" s="1"/>
    </row>
    <row r="362" spans="1:15" ht="12.75" customHeight="1">
      <c r="A362" s="30">
        <v>352</v>
      </c>
      <c r="B362" s="216" t="s">
        <v>881</v>
      </c>
      <c r="C362" s="230">
        <v>72.650000000000006</v>
      </c>
      <c r="D362" s="231">
        <v>72.016666666666666</v>
      </c>
      <c r="E362" s="231">
        <v>69.683333333333337</v>
      </c>
      <c r="F362" s="231">
        <v>66.716666666666669</v>
      </c>
      <c r="G362" s="231">
        <v>64.38333333333334</v>
      </c>
      <c r="H362" s="231">
        <v>74.983333333333334</v>
      </c>
      <c r="I362" s="231">
        <v>77.316666666666677</v>
      </c>
      <c r="J362" s="231">
        <v>80.283333333333331</v>
      </c>
      <c r="K362" s="230">
        <v>74.349999999999994</v>
      </c>
      <c r="L362" s="230">
        <v>69.05</v>
      </c>
      <c r="M362" s="230">
        <v>77.552949999999996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934.4</v>
      </c>
      <c r="D363" s="231">
        <v>939.36666666666667</v>
      </c>
      <c r="E363" s="231">
        <v>926.0333333333333</v>
      </c>
      <c r="F363" s="231">
        <v>917.66666666666663</v>
      </c>
      <c r="G363" s="231">
        <v>904.33333333333326</v>
      </c>
      <c r="H363" s="231">
        <v>947.73333333333335</v>
      </c>
      <c r="I363" s="231">
        <v>961.06666666666661</v>
      </c>
      <c r="J363" s="231">
        <v>969.43333333333339</v>
      </c>
      <c r="K363" s="230">
        <v>952.7</v>
      </c>
      <c r="L363" s="230">
        <v>931</v>
      </c>
      <c r="M363" s="230">
        <v>0.35177000000000003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3051.05</v>
      </c>
      <c r="D364" s="231">
        <v>3043.9333333333338</v>
      </c>
      <c r="E364" s="231">
        <v>3023.2166666666676</v>
      </c>
      <c r="F364" s="231">
        <v>2995.3833333333337</v>
      </c>
      <c r="G364" s="231">
        <v>2974.6666666666674</v>
      </c>
      <c r="H364" s="231">
        <v>3071.7666666666678</v>
      </c>
      <c r="I364" s="231">
        <v>3092.483333333334</v>
      </c>
      <c r="J364" s="231">
        <v>3120.316666666668</v>
      </c>
      <c r="K364" s="230">
        <v>3064.65</v>
      </c>
      <c r="L364" s="230">
        <v>3016.1</v>
      </c>
      <c r="M364" s="230">
        <v>1.9213800000000001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1270.1500000000001</v>
      </c>
      <c r="D365" s="231">
        <v>1276.0500000000002</v>
      </c>
      <c r="E365" s="231">
        <v>1254.1500000000003</v>
      </c>
      <c r="F365" s="231">
        <v>1238.1500000000001</v>
      </c>
      <c r="G365" s="231">
        <v>1216.2500000000002</v>
      </c>
      <c r="H365" s="231">
        <v>1292.0500000000004</v>
      </c>
      <c r="I365" s="231">
        <v>1313.95</v>
      </c>
      <c r="J365" s="231">
        <v>1329.9500000000005</v>
      </c>
      <c r="K365" s="230">
        <v>1297.95</v>
      </c>
      <c r="L365" s="230">
        <v>1260.05</v>
      </c>
      <c r="M365" s="230">
        <v>0.67610000000000003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289.2</v>
      </c>
      <c r="D366" s="231">
        <v>289.96666666666664</v>
      </c>
      <c r="E366" s="231">
        <v>288.0333333333333</v>
      </c>
      <c r="F366" s="231">
        <v>286.86666666666667</v>
      </c>
      <c r="G366" s="231">
        <v>284.93333333333334</v>
      </c>
      <c r="H366" s="231">
        <v>291.13333333333327</v>
      </c>
      <c r="I366" s="231">
        <v>293.06666666666655</v>
      </c>
      <c r="J366" s="231">
        <v>294.23333333333323</v>
      </c>
      <c r="K366" s="230">
        <v>291.89999999999998</v>
      </c>
      <c r="L366" s="230">
        <v>288.8</v>
      </c>
      <c r="M366" s="230">
        <v>7.1368099999999997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165.9</v>
      </c>
      <c r="D367" s="231">
        <v>167.13333333333333</v>
      </c>
      <c r="E367" s="231">
        <v>164.16666666666666</v>
      </c>
      <c r="F367" s="231">
        <v>162.43333333333334</v>
      </c>
      <c r="G367" s="231">
        <v>159.46666666666667</v>
      </c>
      <c r="H367" s="231">
        <v>168.86666666666665</v>
      </c>
      <c r="I367" s="231">
        <v>171.83333333333334</v>
      </c>
      <c r="J367" s="231">
        <v>173.56666666666663</v>
      </c>
      <c r="K367" s="230">
        <v>170.1</v>
      </c>
      <c r="L367" s="230">
        <v>165.4</v>
      </c>
      <c r="M367" s="230">
        <v>68.634249999999994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227.3</v>
      </c>
      <c r="D368" s="231">
        <v>228.63333333333335</v>
      </c>
      <c r="E368" s="231">
        <v>225.7166666666667</v>
      </c>
      <c r="F368" s="231">
        <v>224.13333333333335</v>
      </c>
      <c r="G368" s="231">
        <v>221.2166666666667</v>
      </c>
      <c r="H368" s="231">
        <v>230.2166666666667</v>
      </c>
      <c r="I368" s="231">
        <v>233.13333333333338</v>
      </c>
      <c r="J368" s="231">
        <v>234.7166666666667</v>
      </c>
      <c r="K368" s="230">
        <v>231.55</v>
      </c>
      <c r="L368" s="230">
        <v>227.05</v>
      </c>
      <c r="M368" s="230">
        <v>68.390969999999996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339.75</v>
      </c>
      <c r="D369" s="231">
        <v>340.45</v>
      </c>
      <c r="E369" s="231">
        <v>335.54999999999995</v>
      </c>
      <c r="F369" s="231">
        <v>331.34999999999997</v>
      </c>
      <c r="G369" s="231">
        <v>326.44999999999993</v>
      </c>
      <c r="H369" s="231">
        <v>344.65</v>
      </c>
      <c r="I369" s="231">
        <v>349.54999999999995</v>
      </c>
      <c r="J369" s="231">
        <v>353.75</v>
      </c>
      <c r="K369" s="230">
        <v>345.35</v>
      </c>
      <c r="L369" s="230">
        <v>336.25</v>
      </c>
      <c r="M369" s="230">
        <v>3.92354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447.9</v>
      </c>
      <c r="D370" s="231">
        <v>452.45</v>
      </c>
      <c r="E370" s="231">
        <v>440.45</v>
      </c>
      <c r="F370" s="231">
        <v>433</v>
      </c>
      <c r="G370" s="231">
        <v>421</v>
      </c>
      <c r="H370" s="231">
        <v>459.9</v>
      </c>
      <c r="I370" s="231">
        <v>471.9</v>
      </c>
      <c r="J370" s="231">
        <v>479.34999999999997</v>
      </c>
      <c r="K370" s="230">
        <v>464.45</v>
      </c>
      <c r="L370" s="230">
        <v>445</v>
      </c>
      <c r="M370" s="230">
        <v>7.0367100000000002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588.4</v>
      </c>
      <c r="D371" s="231">
        <v>599.25</v>
      </c>
      <c r="E371" s="231">
        <v>573.5</v>
      </c>
      <c r="F371" s="231">
        <v>558.6</v>
      </c>
      <c r="G371" s="231">
        <v>532.85</v>
      </c>
      <c r="H371" s="231">
        <v>614.15</v>
      </c>
      <c r="I371" s="231">
        <v>639.9</v>
      </c>
      <c r="J371" s="231">
        <v>654.79999999999995</v>
      </c>
      <c r="K371" s="230">
        <v>625</v>
      </c>
      <c r="L371" s="230">
        <v>584.35</v>
      </c>
      <c r="M371" s="230">
        <v>16.788650000000001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112.9</v>
      </c>
      <c r="D372" s="231">
        <v>113.14999999999999</v>
      </c>
      <c r="E372" s="231">
        <v>111.29999999999998</v>
      </c>
      <c r="F372" s="231">
        <v>109.69999999999999</v>
      </c>
      <c r="G372" s="231">
        <v>107.84999999999998</v>
      </c>
      <c r="H372" s="231">
        <v>114.74999999999999</v>
      </c>
      <c r="I372" s="231">
        <v>116.59999999999998</v>
      </c>
      <c r="J372" s="231">
        <v>118.19999999999999</v>
      </c>
      <c r="K372" s="230">
        <v>115</v>
      </c>
      <c r="L372" s="230">
        <v>111.55</v>
      </c>
      <c r="M372" s="230">
        <v>1.38178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1104.55</v>
      </c>
      <c r="D373" s="231">
        <v>1110.0666666666668</v>
      </c>
      <c r="E373" s="231">
        <v>1090.1333333333337</v>
      </c>
      <c r="F373" s="231">
        <v>1075.7166666666669</v>
      </c>
      <c r="G373" s="231">
        <v>1055.7833333333338</v>
      </c>
      <c r="H373" s="231">
        <v>1124.4833333333336</v>
      </c>
      <c r="I373" s="231">
        <v>1144.4166666666665</v>
      </c>
      <c r="J373" s="231">
        <v>1158.8333333333335</v>
      </c>
      <c r="K373" s="230">
        <v>1130</v>
      </c>
      <c r="L373" s="230">
        <v>1095.6500000000001</v>
      </c>
      <c r="M373" s="230">
        <v>0.18334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4828.3999999999996</v>
      </c>
      <c r="D374" s="231">
        <v>4848.1166666666659</v>
      </c>
      <c r="E374" s="231">
        <v>4800.2833333333319</v>
      </c>
      <c r="F374" s="231">
        <v>4772.1666666666661</v>
      </c>
      <c r="G374" s="231">
        <v>4724.3333333333321</v>
      </c>
      <c r="H374" s="231">
        <v>4876.2333333333318</v>
      </c>
      <c r="I374" s="231">
        <v>4924.0666666666657</v>
      </c>
      <c r="J374" s="231">
        <v>4952.1833333333316</v>
      </c>
      <c r="K374" s="230">
        <v>4895.95</v>
      </c>
      <c r="L374" s="230">
        <v>4820</v>
      </c>
      <c r="M374" s="230">
        <v>5.7110000000000001E-2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14201.7</v>
      </c>
      <c r="D375" s="231">
        <v>14180.466666666667</v>
      </c>
      <c r="E375" s="231">
        <v>14121.333333333334</v>
      </c>
      <c r="F375" s="231">
        <v>14040.966666666667</v>
      </c>
      <c r="G375" s="231">
        <v>13981.833333333334</v>
      </c>
      <c r="H375" s="231">
        <v>14260.833333333334</v>
      </c>
      <c r="I375" s="231">
        <v>14319.966666666665</v>
      </c>
      <c r="J375" s="231">
        <v>14400.333333333334</v>
      </c>
      <c r="K375" s="230">
        <v>14239.6</v>
      </c>
      <c r="L375" s="230">
        <v>14100.1</v>
      </c>
      <c r="M375" s="230">
        <v>2.23E-2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47.05</v>
      </c>
      <c r="D376" s="231">
        <v>47.166666666666664</v>
      </c>
      <c r="E376" s="231">
        <v>46.783333333333331</v>
      </c>
      <c r="F376" s="231">
        <v>46.516666666666666</v>
      </c>
      <c r="G376" s="231">
        <v>46.133333333333333</v>
      </c>
      <c r="H376" s="231">
        <v>47.43333333333333</v>
      </c>
      <c r="I376" s="231">
        <v>47.81666666666667</v>
      </c>
      <c r="J376" s="231">
        <v>48.083333333333329</v>
      </c>
      <c r="K376" s="230">
        <v>47.55</v>
      </c>
      <c r="L376" s="230">
        <v>46.9</v>
      </c>
      <c r="M376" s="230">
        <v>240.89806999999999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367.75</v>
      </c>
      <c r="D377" s="231">
        <v>367.51666666666665</v>
      </c>
      <c r="E377" s="231">
        <v>360.23333333333329</v>
      </c>
      <c r="F377" s="231">
        <v>352.71666666666664</v>
      </c>
      <c r="G377" s="231">
        <v>345.43333333333328</v>
      </c>
      <c r="H377" s="231">
        <v>375.0333333333333</v>
      </c>
      <c r="I377" s="231">
        <v>382.31666666666661</v>
      </c>
      <c r="J377" s="231">
        <v>389.83333333333331</v>
      </c>
      <c r="K377" s="230">
        <v>374.8</v>
      </c>
      <c r="L377" s="230">
        <v>360</v>
      </c>
      <c r="M377" s="230">
        <v>4.0162100000000001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145.35</v>
      </c>
      <c r="D378" s="231">
        <v>144.88333333333333</v>
      </c>
      <c r="E378" s="231">
        <v>143.96666666666664</v>
      </c>
      <c r="F378" s="231">
        <v>142.58333333333331</v>
      </c>
      <c r="G378" s="231">
        <v>141.66666666666663</v>
      </c>
      <c r="H378" s="231">
        <v>146.26666666666665</v>
      </c>
      <c r="I378" s="231">
        <v>147.18333333333334</v>
      </c>
      <c r="J378" s="231">
        <v>148.56666666666666</v>
      </c>
      <c r="K378" s="230">
        <v>145.80000000000001</v>
      </c>
      <c r="L378" s="230">
        <v>143.5</v>
      </c>
      <c r="M378" s="230">
        <v>31.313400000000001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123.3</v>
      </c>
      <c r="D379" s="231">
        <v>123.64999999999999</v>
      </c>
      <c r="E379" s="231">
        <v>122.64999999999998</v>
      </c>
      <c r="F379" s="231">
        <v>121.99999999999999</v>
      </c>
      <c r="G379" s="231">
        <v>120.99999999999997</v>
      </c>
      <c r="H379" s="231">
        <v>124.29999999999998</v>
      </c>
      <c r="I379" s="231">
        <v>125.30000000000001</v>
      </c>
      <c r="J379" s="231">
        <v>125.94999999999999</v>
      </c>
      <c r="K379" s="230">
        <v>124.65</v>
      </c>
      <c r="L379" s="230">
        <v>123</v>
      </c>
      <c r="M379" s="230">
        <v>35.058259999999997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648.35</v>
      </c>
      <c r="D380" s="231">
        <v>642.73333333333323</v>
      </c>
      <c r="E380" s="231">
        <v>635.46666666666647</v>
      </c>
      <c r="F380" s="231">
        <v>622.58333333333326</v>
      </c>
      <c r="G380" s="231">
        <v>615.31666666666649</v>
      </c>
      <c r="H380" s="231">
        <v>655.61666666666645</v>
      </c>
      <c r="I380" s="231">
        <v>662.8833333333331</v>
      </c>
      <c r="J380" s="231">
        <v>675.76666666666642</v>
      </c>
      <c r="K380" s="230">
        <v>650</v>
      </c>
      <c r="L380" s="230">
        <v>629.85</v>
      </c>
      <c r="M380" s="230">
        <v>3.1221399999999999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346.3</v>
      </c>
      <c r="D381" s="231">
        <v>347.25</v>
      </c>
      <c r="E381" s="231">
        <v>344.05</v>
      </c>
      <c r="F381" s="231">
        <v>341.8</v>
      </c>
      <c r="G381" s="231">
        <v>338.6</v>
      </c>
      <c r="H381" s="231">
        <v>349.5</v>
      </c>
      <c r="I381" s="231">
        <v>352.70000000000005</v>
      </c>
      <c r="J381" s="231">
        <v>354.95</v>
      </c>
      <c r="K381" s="230">
        <v>350.45</v>
      </c>
      <c r="L381" s="230">
        <v>345</v>
      </c>
      <c r="M381" s="230">
        <v>1.2601599999999999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1088.3</v>
      </c>
      <c r="D382" s="231">
        <v>1087.25</v>
      </c>
      <c r="E382" s="231">
        <v>1069.5999999999999</v>
      </c>
      <c r="F382" s="231">
        <v>1050.8999999999999</v>
      </c>
      <c r="G382" s="231">
        <v>1033.2499999999998</v>
      </c>
      <c r="H382" s="231">
        <v>1105.95</v>
      </c>
      <c r="I382" s="231">
        <v>1123.6000000000001</v>
      </c>
      <c r="J382" s="231">
        <v>1142.3000000000002</v>
      </c>
      <c r="K382" s="230">
        <v>1104.9000000000001</v>
      </c>
      <c r="L382" s="230">
        <v>1068.55</v>
      </c>
      <c r="M382" s="230">
        <v>4.4159300000000004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72.75</v>
      </c>
      <c r="D383" s="231">
        <v>73.149999999999991</v>
      </c>
      <c r="E383" s="231">
        <v>72.09999999999998</v>
      </c>
      <c r="F383" s="231">
        <v>71.449999999999989</v>
      </c>
      <c r="G383" s="231">
        <v>70.399999999999977</v>
      </c>
      <c r="H383" s="231">
        <v>73.799999999999983</v>
      </c>
      <c r="I383" s="231">
        <v>74.849999999999994</v>
      </c>
      <c r="J383" s="231">
        <v>75.499999999999986</v>
      </c>
      <c r="K383" s="230">
        <v>74.2</v>
      </c>
      <c r="L383" s="230">
        <v>72.5</v>
      </c>
      <c r="M383" s="230">
        <v>73.119240000000005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156.5</v>
      </c>
      <c r="D384" s="231">
        <v>156.56666666666669</v>
      </c>
      <c r="E384" s="231">
        <v>155.28333333333339</v>
      </c>
      <c r="F384" s="231">
        <v>154.06666666666669</v>
      </c>
      <c r="G384" s="231">
        <v>152.78333333333339</v>
      </c>
      <c r="H384" s="231">
        <v>157.78333333333339</v>
      </c>
      <c r="I384" s="231">
        <v>159.06666666666669</v>
      </c>
      <c r="J384" s="231">
        <v>160.28333333333339</v>
      </c>
      <c r="K384" s="230">
        <v>157.85</v>
      </c>
      <c r="L384" s="230">
        <v>155.35</v>
      </c>
      <c r="M384" s="230">
        <v>6.8094799999999998</v>
      </c>
      <c r="N384" s="1"/>
      <c r="O384" s="1"/>
    </row>
    <row r="385" spans="1:15" ht="12.75" customHeight="1">
      <c r="A385" s="30">
        <v>375</v>
      </c>
      <c r="B385" s="216" t="s">
        <v>882</v>
      </c>
      <c r="C385" s="230">
        <v>729.65</v>
      </c>
      <c r="D385" s="231">
        <v>732</v>
      </c>
      <c r="E385" s="231">
        <v>722.65</v>
      </c>
      <c r="F385" s="231">
        <v>715.65</v>
      </c>
      <c r="G385" s="231">
        <v>706.3</v>
      </c>
      <c r="H385" s="231">
        <v>739</v>
      </c>
      <c r="I385" s="231">
        <v>748.34999999999991</v>
      </c>
      <c r="J385" s="231">
        <v>755.35</v>
      </c>
      <c r="K385" s="230">
        <v>741.35</v>
      </c>
      <c r="L385" s="230">
        <v>725</v>
      </c>
      <c r="M385" s="230">
        <v>0.57382999999999995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598.25</v>
      </c>
      <c r="D386" s="231">
        <v>606.35</v>
      </c>
      <c r="E386" s="231">
        <v>587.75</v>
      </c>
      <c r="F386" s="231">
        <v>577.25</v>
      </c>
      <c r="G386" s="231">
        <v>558.65</v>
      </c>
      <c r="H386" s="231">
        <v>616.85</v>
      </c>
      <c r="I386" s="231">
        <v>635.45000000000016</v>
      </c>
      <c r="J386" s="231">
        <v>645.95000000000005</v>
      </c>
      <c r="K386" s="230">
        <v>624.95000000000005</v>
      </c>
      <c r="L386" s="230">
        <v>595.85</v>
      </c>
      <c r="M386" s="230">
        <v>2.8918300000000001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205.35</v>
      </c>
      <c r="D387" s="231">
        <v>206.13333333333335</v>
      </c>
      <c r="E387" s="231">
        <v>203.76666666666671</v>
      </c>
      <c r="F387" s="231">
        <v>202.18333333333337</v>
      </c>
      <c r="G387" s="231">
        <v>199.81666666666672</v>
      </c>
      <c r="H387" s="231">
        <v>207.7166666666667</v>
      </c>
      <c r="I387" s="231">
        <v>210.08333333333331</v>
      </c>
      <c r="J387" s="231">
        <v>211.66666666666669</v>
      </c>
      <c r="K387" s="230">
        <v>208.5</v>
      </c>
      <c r="L387" s="230">
        <v>204.55</v>
      </c>
      <c r="M387" s="230">
        <v>2.85345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107.2</v>
      </c>
      <c r="D388" s="231">
        <v>105.53333333333335</v>
      </c>
      <c r="E388" s="231">
        <v>101.4666666666667</v>
      </c>
      <c r="F388" s="231">
        <v>95.733333333333348</v>
      </c>
      <c r="G388" s="231">
        <v>91.6666666666667</v>
      </c>
      <c r="H388" s="231">
        <v>111.26666666666669</v>
      </c>
      <c r="I388" s="231">
        <v>115.33333333333333</v>
      </c>
      <c r="J388" s="231">
        <v>121.06666666666669</v>
      </c>
      <c r="K388" s="230">
        <v>109.6</v>
      </c>
      <c r="L388" s="230">
        <v>99.8</v>
      </c>
      <c r="M388" s="230">
        <v>248.23226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2092.15</v>
      </c>
      <c r="D389" s="231">
        <v>2103.0500000000002</v>
      </c>
      <c r="E389" s="231">
        <v>2075.1500000000005</v>
      </c>
      <c r="F389" s="231">
        <v>2058.1500000000005</v>
      </c>
      <c r="G389" s="231">
        <v>2030.2500000000009</v>
      </c>
      <c r="H389" s="231">
        <v>2120.0500000000002</v>
      </c>
      <c r="I389" s="231">
        <v>2147.9499999999998</v>
      </c>
      <c r="J389" s="231">
        <v>2164.9499999999998</v>
      </c>
      <c r="K389" s="230">
        <v>2130.9499999999998</v>
      </c>
      <c r="L389" s="230">
        <v>2086.0500000000002</v>
      </c>
      <c r="M389" s="230">
        <v>0.79276999999999997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39.25</v>
      </c>
      <c r="D390" s="231">
        <v>39.283333333333331</v>
      </c>
      <c r="E390" s="231">
        <v>38.86666666666666</v>
      </c>
      <c r="F390" s="231">
        <v>38.483333333333327</v>
      </c>
      <c r="G390" s="231">
        <v>38.066666666666656</v>
      </c>
      <c r="H390" s="231">
        <v>39.666666666666664</v>
      </c>
      <c r="I390" s="231">
        <v>40.083333333333336</v>
      </c>
      <c r="J390" s="231">
        <v>40.466666666666669</v>
      </c>
      <c r="K390" s="230">
        <v>39.700000000000003</v>
      </c>
      <c r="L390" s="230">
        <v>38.9</v>
      </c>
      <c r="M390" s="230">
        <v>6.6375099999999998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1302</v>
      </c>
      <c r="D391" s="231">
        <v>1304.3999999999999</v>
      </c>
      <c r="E391" s="231">
        <v>1289.1499999999996</v>
      </c>
      <c r="F391" s="231">
        <v>1276.2999999999997</v>
      </c>
      <c r="G391" s="231">
        <v>1261.0499999999995</v>
      </c>
      <c r="H391" s="231">
        <v>1317.2499999999998</v>
      </c>
      <c r="I391" s="231">
        <v>1332.5000000000002</v>
      </c>
      <c r="J391" s="231">
        <v>1345.35</v>
      </c>
      <c r="K391" s="230">
        <v>1319.65</v>
      </c>
      <c r="L391" s="230">
        <v>1291.55</v>
      </c>
      <c r="M391" s="230">
        <v>1.6962200000000001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177.6</v>
      </c>
      <c r="D392" s="231">
        <v>177.95000000000002</v>
      </c>
      <c r="E392" s="231">
        <v>176.25000000000003</v>
      </c>
      <c r="F392" s="231">
        <v>174.9</v>
      </c>
      <c r="G392" s="231">
        <v>173.20000000000002</v>
      </c>
      <c r="H392" s="231">
        <v>179.30000000000004</v>
      </c>
      <c r="I392" s="231">
        <v>181.00000000000003</v>
      </c>
      <c r="J392" s="231">
        <v>182.35000000000005</v>
      </c>
      <c r="K392" s="230">
        <v>179.65</v>
      </c>
      <c r="L392" s="230">
        <v>176.6</v>
      </c>
      <c r="M392" s="230">
        <v>13.02294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813.95</v>
      </c>
      <c r="D393" s="231">
        <v>816.35</v>
      </c>
      <c r="E393" s="231">
        <v>810.35</v>
      </c>
      <c r="F393" s="231">
        <v>806.75</v>
      </c>
      <c r="G393" s="231">
        <v>800.75</v>
      </c>
      <c r="H393" s="231">
        <v>819.95</v>
      </c>
      <c r="I393" s="231">
        <v>825.95</v>
      </c>
      <c r="J393" s="231">
        <v>829.55000000000007</v>
      </c>
      <c r="K393" s="230">
        <v>822.35</v>
      </c>
      <c r="L393" s="230">
        <v>812.75</v>
      </c>
      <c r="M393" s="230">
        <v>0.57667000000000002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2346.65</v>
      </c>
      <c r="D394" s="231">
        <v>2348.166666666667</v>
      </c>
      <c r="E394" s="231">
        <v>2328.5333333333338</v>
      </c>
      <c r="F394" s="231">
        <v>2310.416666666667</v>
      </c>
      <c r="G394" s="231">
        <v>2290.7833333333338</v>
      </c>
      <c r="H394" s="231">
        <v>2366.2833333333338</v>
      </c>
      <c r="I394" s="231">
        <v>2385.916666666667</v>
      </c>
      <c r="J394" s="231">
        <v>2404.0333333333338</v>
      </c>
      <c r="K394" s="230">
        <v>2367.8000000000002</v>
      </c>
      <c r="L394" s="230">
        <v>2330.0500000000002</v>
      </c>
      <c r="M394" s="230">
        <v>83.896460000000005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92.95</v>
      </c>
      <c r="D395" s="231">
        <v>93.149999999999991</v>
      </c>
      <c r="E395" s="231">
        <v>91.999999999999986</v>
      </c>
      <c r="F395" s="231">
        <v>91.05</v>
      </c>
      <c r="G395" s="231">
        <v>89.899999999999991</v>
      </c>
      <c r="H395" s="231">
        <v>94.09999999999998</v>
      </c>
      <c r="I395" s="231">
        <v>95.249999999999986</v>
      </c>
      <c r="J395" s="231">
        <v>96.199999999999974</v>
      </c>
      <c r="K395" s="230">
        <v>94.3</v>
      </c>
      <c r="L395" s="230">
        <v>92.2</v>
      </c>
      <c r="M395" s="230">
        <v>2.3325900000000002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683.95</v>
      </c>
      <c r="D396" s="231">
        <v>683.11666666666667</v>
      </c>
      <c r="E396" s="231">
        <v>669.23333333333335</v>
      </c>
      <c r="F396" s="231">
        <v>654.51666666666665</v>
      </c>
      <c r="G396" s="231">
        <v>640.63333333333333</v>
      </c>
      <c r="H396" s="231">
        <v>697.83333333333337</v>
      </c>
      <c r="I396" s="231">
        <v>711.71666666666681</v>
      </c>
      <c r="J396" s="231">
        <v>726.43333333333339</v>
      </c>
      <c r="K396" s="230">
        <v>697</v>
      </c>
      <c r="L396" s="230">
        <v>668.4</v>
      </c>
      <c r="M396" s="230">
        <v>11.15742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1271.05</v>
      </c>
      <c r="D397" s="231">
        <v>1252.6499999999999</v>
      </c>
      <c r="E397" s="231">
        <v>1227.3999999999996</v>
      </c>
      <c r="F397" s="231">
        <v>1183.7499999999998</v>
      </c>
      <c r="G397" s="231">
        <v>1158.4999999999995</v>
      </c>
      <c r="H397" s="231">
        <v>1296.2999999999997</v>
      </c>
      <c r="I397" s="231">
        <v>1321.5500000000002</v>
      </c>
      <c r="J397" s="231">
        <v>1365.1999999999998</v>
      </c>
      <c r="K397" s="230">
        <v>1277.9000000000001</v>
      </c>
      <c r="L397" s="230">
        <v>1209</v>
      </c>
      <c r="M397" s="230">
        <v>10.2713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741.9</v>
      </c>
      <c r="D398" s="231">
        <v>740.41666666666663</v>
      </c>
      <c r="E398" s="231">
        <v>735.0333333333333</v>
      </c>
      <c r="F398" s="231">
        <v>728.16666666666663</v>
      </c>
      <c r="G398" s="231">
        <v>722.7833333333333</v>
      </c>
      <c r="H398" s="231">
        <v>747.2833333333333</v>
      </c>
      <c r="I398" s="231">
        <v>752.66666666666674</v>
      </c>
      <c r="J398" s="231">
        <v>759.5333333333333</v>
      </c>
      <c r="K398" s="230">
        <v>745.8</v>
      </c>
      <c r="L398" s="230">
        <v>733.55</v>
      </c>
      <c r="M398" s="230">
        <v>4.9282700000000004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1126.8499999999999</v>
      </c>
      <c r="D399" s="231">
        <v>1122.9833333333333</v>
      </c>
      <c r="E399" s="231">
        <v>1115.9666666666667</v>
      </c>
      <c r="F399" s="231">
        <v>1105.0833333333333</v>
      </c>
      <c r="G399" s="231">
        <v>1098.0666666666666</v>
      </c>
      <c r="H399" s="231">
        <v>1133.8666666666668</v>
      </c>
      <c r="I399" s="231">
        <v>1140.8833333333337</v>
      </c>
      <c r="J399" s="231">
        <v>1151.7666666666669</v>
      </c>
      <c r="K399" s="230">
        <v>1130</v>
      </c>
      <c r="L399" s="230">
        <v>1112.0999999999999</v>
      </c>
      <c r="M399" s="230">
        <v>7.8427600000000002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373.45</v>
      </c>
      <c r="D400" s="231">
        <v>366.08333333333331</v>
      </c>
      <c r="E400" s="231">
        <v>352.16666666666663</v>
      </c>
      <c r="F400" s="231">
        <v>330.88333333333333</v>
      </c>
      <c r="G400" s="231">
        <v>316.96666666666664</v>
      </c>
      <c r="H400" s="231">
        <v>387.36666666666662</v>
      </c>
      <c r="I400" s="231">
        <v>401.28333333333325</v>
      </c>
      <c r="J400" s="231">
        <v>422.56666666666661</v>
      </c>
      <c r="K400" s="230">
        <v>380</v>
      </c>
      <c r="L400" s="230">
        <v>344.8</v>
      </c>
      <c r="M400" s="230">
        <v>27.892810000000001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32.85</v>
      </c>
      <c r="D401" s="231">
        <v>32.9</v>
      </c>
      <c r="E401" s="231">
        <v>32.549999999999997</v>
      </c>
      <c r="F401" s="231">
        <v>32.25</v>
      </c>
      <c r="G401" s="231">
        <v>31.9</v>
      </c>
      <c r="H401" s="231">
        <v>33.199999999999996</v>
      </c>
      <c r="I401" s="231">
        <v>33.550000000000004</v>
      </c>
      <c r="J401" s="231">
        <v>33.849999999999994</v>
      </c>
      <c r="K401" s="230">
        <v>33.25</v>
      </c>
      <c r="L401" s="230">
        <v>32.6</v>
      </c>
      <c r="M401" s="230">
        <v>15.817880000000001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4276.1499999999996</v>
      </c>
      <c r="D402" s="231">
        <v>4285.083333333333</v>
      </c>
      <c r="E402" s="231">
        <v>4242.1666666666661</v>
      </c>
      <c r="F402" s="231">
        <v>4208.1833333333334</v>
      </c>
      <c r="G402" s="231">
        <v>4165.2666666666664</v>
      </c>
      <c r="H402" s="231">
        <v>4319.0666666666657</v>
      </c>
      <c r="I402" s="231">
        <v>4361.9833333333318</v>
      </c>
      <c r="J402" s="231">
        <v>4395.9666666666653</v>
      </c>
      <c r="K402" s="230">
        <v>4328</v>
      </c>
      <c r="L402" s="230">
        <v>4251.1000000000004</v>
      </c>
      <c r="M402" s="230">
        <v>5.5239999999999997E-2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2424.5</v>
      </c>
      <c r="D403" s="231">
        <v>2416.9500000000003</v>
      </c>
      <c r="E403" s="231">
        <v>2405.6500000000005</v>
      </c>
      <c r="F403" s="231">
        <v>2386.8000000000002</v>
      </c>
      <c r="G403" s="231">
        <v>2375.5000000000005</v>
      </c>
      <c r="H403" s="231">
        <v>2435.8000000000006</v>
      </c>
      <c r="I403" s="231">
        <v>2447.1000000000008</v>
      </c>
      <c r="J403" s="231">
        <v>2465.9500000000007</v>
      </c>
      <c r="K403" s="230">
        <v>2428.25</v>
      </c>
      <c r="L403" s="230">
        <v>2398.1</v>
      </c>
      <c r="M403" s="230">
        <v>5.9844099999999996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68.849999999999994</v>
      </c>
      <c r="D404" s="231">
        <v>69.016666666666666</v>
      </c>
      <c r="E404" s="231">
        <v>68.133333333333326</v>
      </c>
      <c r="F404" s="231">
        <v>67.416666666666657</v>
      </c>
      <c r="G404" s="231">
        <v>66.533333333333317</v>
      </c>
      <c r="H404" s="231">
        <v>69.733333333333334</v>
      </c>
      <c r="I404" s="231">
        <v>70.616666666666688</v>
      </c>
      <c r="J404" s="231">
        <v>71.333333333333343</v>
      </c>
      <c r="K404" s="230">
        <v>69.900000000000006</v>
      </c>
      <c r="L404" s="230">
        <v>68.3</v>
      </c>
      <c r="M404" s="230">
        <v>131.77547999999999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5947.9</v>
      </c>
      <c r="D405" s="231">
        <v>5956.3166666666666</v>
      </c>
      <c r="E405" s="231">
        <v>5931.6333333333332</v>
      </c>
      <c r="F405" s="231">
        <v>5915.3666666666668</v>
      </c>
      <c r="G405" s="231">
        <v>5890.6833333333334</v>
      </c>
      <c r="H405" s="231">
        <v>5972.583333333333</v>
      </c>
      <c r="I405" s="231">
        <v>5997.2666666666655</v>
      </c>
      <c r="J405" s="231">
        <v>6013.5333333333328</v>
      </c>
      <c r="K405" s="230">
        <v>5981</v>
      </c>
      <c r="L405" s="230">
        <v>5940.05</v>
      </c>
      <c r="M405" s="230">
        <v>0.22656000000000001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1187.9000000000001</v>
      </c>
      <c r="D406" s="231">
        <v>1190.5</v>
      </c>
      <c r="E406" s="231">
        <v>1179</v>
      </c>
      <c r="F406" s="231">
        <v>1170.0999999999999</v>
      </c>
      <c r="G406" s="231">
        <v>1158.5999999999999</v>
      </c>
      <c r="H406" s="231">
        <v>1199.4000000000001</v>
      </c>
      <c r="I406" s="231">
        <v>1210.9000000000001</v>
      </c>
      <c r="J406" s="231">
        <v>1219.8000000000002</v>
      </c>
      <c r="K406" s="230">
        <v>1202</v>
      </c>
      <c r="L406" s="230">
        <v>1181.5999999999999</v>
      </c>
      <c r="M406" s="230">
        <v>0.76915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3021.05</v>
      </c>
      <c r="D407" s="231">
        <v>3010.8833333333332</v>
      </c>
      <c r="E407" s="231">
        <v>2981.6666666666665</v>
      </c>
      <c r="F407" s="231">
        <v>2942.2833333333333</v>
      </c>
      <c r="G407" s="231">
        <v>2913.0666666666666</v>
      </c>
      <c r="H407" s="231">
        <v>3050.2666666666664</v>
      </c>
      <c r="I407" s="231">
        <v>3079.4833333333336</v>
      </c>
      <c r="J407" s="231">
        <v>3118.8666666666663</v>
      </c>
      <c r="K407" s="230">
        <v>3040.1</v>
      </c>
      <c r="L407" s="230">
        <v>2971.5</v>
      </c>
      <c r="M407" s="230">
        <v>1.0119800000000001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459.85</v>
      </c>
      <c r="D408" s="231">
        <v>458.45</v>
      </c>
      <c r="E408" s="231">
        <v>453.2</v>
      </c>
      <c r="F408" s="231">
        <v>446.55</v>
      </c>
      <c r="G408" s="231">
        <v>441.3</v>
      </c>
      <c r="H408" s="231">
        <v>465.09999999999997</v>
      </c>
      <c r="I408" s="231">
        <v>470.34999999999997</v>
      </c>
      <c r="J408" s="231">
        <v>476.99999999999994</v>
      </c>
      <c r="K408" s="230">
        <v>463.7</v>
      </c>
      <c r="L408" s="230">
        <v>451.8</v>
      </c>
      <c r="M408" s="230">
        <v>1.4565300000000001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1090.0999999999999</v>
      </c>
      <c r="D409" s="231">
        <v>1077.5</v>
      </c>
      <c r="E409" s="231">
        <v>1055.0999999999999</v>
      </c>
      <c r="F409" s="231">
        <v>1020.0999999999999</v>
      </c>
      <c r="G409" s="231">
        <v>997.69999999999982</v>
      </c>
      <c r="H409" s="231">
        <v>1112.5</v>
      </c>
      <c r="I409" s="231">
        <v>1134.9000000000001</v>
      </c>
      <c r="J409" s="231">
        <v>1169.9000000000001</v>
      </c>
      <c r="K409" s="230">
        <v>1099.9000000000001</v>
      </c>
      <c r="L409" s="230">
        <v>1042.5</v>
      </c>
      <c r="M409" s="230">
        <v>0.41402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259.85000000000002</v>
      </c>
      <c r="D410" s="231">
        <v>260.78333333333336</v>
      </c>
      <c r="E410" s="231">
        <v>256.41666666666674</v>
      </c>
      <c r="F410" s="231">
        <v>252.98333333333341</v>
      </c>
      <c r="G410" s="231">
        <v>248.61666666666679</v>
      </c>
      <c r="H410" s="231">
        <v>264.2166666666667</v>
      </c>
      <c r="I410" s="231">
        <v>268.58333333333337</v>
      </c>
      <c r="J410" s="231">
        <v>272.01666666666665</v>
      </c>
      <c r="K410" s="230">
        <v>265.14999999999998</v>
      </c>
      <c r="L410" s="230">
        <v>257.35000000000002</v>
      </c>
      <c r="M410" s="230">
        <v>29.543150000000001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604.65</v>
      </c>
      <c r="D411" s="231">
        <v>606.2166666666667</v>
      </c>
      <c r="E411" s="231">
        <v>594.43333333333339</v>
      </c>
      <c r="F411" s="231">
        <v>584.2166666666667</v>
      </c>
      <c r="G411" s="231">
        <v>572.43333333333339</v>
      </c>
      <c r="H411" s="231">
        <v>616.43333333333339</v>
      </c>
      <c r="I411" s="231">
        <v>628.2166666666667</v>
      </c>
      <c r="J411" s="231">
        <v>638.43333333333339</v>
      </c>
      <c r="K411" s="230">
        <v>618</v>
      </c>
      <c r="L411" s="230">
        <v>596</v>
      </c>
      <c r="M411" s="230">
        <v>3.6392099999999998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26116.9</v>
      </c>
      <c r="D412" s="231">
        <v>26216.383333333331</v>
      </c>
      <c r="E412" s="231">
        <v>25948.766666666663</v>
      </c>
      <c r="F412" s="231">
        <v>25780.633333333331</v>
      </c>
      <c r="G412" s="231">
        <v>25513.016666666663</v>
      </c>
      <c r="H412" s="231">
        <v>26384.516666666663</v>
      </c>
      <c r="I412" s="231">
        <v>26652.133333333331</v>
      </c>
      <c r="J412" s="231">
        <v>26820.266666666663</v>
      </c>
      <c r="K412" s="230">
        <v>26484</v>
      </c>
      <c r="L412" s="230">
        <v>26048.25</v>
      </c>
      <c r="M412" s="230">
        <v>0.25784000000000001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47.25</v>
      </c>
      <c r="D413" s="231">
        <v>47.35</v>
      </c>
      <c r="E413" s="231">
        <v>46.550000000000004</v>
      </c>
      <c r="F413" s="231">
        <v>45.85</v>
      </c>
      <c r="G413" s="231">
        <v>45.050000000000004</v>
      </c>
      <c r="H413" s="231">
        <v>48.050000000000004</v>
      </c>
      <c r="I413" s="231">
        <v>48.85</v>
      </c>
      <c r="J413" s="231">
        <v>49.550000000000004</v>
      </c>
      <c r="K413" s="230">
        <v>48.15</v>
      </c>
      <c r="L413" s="230">
        <v>46.65</v>
      </c>
      <c r="M413" s="230">
        <v>138.47895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1309</v>
      </c>
      <c r="D414" s="231">
        <v>1303.1833333333334</v>
      </c>
      <c r="E414" s="231">
        <v>1294.3666666666668</v>
      </c>
      <c r="F414" s="231">
        <v>1279.7333333333333</v>
      </c>
      <c r="G414" s="231">
        <v>1270.9166666666667</v>
      </c>
      <c r="H414" s="231">
        <v>1317.8166666666668</v>
      </c>
      <c r="I414" s="231">
        <v>1326.6333333333334</v>
      </c>
      <c r="J414" s="231">
        <v>1341.2666666666669</v>
      </c>
      <c r="K414" s="230">
        <v>1312</v>
      </c>
      <c r="L414" s="230">
        <v>1288.55</v>
      </c>
      <c r="M414" s="230">
        <v>5.3612000000000002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292.10000000000002</v>
      </c>
      <c r="D415" s="277">
        <v>291.06666666666666</v>
      </c>
      <c r="E415" s="277">
        <v>287.13333333333333</v>
      </c>
      <c r="F415" s="277">
        <v>282.16666666666669</v>
      </c>
      <c r="G415" s="277">
        <v>278.23333333333335</v>
      </c>
      <c r="H415" s="277">
        <v>296.0333333333333</v>
      </c>
      <c r="I415" s="277">
        <v>299.96666666666658</v>
      </c>
      <c r="J415" s="277">
        <v>304.93333333333328</v>
      </c>
      <c r="K415" s="276">
        <v>295</v>
      </c>
      <c r="L415" s="276">
        <v>286.10000000000002</v>
      </c>
      <c r="M415" s="276">
        <v>1.35975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3334.65</v>
      </c>
      <c r="D416" s="231">
        <v>3343</v>
      </c>
      <c r="E416" s="231">
        <v>3309.2</v>
      </c>
      <c r="F416" s="231">
        <v>3283.75</v>
      </c>
      <c r="G416" s="231">
        <v>3249.95</v>
      </c>
      <c r="H416" s="231">
        <v>3368.45</v>
      </c>
      <c r="I416" s="231">
        <v>3402.25</v>
      </c>
      <c r="J416" s="231">
        <v>3427.7</v>
      </c>
      <c r="K416" s="230">
        <v>3376.8</v>
      </c>
      <c r="L416" s="230">
        <v>3317.55</v>
      </c>
      <c r="M416" s="230">
        <v>1.5359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454.35</v>
      </c>
      <c r="D417" s="231">
        <v>457.40000000000003</v>
      </c>
      <c r="E417" s="231">
        <v>449.95000000000005</v>
      </c>
      <c r="F417" s="231">
        <v>445.55</v>
      </c>
      <c r="G417" s="231">
        <v>438.1</v>
      </c>
      <c r="H417" s="231">
        <v>461.80000000000007</v>
      </c>
      <c r="I417" s="231">
        <v>469.25</v>
      </c>
      <c r="J417" s="231">
        <v>473.65000000000009</v>
      </c>
      <c r="K417" s="230">
        <v>464.85</v>
      </c>
      <c r="L417" s="230">
        <v>453</v>
      </c>
      <c r="M417" s="230">
        <v>4.0172699999999999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3813.85</v>
      </c>
      <c r="D418" s="231">
        <v>3824.9166666666665</v>
      </c>
      <c r="E418" s="231">
        <v>3783.9333333333329</v>
      </c>
      <c r="F418" s="231">
        <v>3754.0166666666664</v>
      </c>
      <c r="G418" s="231">
        <v>3713.0333333333328</v>
      </c>
      <c r="H418" s="231">
        <v>3854.833333333333</v>
      </c>
      <c r="I418" s="231">
        <v>3895.8166666666666</v>
      </c>
      <c r="J418" s="231">
        <v>3925.7333333333331</v>
      </c>
      <c r="K418" s="230">
        <v>3865.9</v>
      </c>
      <c r="L418" s="230">
        <v>3795</v>
      </c>
      <c r="M418" s="230">
        <v>1.0987100000000001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432.05</v>
      </c>
      <c r="D419" s="231">
        <v>431.89999999999992</v>
      </c>
      <c r="E419" s="231">
        <v>422.79999999999984</v>
      </c>
      <c r="F419" s="231">
        <v>413.5499999999999</v>
      </c>
      <c r="G419" s="231">
        <v>404.44999999999982</v>
      </c>
      <c r="H419" s="231">
        <v>441.14999999999986</v>
      </c>
      <c r="I419" s="231">
        <v>450.24999999999989</v>
      </c>
      <c r="J419" s="231">
        <v>459.49999999999989</v>
      </c>
      <c r="K419" s="230">
        <v>441</v>
      </c>
      <c r="L419" s="230">
        <v>422.65</v>
      </c>
      <c r="M419" s="230">
        <v>21.23272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877.2</v>
      </c>
      <c r="D420" s="231">
        <v>884.54999999999984</v>
      </c>
      <c r="E420" s="231">
        <v>866.1999999999997</v>
      </c>
      <c r="F420" s="231">
        <v>855.19999999999982</v>
      </c>
      <c r="G420" s="231">
        <v>836.84999999999968</v>
      </c>
      <c r="H420" s="231">
        <v>895.54999999999973</v>
      </c>
      <c r="I420" s="231">
        <v>913.89999999999986</v>
      </c>
      <c r="J420" s="231">
        <v>924.89999999999975</v>
      </c>
      <c r="K420" s="230">
        <v>902.9</v>
      </c>
      <c r="L420" s="230">
        <v>873.55</v>
      </c>
      <c r="M420" s="230">
        <v>5.7457000000000003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599.95000000000005</v>
      </c>
      <c r="D421" s="231">
        <v>598.31666666666672</v>
      </c>
      <c r="E421" s="231">
        <v>593.63333333333344</v>
      </c>
      <c r="F421" s="231">
        <v>587.31666666666672</v>
      </c>
      <c r="G421" s="231">
        <v>582.63333333333344</v>
      </c>
      <c r="H421" s="231">
        <v>604.63333333333344</v>
      </c>
      <c r="I421" s="231">
        <v>609.31666666666661</v>
      </c>
      <c r="J421" s="231">
        <v>615.63333333333344</v>
      </c>
      <c r="K421" s="230">
        <v>603</v>
      </c>
      <c r="L421" s="230">
        <v>592</v>
      </c>
      <c r="M421" s="230">
        <v>10.595499999999999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528.20000000000005</v>
      </c>
      <c r="D422" s="231">
        <v>529.4</v>
      </c>
      <c r="E422" s="231">
        <v>524.79999999999995</v>
      </c>
      <c r="F422" s="231">
        <v>521.4</v>
      </c>
      <c r="G422" s="231">
        <v>516.79999999999995</v>
      </c>
      <c r="H422" s="231">
        <v>532.79999999999995</v>
      </c>
      <c r="I422" s="231">
        <v>537.40000000000009</v>
      </c>
      <c r="J422" s="231">
        <v>540.79999999999995</v>
      </c>
      <c r="K422" s="230">
        <v>534</v>
      </c>
      <c r="L422" s="230">
        <v>526</v>
      </c>
      <c r="M422" s="230">
        <v>212.92440999999999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82.7</v>
      </c>
      <c r="D423" s="231">
        <v>82.833333333333343</v>
      </c>
      <c r="E423" s="231">
        <v>82.26666666666668</v>
      </c>
      <c r="F423" s="231">
        <v>81.833333333333343</v>
      </c>
      <c r="G423" s="231">
        <v>81.26666666666668</v>
      </c>
      <c r="H423" s="231">
        <v>83.26666666666668</v>
      </c>
      <c r="I423" s="231">
        <v>83.833333333333343</v>
      </c>
      <c r="J423" s="231">
        <v>84.26666666666668</v>
      </c>
      <c r="K423" s="230">
        <v>83.4</v>
      </c>
      <c r="L423" s="230">
        <v>82.4</v>
      </c>
      <c r="M423" s="230">
        <v>131.25614999999999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299.85000000000002</v>
      </c>
      <c r="D424" s="231">
        <v>301.7</v>
      </c>
      <c r="E424" s="231">
        <v>296.7</v>
      </c>
      <c r="F424" s="231">
        <v>293.55</v>
      </c>
      <c r="G424" s="231">
        <v>288.55</v>
      </c>
      <c r="H424" s="231">
        <v>304.84999999999997</v>
      </c>
      <c r="I424" s="231">
        <v>309.84999999999997</v>
      </c>
      <c r="J424" s="231">
        <v>312.99999999999994</v>
      </c>
      <c r="K424" s="230">
        <v>306.7</v>
      </c>
      <c r="L424" s="230">
        <v>298.55</v>
      </c>
      <c r="M424" s="230">
        <v>2.3822100000000002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159.4</v>
      </c>
      <c r="D425" s="231">
        <v>159.86666666666665</v>
      </c>
      <c r="E425" s="231">
        <v>158.23333333333329</v>
      </c>
      <c r="F425" s="231">
        <v>157.06666666666663</v>
      </c>
      <c r="G425" s="231">
        <v>155.43333333333328</v>
      </c>
      <c r="H425" s="231">
        <v>161.0333333333333</v>
      </c>
      <c r="I425" s="231">
        <v>162.66666666666669</v>
      </c>
      <c r="J425" s="231">
        <v>163.83333333333331</v>
      </c>
      <c r="K425" s="230">
        <v>161.5</v>
      </c>
      <c r="L425" s="230">
        <v>158.69999999999999</v>
      </c>
      <c r="M425" s="230">
        <v>2.0311499999999998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415.4</v>
      </c>
      <c r="D426" s="231">
        <v>413.81666666666666</v>
      </c>
      <c r="E426" s="231">
        <v>410.08333333333331</v>
      </c>
      <c r="F426" s="231">
        <v>404.76666666666665</v>
      </c>
      <c r="G426" s="231">
        <v>401.0333333333333</v>
      </c>
      <c r="H426" s="231">
        <v>419.13333333333333</v>
      </c>
      <c r="I426" s="231">
        <v>422.86666666666667</v>
      </c>
      <c r="J426" s="231">
        <v>428.18333333333334</v>
      </c>
      <c r="K426" s="230">
        <v>417.55</v>
      </c>
      <c r="L426" s="230">
        <v>408.5</v>
      </c>
      <c r="M426" s="230">
        <v>0.79895000000000005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425.75</v>
      </c>
      <c r="D427" s="231">
        <v>426.68333333333334</v>
      </c>
      <c r="E427" s="231">
        <v>423.06666666666666</v>
      </c>
      <c r="F427" s="231">
        <v>420.38333333333333</v>
      </c>
      <c r="G427" s="231">
        <v>416.76666666666665</v>
      </c>
      <c r="H427" s="231">
        <v>429.36666666666667</v>
      </c>
      <c r="I427" s="231">
        <v>432.98333333333335</v>
      </c>
      <c r="J427" s="231">
        <v>435.66666666666669</v>
      </c>
      <c r="K427" s="230">
        <v>430.3</v>
      </c>
      <c r="L427" s="230">
        <v>424</v>
      </c>
      <c r="M427" s="230">
        <v>3.2081300000000001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190</v>
      </c>
      <c r="D428" s="231">
        <v>190.88333333333333</v>
      </c>
      <c r="E428" s="231">
        <v>182.86666666666665</v>
      </c>
      <c r="F428" s="231">
        <v>175.73333333333332</v>
      </c>
      <c r="G428" s="231">
        <v>167.71666666666664</v>
      </c>
      <c r="H428" s="231">
        <v>198.01666666666665</v>
      </c>
      <c r="I428" s="231">
        <v>206.0333333333333</v>
      </c>
      <c r="J428" s="231">
        <v>213.16666666666666</v>
      </c>
      <c r="K428" s="230">
        <v>198.9</v>
      </c>
      <c r="L428" s="230">
        <v>183.75</v>
      </c>
      <c r="M428" s="230">
        <v>54.787469999999999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1016.7</v>
      </c>
      <c r="D429" s="231">
        <v>1014.0500000000001</v>
      </c>
      <c r="E429" s="231">
        <v>1007.9000000000001</v>
      </c>
      <c r="F429" s="231">
        <v>999.1</v>
      </c>
      <c r="G429" s="231">
        <v>992.95</v>
      </c>
      <c r="H429" s="231">
        <v>1022.8500000000001</v>
      </c>
      <c r="I429" s="231">
        <v>1029</v>
      </c>
      <c r="J429" s="231">
        <v>1037.8000000000002</v>
      </c>
      <c r="K429" s="230">
        <v>1020.2</v>
      </c>
      <c r="L429" s="230">
        <v>1005.25</v>
      </c>
      <c r="M429" s="230">
        <v>32.463270000000001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434</v>
      </c>
      <c r="D430" s="231">
        <v>432.68333333333339</v>
      </c>
      <c r="E430" s="231">
        <v>430.4166666666668</v>
      </c>
      <c r="F430" s="231">
        <v>426.83333333333343</v>
      </c>
      <c r="G430" s="231">
        <v>424.56666666666683</v>
      </c>
      <c r="H430" s="231">
        <v>436.26666666666677</v>
      </c>
      <c r="I430" s="231">
        <v>438.53333333333342</v>
      </c>
      <c r="J430" s="231">
        <v>442.11666666666673</v>
      </c>
      <c r="K430" s="230">
        <v>434.95</v>
      </c>
      <c r="L430" s="230">
        <v>429.1</v>
      </c>
      <c r="M430" s="230">
        <v>3.6035300000000001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2339.9</v>
      </c>
      <c r="D431" s="231">
        <v>2342.7833333333333</v>
      </c>
      <c r="E431" s="231">
        <v>2318.6166666666668</v>
      </c>
      <c r="F431" s="231">
        <v>2297.3333333333335</v>
      </c>
      <c r="G431" s="231">
        <v>2273.166666666667</v>
      </c>
      <c r="H431" s="231">
        <v>2364.0666666666666</v>
      </c>
      <c r="I431" s="231">
        <v>2388.2333333333336</v>
      </c>
      <c r="J431" s="231">
        <v>2409.5166666666664</v>
      </c>
      <c r="K431" s="230">
        <v>2366.9499999999998</v>
      </c>
      <c r="L431" s="230">
        <v>2321.5</v>
      </c>
      <c r="M431" s="230">
        <v>0.90188000000000001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1010.15</v>
      </c>
      <c r="D432" s="231">
        <v>1006.0333333333334</v>
      </c>
      <c r="E432" s="231">
        <v>996.31666666666683</v>
      </c>
      <c r="F432" s="231">
        <v>982.48333333333346</v>
      </c>
      <c r="G432" s="231">
        <v>972.76666666666688</v>
      </c>
      <c r="H432" s="231">
        <v>1019.8666666666668</v>
      </c>
      <c r="I432" s="231">
        <v>1029.5833333333333</v>
      </c>
      <c r="J432" s="231">
        <v>1043.4166666666667</v>
      </c>
      <c r="K432" s="230">
        <v>1015.75</v>
      </c>
      <c r="L432" s="230">
        <v>992.2</v>
      </c>
      <c r="M432" s="230">
        <v>1.37568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294.7</v>
      </c>
      <c r="D433" s="231">
        <v>296.01666666666671</v>
      </c>
      <c r="E433" s="231">
        <v>291.03333333333342</v>
      </c>
      <c r="F433" s="231">
        <v>287.36666666666673</v>
      </c>
      <c r="G433" s="231">
        <v>282.38333333333344</v>
      </c>
      <c r="H433" s="231">
        <v>299.68333333333339</v>
      </c>
      <c r="I433" s="231">
        <v>304.66666666666663</v>
      </c>
      <c r="J433" s="231">
        <v>308.33333333333337</v>
      </c>
      <c r="K433" s="230">
        <v>301</v>
      </c>
      <c r="L433" s="230">
        <v>292.35000000000002</v>
      </c>
      <c r="M433" s="230">
        <v>0.75841999999999998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356.65</v>
      </c>
      <c r="D434" s="231">
        <v>357.23333333333335</v>
      </c>
      <c r="E434" s="231">
        <v>354.4666666666667</v>
      </c>
      <c r="F434" s="231">
        <v>352.28333333333336</v>
      </c>
      <c r="G434" s="231">
        <v>349.51666666666671</v>
      </c>
      <c r="H434" s="231">
        <v>359.41666666666669</v>
      </c>
      <c r="I434" s="231">
        <v>362.18333333333334</v>
      </c>
      <c r="J434" s="231">
        <v>364.36666666666667</v>
      </c>
      <c r="K434" s="230">
        <v>360</v>
      </c>
      <c r="L434" s="230">
        <v>355.05</v>
      </c>
      <c r="M434" s="230">
        <v>0.48841000000000001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2619.25</v>
      </c>
      <c r="D435" s="231">
        <v>2622.7666666666669</v>
      </c>
      <c r="E435" s="231">
        <v>2585.5333333333338</v>
      </c>
      <c r="F435" s="231">
        <v>2551.8166666666671</v>
      </c>
      <c r="G435" s="231">
        <v>2514.5833333333339</v>
      </c>
      <c r="H435" s="231">
        <v>2656.4833333333336</v>
      </c>
      <c r="I435" s="231">
        <v>2693.7166666666662</v>
      </c>
      <c r="J435" s="231">
        <v>2727.4333333333334</v>
      </c>
      <c r="K435" s="230">
        <v>2660</v>
      </c>
      <c r="L435" s="230">
        <v>2589.0500000000002</v>
      </c>
      <c r="M435" s="230">
        <v>1.45136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464.95</v>
      </c>
      <c r="D436" s="231">
        <v>465.63333333333327</v>
      </c>
      <c r="E436" s="231">
        <v>463.36666666666656</v>
      </c>
      <c r="F436" s="231">
        <v>461.7833333333333</v>
      </c>
      <c r="G436" s="231">
        <v>459.51666666666659</v>
      </c>
      <c r="H436" s="231">
        <v>467.21666666666653</v>
      </c>
      <c r="I436" s="231">
        <v>469.48333333333329</v>
      </c>
      <c r="J436" s="231">
        <v>471.06666666666649</v>
      </c>
      <c r="K436" s="230">
        <v>467.9</v>
      </c>
      <c r="L436" s="230">
        <v>464.05</v>
      </c>
      <c r="M436" s="230">
        <v>5.3360599999999998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8.1</v>
      </c>
      <c r="D437" s="231">
        <v>8.1333333333333346</v>
      </c>
      <c r="E437" s="231">
        <v>8.0166666666666693</v>
      </c>
      <c r="F437" s="231">
        <v>7.9333333333333353</v>
      </c>
      <c r="G437" s="231">
        <v>7.81666666666667</v>
      </c>
      <c r="H437" s="231">
        <v>8.2166666666666686</v>
      </c>
      <c r="I437" s="231">
        <v>8.3333333333333321</v>
      </c>
      <c r="J437" s="231">
        <v>8.4166666666666679</v>
      </c>
      <c r="K437" s="230">
        <v>8.25</v>
      </c>
      <c r="L437" s="230">
        <v>8.0500000000000007</v>
      </c>
      <c r="M437" s="230">
        <v>373.52480000000003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225.45</v>
      </c>
      <c r="D438" s="231">
        <v>224.83333333333334</v>
      </c>
      <c r="E438" s="231">
        <v>222.26666666666668</v>
      </c>
      <c r="F438" s="231">
        <v>219.08333333333334</v>
      </c>
      <c r="G438" s="231">
        <v>216.51666666666668</v>
      </c>
      <c r="H438" s="231">
        <v>228.01666666666668</v>
      </c>
      <c r="I438" s="231">
        <v>230.58333333333334</v>
      </c>
      <c r="J438" s="231">
        <v>233.76666666666668</v>
      </c>
      <c r="K438" s="230">
        <v>227.4</v>
      </c>
      <c r="L438" s="230">
        <v>221.65</v>
      </c>
      <c r="M438" s="230">
        <v>3.9243100000000002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1002.4</v>
      </c>
      <c r="D439" s="231">
        <v>1000.9500000000002</v>
      </c>
      <c r="E439" s="231">
        <v>988.90000000000032</v>
      </c>
      <c r="F439" s="231">
        <v>975.4000000000002</v>
      </c>
      <c r="G439" s="231">
        <v>963.35000000000036</v>
      </c>
      <c r="H439" s="231">
        <v>1014.4500000000003</v>
      </c>
      <c r="I439" s="231">
        <v>1026.5000000000002</v>
      </c>
      <c r="J439" s="231">
        <v>1040.0000000000002</v>
      </c>
      <c r="K439" s="230">
        <v>1013</v>
      </c>
      <c r="L439" s="230">
        <v>987.45</v>
      </c>
      <c r="M439" s="230">
        <v>0.57704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621.5</v>
      </c>
      <c r="D440" s="231">
        <v>618.66666666666663</v>
      </c>
      <c r="E440" s="231">
        <v>613.68333333333328</v>
      </c>
      <c r="F440" s="231">
        <v>605.86666666666667</v>
      </c>
      <c r="G440" s="231">
        <v>600.88333333333333</v>
      </c>
      <c r="H440" s="231">
        <v>626.48333333333323</v>
      </c>
      <c r="I440" s="231">
        <v>631.46666666666658</v>
      </c>
      <c r="J440" s="231">
        <v>639.28333333333319</v>
      </c>
      <c r="K440" s="230">
        <v>623.65</v>
      </c>
      <c r="L440" s="230">
        <v>610.85</v>
      </c>
      <c r="M440" s="230">
        <v>6.5580499999999997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1499.4</v>
      </c>
      <c r="D441" s="231">
        <v>1497.8166666666666</v>
      </c>
      <c r="E441" s="231">
        <v>1486.6333333333332</v>
      </c>
      <c r="F441" s="231">
        <v>1473.8666666666666</v>
      </c>
      <c r="G441" s="231">
        <v>1462.6833333333332</v>
      </c>
      <c r="H441" s="231">
        <v>1510.5833333333333</v>
      </c>
      <c r="I441" s="231">
        <v>1521.7666666666667</v>
      </c>
      <c r="J441" s="231">
        <v>1534.5333333333333</v>
      </c>
      <c r="K441" s="230">
        <v>1509</v>
      </c>
      <c r="L441" s="230">
        <v>1485.05</v>
      </c>
      <c r="M441" s="230">
        <v>6.8559999999999996E-2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457.95</v>
      </c>
      <c r="D442" s="231">
        <v>460.88333333333338</v>
      </c>
      <c r="E442" s="231">
        <v>454.06666666666678</v>
      </c>
      <c r="F442" s="231">
        <v>450.18333333333339</v>
      </c>
      <c r="G442" s="231">
        <v>443.36666666666679</v>
      </c>
      <c r="H442" s="231">
        <v>464.76666666666677</v>
      </c>
      <c r="I442" s="231">
        <v>471.58333333333337</v>
      </c>
      <c r="J442" s="231">
        <v>475.46666666666675</v>
      </c>
      <c r="K442" s="230">
        <v>467.7</v>
      </c>
      <c r="L442" s="230">
        <v>457</v>
      </c>
      <c r="M442" s="230">
        <v>0.19835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711.55</v>
      </c>
      <c r="D443" s="231">
        <v>713.91666666666663</v>
      </c>
      <c r="E443" s="231">
        <v>702.33333333333326</v>
      </c>
      <c r="F443" s="231">
        <v>693.11666666666667</v>
      </c>
      <c r="G443" s="231">
        <v>681.5333333333333</v>
      </c>
      <c r="H443" s="231">
        <v>723.13333333333321</v>
      </c>
      <c r="I443" s="231">
        <v>734.71666666666647</v>
      </c>
      <c r="J443" s="231">
        <v>743.93333333333317</v>
      </c>
      <c r="K443" s="230">
        <v>725.5</v>
      </c>
      <c r="L443" s="230">
        <v>704.7</v>
      </c>
      <c r="M443" s="230">
        <v>0.43515999999999999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29.95</v>
      </c>
      <c r="D444" s="231">
        <v>30.083333333333332</v>
      </c>
      <c r="E444" s="231">
        <v>29.566666666666663</v>
      </c>
      <c r="F444" s="231">
        <v>29.18333333333333</v>
      </c>
      <c r="G444" s="231">
        <v>28.666666666666661</v>
      </c>
      <c r="H444" s="231">
        <v>30.466666666666665</v>
      </c>
      <c r="I444" s="231">
        <v>30.983333333333338</v>
      </c>
      <c r="J444" s="231">
        <v>31.366666666666667</v>
      </c>
      <c r="K444" s="230">
        <v>30.6</v>
      </c>
      <c r="L444" s="230">
        <v>29.7</v>
      </c>
      <c r="M444" s="230">
        <v>50.189489999999999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1135.7</v>
      </c>
      <c r="D445" s="231">
        <v>1134.4666666666665</v>
      </c>
      <c r="E445" s="231">
        <v>1124.9333333333329</v>
      </c>
      <c r="F445" s="231">
        <v>1114.1666666666665</v>
      </c>
      <c r="G445" s="231">
        <v>1104.633333333333</v>
      </c>
      <c r="H445" s="231">
        <v>1145.2333333333329</v>
      </c>
      <c r="I445" s="231">
        <v>1154.7666666666662</v>
      </c>
      <c r="J445" s="231">
        <v>1165.5333333333328</v>
      </c>
      <c r="K445" s="230">
        <v>1144</v>
      </c>
      <c r="L445" s="230">
        <v>1123.7</v>
      </c>
      <c r="M445" s="230">
        <v>13.939830000000001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602</v>
      </c>
      <c r="D446" s="231">
        <v>596.86666666666667</v>
      </c>
      <c r="E446" s="231">
        <v>585.43333333333339</v>
      </c>
      <c r="F446" s="231">
        <v>568.86666666666667</v>
      </c>
      <c r="G446" s="231">
        <v>557.43333333333339</v>
      </c>
      <c r="H446" s="231">
        <v>613.43333333333339</v>
      </c>
      <c r="I446" s="231">
        <v>624.86666666666656</v>
      </c>
      <c r="J446" s="231">
        <v>641.43333333333339</v>
      </c>
      <c r="K446" s="230">
        <v>608.29999999999995</v>
      </c>
      <c r="L446" s="230">
        <v>580.29999999999995</v>
      </c>
      <c r="M446" s="230">
        <v>3.8088199999999999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1020.65</v>
      </c>
      <c r="D447" s="231">
        <v>1019.9</v>
      </c>
      <c r="E447" s="231">
        <v>1012.8</v>
      </c>
      <c r="F447" s="231">
        <v>1004.9499999999999</v>
      </c>
      <c r="G447" s="231">
        <v>997.84999999999991</v>
      </c>
      <c r="H447" s="231">
        <v>1027.75</v>
      </c>
      <c r="I447" s="231">
        <v>1034.8500000000001</v>
      </c>
      <c r="J447" s="231">
        <v>1042.7</v>
      </c>
      <c r="K447" s="230">
        <v>1027</v>
      </c>
      <c r="L447" s="230">
        <v>1012.05</v>
      </c>
      <c r="M447" s="230">
        <v>5.8715799999999998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209.25</v>
      </c>
      <c r="D448" s="231">
        <v>209.46666666666667</v>
      </c>
      <c r="E448" s="231">
        <v>208.43333333333334</v>
      </c>
      <c r="F448" s="231">
        <v>207.61666666666667</v>
      </c>
      <c r="G448" s="231">
        <v>206.58333333333334</v>
      </c>
      <c r="H448" s="231">
        <v>210.28333333333333</v>
      </c>
      <c r="I448" s="231">
        <v>211.31666666666669</v>
      </c>
      <c r="J448" s="231">
        <v>212.13333333333333</v>
      </c>
      <c r="K448" s="230">
        <v>210.5</v>
      </c>
      <c r="L448" s="230">
        <v>208.65</v>
      </c>
      <c r="M448" s="230">
        <v>2.4735499999999999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1262.75</v>
      </c>
      <c r="D449" s="231">
        <v>1266.6166666666666</v>
      </c>
      <c r="E449" s="231">
        <v>1254.2333333333331</v>
      </c>
      <c r="F449" s="231">
        <v>1245.7166666666665</v>
      </c>
      <c r="G449" s="231">
        <v>1233.333333333333</v>
      </c>
      <c r="H449" s="231">
        <v>1275.1333333333332</v>
      </c>
      <c r="I449" s="231">
        <v>1287.5166666666669</v>
      </c>
      <c r="J449" s="231">
        <v>1296.0333333333333</v>
      </c>
      <c r="K449" s="230">
        <v>1279</v>
      </c>
      <c r="L449" s="230">
        <v>1258.0999999999999</v>
      </c>
      <c r="M449" s="230">
        <v>1.31535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3241.65</v>
      </c>
      <c r="D450" s="231">
        <v>3233.8666666666668</v>
      </c>
      <c r="E450" s="231">
        <v>3206.7833333333338</v>
      </c>
      <c r="F450" s="231">
        <v>3171.916666666667</v>
      </c>
      <c r="G450" s="231">
        <v>3144.8333333333339</v>
      </c>
      <c r="H450" s="231">
        <v>3268.7333333333336</v>
      </c>
      <c r="I450" s="231">
        <v>3295.8166666666666</v>
      </c>
      <c r="J450" s="231">
        <v>3330.6833333333334</v>
      </c>
      <c r="K450" s="230">
        <v>3260.95</v>
      </c>
      <c r="L450" s="230">
        <v>3199</v>
      </c>
      <c r="M450" s="230">
        <v>24.17727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718.4</v>
      </c>
      <c r="D451" s="231">
        <v>719.44999999999993</v>
      </c>
      <c r="E451" s="231">
        <v>715.29999999999984</v>
      </c>
      <c r="F451" s="231">
        <v>712.19999999999993</v>
      </c>
      <c r="G451" s="231">
        <v>708.04999999999984</v>
      </c>
      <c r="H451" s="231">
        <v>722.54999999999984</v>
      </c>
      <c r="I451" s="231">
        <v>726.69999999999993</v>
      </c>
      <c r="J451" s="231">
        <v>729.79999999999984</v>
      </c>
      <c r="K451" s="230">
        <v>723.6</v>
      </c>
      <c r="L451" s="230">
        <v>716.35</v>
      </c>
      <c r="M451" s="230">
        <v>7.0206299999999997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6376.95</v>
      </c>
      <c r="D452" s="231">
        <v>6391.6500000000005</v>
      </c>
      <c r="E452" s="231">
        <v>6335.3000000000011</v>
      </c>
      <c r="F452" s="231">
        <v>6293.6500000000005</v>
      </c>
      <c r="G452" s="231">
        <v>6237.3000000000011</v>
      </c>
      <c r="H452" s="231">
        <v>6433.3000000000011</v>
      </c>
      <c r="I452" s="231">
        <v>6489.6500000000015</v>
      </c>
      <c r="J452" s="231">
        <v>6531.3000000000011</v>
      </c>
      <c r="K452" s="230">
        <v>6448</v>
      </c>
      <c r="L452" s="230">
        <v>6350</v>
      </c>
      <c r="M452" s="230">
        <v>1.34439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1995.95</v>
      </c>
      <c r="D453" s="231">
        <v>1988.5</v>
      </c>
      <c r="E453" s="231">
        <v>1973</v>
      </c>
      <c r="F453" s="231">
        <v>1950.05</v>
      </c>
      <c r="G453" s="231">
        <v>1934.55</v>
      </c>
      <c r="H453" s="231">
        <v>2011.45</v>
      </c>
      <c r="I453" s="231">
        <v>2026.95</v>
      </c>
      <c r="J453" s="231">
        <v>2049.9</v>
      </c>
      <c r="K453" s="230">
        <v>2004</v>
      </c>
      <c r="L453" s="230">
        <v>1965.55</v>
      </c>
      <c r="M453" s="230">
        <v>0.52105000000000001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232.5</v>
      </c>
      <c r="D454" s="231">
        <v>231.66666666666666</v>
      </c>
      <c r="E454" s="231">
        <v>229.38333333333333</v>
      </c>
      <c r="F454" s="231">
        <v>226.26666666666668</v>
      </c>
      <c r="G454" s="231">
        <v>223.98333333333335</v>
      </c>
      <c r="H454" s="231">
        <v>234.7833333333333</v>
      </c>
      <c r="I454" s="231">
        <v>237.06666666666666</v>
      </c>
      <c r="J454" s="231">
        <v>240.18333333333328</v>
      </c>
      <c r="K454" s="230">
        <v>233.95</v>
      </c>
      <c r="L454" s="230">
        <v>228.55</v>
      </c>
      <c r="M454" s="230">
        <v>36.69115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465.5</v>
      </c>
      <c r="D455" s="231">
        <v>464.09999999999997</v>
      </c>
      <c r="E455" s="231">
        <v>459.59999999999991</v>
      </c>
      <c r="F455" s="231">
        <v>453.69999999999993</v>
      </c>
      <c r="G455" s="231">
        <v>449.19999999999987</v>
      </c>
      <c r="H455" s="231">
        <v>469.99999999999994</v>
      </c>
      <c r="I455" s="231">
        <v>474.50000000000006</v>
      </c>
      <c r="J455" s="231">
        <v>480.4</v>
      </c>
      <c r="K455" s="230">
        <v>468.6</v>
      </c>
      <c r="L455" s="230">
        <v>458.2</v>
      </c>
      <c r="M455" s="230">
        <v>135.52440000000001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197.1</v>
      </c>
      <c r="D456" s="231">
        <v>197.08333333333334</v>
      </c>
      <c r="E456" s="231">
        <v>195.56666666666669</v>
      </c>
      <c r="F456" s="231">
        <v>194.03333333333336</v>
      </c>
      <c r="G456" s="231">
        <v>192.51666666666671</v>
      </c>
      <c r="H456" s="231">
        <v>198.61666666666667</v>
      </c>
      <c r="I456" s="231">
        <v>200.13333333333333</v>
      </c>
      <c r="J456" s="231">
        <v>201.66666666666666</v>
      </c>
      <c r="K456" s="230">
        <v>198.6</v>
      </c>
      <c r="L456" s="230">
        <v>195.55</v>
      </c>
      <c r="M456" s="230">
        <v>81.835499999999996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107.6</v>
      </c>
      <c r="D457" s="231">
        <v>107.64999999999999</v>
      </c>
      <c r="E457" s="231">
        <v>106.89999999999998</v>
      </c>
      <c r="F457" s="231">
        <v>106.19999999999999</v>
      </c>
      <c r="G457" s="231">
        <v>105.44999999999997</v>
      </c>
      <c r="H457" s="231">
        <v>108.34999999999998</v>
      </c>
      <c r="I457" s="231">
        <v>109.10000000000001</v>
      </c>
      <c r="J457" s="231">
        <v>109.79999999999998</v>
      </c>
      <c r="K457" s="230">
        <v>108.4</v>
      </c>
      <c r="L457" s="230">
        <v>106.95</v>
      </c>
      <c r="M457" s="230">
        <v>273.49538000000001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62.85</v>
      </c>
      <c r="D458" s="231">
        <v>63.183333333333337</v>
      </c>
      <c r="E458" s="231">
        <v>61.166666666666671</v>
      </c>
      <c r="F458" s="231">
        <v>59.483333333333334</v>
      </c>
      <c r="G458" s="231">
        <v>57.466666666666669</v>
      </c>
      <c r="H458" s="231">
        <v>64.866666666666674</v>
      </c>
      <c r="I458" s="231">
        <v>66.883333333333326</v>
      </c>
      <c r="J458" s="231">
        <v>68.566666666666677</v>
      </c>
      <c r="K458" s="230">
        <v>65.2</v>
      </c>
      <c r="L458" s="230">
        <v>61.5</v>
      </c>
      <c r="M458" s="230">
        <v>28.233329999999999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2190</v>
      </c>
      <c r="D459" s="231">
        <v>2183.35</v>
      </c>
      <c r="E459" s="231">
        <v>2166.6999999999998</v>
      </c>
      <c r="F459" s="231">
        <v>2143.4</v>
      </c>
      <c r="G459" s="231">
        <v>2126.75</v>
      </c>
      <c r="H459" s="231">
        <v>2206.6499999999996</v>
      </c>
      <c r="I459" s="231">
        <v>2223.3000000000002</v>
      </c>
      <c r="J459" s="231">
        <v>2246.5999999999995</v>
      </c>
      <c r="K459" s="230">
        <v>2200</v>
      </c>
      <c r="L459" s="230">
        <v>2160.0500000000002</v>
      </c>
      <c r="M459" s="230">
        <v>0.10445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1109.9000000000001</v>
      </c>
      <c r="D460" s="231">
        <v>1104.7333333333333</v>
      </c>
      <c r="E460" s="231">
        <v>1095.9666666666667</v>
      </c>
      <c r="F460" s="231">
        <v>1082.0333333333333</v>
      </c>
      <c r="G460" s="231">
        <v>1073.2666666666667</v>
      </c>
      <c r="H460" s="231">
        <v>1118.6666666666667</v>
      </c>
      <c r="I460" s="231">
        <v>1127.4333333333336</v>
      </c>
      <c r="J460" s="231">
        <v>1141.3666666666668</v>
      </c>
      <c r="K460" s="230">
        <v>1113.5</v>
      </c>
      <c r="L460" s="230">
        <v>1090.8</v>
      </c>
      <c r="M460" s="230">
        <v>13.767189999999999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621.04999999999995</v>
      </c>
      <c r="D461" s="231">
        <v>630.68333333333328</v>
      </c>
      <c r="E461" s="231">
        <v>605.36666666666656</v>
      </c>
      <c r="F461" s="231">
        <v>589.68333333333328</v>
      </c>
      <c r="G461" s="231">
        <v>564.36666666666656</v>
      </c>
      <c r="H461" s="231">
        <v>646.36666666666656</v>
      </c>
      <c r="I461" s="231">
        <v>671.68333333333339</v>
      </c>
      <c r="J461" s="231">
        <v>687.36666666666656</v>
      </c>
      <c r="K461" s="230">
        <v>656</v>
      </c>
      <c r="L461" s="230">
        <v>615</v>
      </c>
      <c r="M461" s="230">
        <v>21.075019999999999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102.7</v>
      </c>
      <c r="D462" s="231">
        <v>102.41666666666667</v>
      </c>
      <c r="E462" s="231">
        <v>101.83333333333334</v>
      </c>
      <c r="F462" s="231">
        <v>100.96666666666667</v>
      </c>
      <c r="G462" s="231">
        <v>100.38333333333334</v>
      </c>
      <c r="H462" s="231">
        <v>103.28333333333335</v>
      </c>
      <c r="I462" s="231">
        <v>103.86666666666669</v>
      </c>
      <c r="J462" s="231">
        <v>104.73333333333335</v>
      </c>
      <c r="K462" s="230">
        <v>103</v>
      </c>
      <c r="L462" s="230">
        <v>101.55</v>
      </c>
      <c r="M462" s="230">
        <v>1.8799600000000001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757.5</v>
      </c>
      <c r="D463" s="231">
        <v>759.98333333333323</v>
      </c>
      <c r="E463" s="231">
        <v>751.51666666666642</v>
      </c>
      <c r="F463" s="231">
        <v>745.53333333333319</v>
      </c>
      <c r="G463" s="231">
        <v>737.06666666666638</v>
      </c>
      <c r="H463" s="231">
        <v>765.96666666666647</v>
      </c>
      <c r="I463" s="231">
        <v>774.43333333333339</v>
      </c>
      <c r="J463" s="231">
        <v>780.41666666666652</v>
      </c>
      <c r="K463" s="230">
        <v>768.45</v>
      </c>
      <c r="L463" s="230">
        <v>754</v>
      </c>
      <c r="M463" s="230">
        <v>3.3285200000000001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2270.4</v>
      </c>
      <c r="D464" s="231">
        <v>2275.8166666666666</v>
      </c>
      <c r="E464" s="231">
        <v>2255.6333333333332</v>
      </c>
      <c r="F464" s="231">
        <v>2240.8666666666668</v>
      </c>
      <c r="G464" s="231">
        <v>2220.6833333333334</v>
      </c>
      <c r="H464" s="231">
        <v>2290.583333333333</v>
      </c>
      <c r="I464" s="231">
        <v>2310.7666666666664</v>
      </c>
      <c r="J464" s="231">
        <v>2325.5333333333328</v>
      </c>
      <c r="K464" s="230">
        <v>2296</v>
      </c>
      <c r="L464" s="230">
        <v>2261.0500000000002</v>
      </c>
      <c r="M464" s="230">
        <v>0.15772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484.1</v>
      </c>
      <c r="D465" s="231">
        <v>486.95</v>
      </c>
      <c r="E465" s="231">
        <v>477.15</v>
      </c>
      <c r="F465" s="231">
        <v>470.2</v>
      </c>
      <c r="G465" s="231">
        <v>460.4</v>
      </c>
      <c r="H465" s="231">
        <v>493.9</v>
      </c>
      <c r="I465" s="231">
        <v>503.70000000000005</v>
      </c>
      <c r="J465" s="231">
        <v>510.65</v>
      </c>
      <c r="K465" s="230">
        <v>496.75</v>
      </c>
      <c r="L465" s="230">
        <v>480</v>
      </c>
      <c r="M465" s="230">
        <v>1.56541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2976.9</v>
      </c>
      <c r="D466" s="231">
        <v>2963.9666666666667</v>
      </c>
      <c r="E466" s="231">
        <v>2937.9333333333334</v>
      </c>
      <c r="F466" s="231">
        <v>2898.9666666666667</v>
      </c>
      <c r="G466" s="231">
        <v>2872.9333333333334</v>
      </c>
      <c r="H466" s="231">
        <v>3002.9333333333334</v>
      </c>
      <c r="I466" s="231">
        <v>3028.9666666666672</v>
      </c>
      <c r="J466" s="231">
        <v>3067.9333333333334</v>
      </c>
      <c r="K466" s="230">
        <v>2990</v>
      </c>
      <c r="L466" s="230">
        <v>2925</v>
      </c>
      <c r="M466" s="230">
        <v>0.23909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2587.9</v>
      </c>
      <c r="D467" s="231">
        <v>2581.8333333333335</v>
      </c>
      <c r="E467" s="231">
        <v>2570.2166666666672</v>
      </c>
      <c r="F467" s="231">
        <v>2552.5333333333338</v>
      </c>
      <c r="G467" s="231">
        <v>2540.9166666666674</v>
      </c>
      <c r="H467" s="231">
        <v>2599.5166666666669</v>
      </c>
      <c r="I467" s="231">
        <v>2611.1333333333328</v>
      </c>
      <c r="J467" s="231">
        <v>2628.8166666666666</v>
      </c>
      <c r="K467" s="230">
        <v>2593.4499999999998</v>
      </c>
      <c r="L467" s="230">
        <v>2564.15</v>
      </c>
      <c r="M467" s="230">
        <v>5.5380700000000003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1587.65</v>
      </c>
      <c r="D468" s="231">
        <v>1579.6666666666667</v>
      </c>
      <c r="E468" s="231">
        <v>1565.8333333333335</v>
      </c>
      <c r="F468" s="231">
        <v>1544.0166666666667</v>
      </c>
      <c r="G468" s="231">
        <v>1530.1833333333334</v>
      </c>
      <c r="H468" s="231">
        <v>1601.4833333333336</v>
      </c>
      <c r="I468" s="231">
        <v>1615.3166666666671</v>
      </c>
      <c r="J468" s="231">
        <v>1637.1333333333337</v>
      </c>
      <c r="K468" s="230">
        <v>1593.5</v>
      </c>
      <c r="L468" s="230">
        <v>1557.85</v>
      </c>
      <c r="M468" s="230">
        <v>5.6544499999999998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535.54999999999995</v>
      </c>
      <c r="D469" s="231">
        <v>536.19999999999993</v>
      </c>
      <c r="E469" s="231">
        <v>527.34999999999991</v>
      </c>
      <c r="F469" s="231">
        <v>519.15</v>
      </c>
      <c r="G469" s="231">
        <v>510.29999999999995</v>
      </c>
      <c r="H469" s="231">
        <v>544.39999999999986</v>
      </c>
      <c r="I469" s="231">
        <v>553.25</v>
      </c>
      <c r="J469" s="231">
        <v>561.44999999999982</v>
      </c>
      <c r="K469" s="230">
        <v>545.04999999999995</v>
      </c>
      <c r="L469" s="230">
        <v>528</v>
      </c>
      <c r="M469" s="230">
        <v>4.90381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611.25</v>
      </c>
      <c r="D470" s="231">
        <v>610.61666666666667</v>
      </c>
      <c r="E470" s="231">
        <v>601.43333333333339</v>
      </c>
      <c r="F470" s="231">
        <v>591.61666666666667</v>
      </c>
      <c r="G470" s="231">
        <v>582.43333333333339</v>
      </c>
      <c r="H470" s="231">
        <v>620.43333333333339</v>
      </c>
      <c r="I470" s="231">
        <v>629.61666666666656</v>
      </c>
      <c r="J470" s="231">
        <v>639.43333333333339</v>
      </c>
      <c r="K470" s="230">
        <v>619.79999999999995</v>
      </c>
      <c r="L470" s="230">
        <v>600.79999999999995</v>
      </c>
      <c r="M470" s="230">
        <v>1.89842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1363.25</v>
      </c>
      <c r="D471" s="231">
        <v>1358.6000000000001</v>
      </c>
      <c r="E471" s="231">
        <v>1350.2000000000003</v>
      </c>
      <c r="F471" s="231">
        <v>1337.15</v>
      </c>
      <c r="G471" s="231">
        <v>1328.7500000000002</v>
      </c>
      <c r="H471" s="231">
        <v>1371.6500000000003</v>
      </c>
      <c r="I471" s="231">
        <v>1380.0500000000004</v>
      </c>
      <c r="J471" s="231">
        <v>1393.1000000000004</v>
      </c>
      <c r="K471" s="230">
        <v>1367</v>
      </c>
      <c r="L471" s="230">
        <v>1345.55</v>
      </c>
      <c r="M471" s="230">
        <v>1.7722100000000001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32.4</v>
      </c>
      <c r="D472" s="231">
        <v>32.616666666666667</v>
      </c>
      <c r="E472" s="231">
        <v>31.833333333333336</v>
      </c>
      <c r="F472" s="231">
        <v>31.266666666666666</v>
      </c>
      <c r="G472" s="231">
        <v>30.483333333333334</v>
      </c>
      <c r="H472" s="231">
        <v>33.183333333333337</v>
      </c>
      <c r="I472" s="231">
        <v>33.966666666666669</v>
      </c>
      <c r="J472" s="231">
        <v>34.533333333333339</v>
      </c>
      <c r="K472" s="230">
        <v>33.4</v>
      </c>
      <c r="L472" s="230">
        <v>32.049999999999997</v>
      </c>
      <c r="M472" s="230">
        <v>229.19955999999999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269.3</v>
      </c>
      <c r="D473" s="231">
        <v>273.01666666666671</v>
      </c>
      <c r="E473" s="231">
        <v>263.38333333333344</v>
      </c>
      <c r="F473" s="231">
        <v>257.46666666666675</v>
      </c>
      <c r="G473" s="231">
        <v>247.83333333333348</v>
      </c>
      <c r="H473" s="231">
        <v>278.93333333333339</v>
      </c>
      <c r="I473" s="231">
        <v>288.56666666666672</v>
      </c>
      <c r="J473" s="231">
        <v>294.48333333333335</v>
      </c>
      <c r="K473" s="230">
        <v>282.64999999999998</v>
      </c>
      <c r="L473" s="230">
        <v>267.10000000000002</v>
      </c>
      <c r="M473" s="230">
        <v>13.079969999999999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344</v>
      </c>
      <c r="D474" s="231">
        <v>343.25</v>
      </c>
      <c r="E474" s="231">
        <v>338</v>
      </c>
      <c r="F474" s="231">
        <v>332</v>
      </c>
      <c r="G474" s="231">
        <v>326.75</v>
      </c>
      <c r="H474" s="231">
        <v>349.25</v>
      </c>
      <c r="I474" s="231">
        <v>354.5</v>
      </c>
      <c r="J474" s="231">
        <v>360.5</v>
      </c>
      <c r="K474" s="230">
        <v>348.5</v>
      </c>
      <c r="L474" s="230">
        <v>337.25</v>
      </c>
      <c r="M474" s="230">
        <v>9.4057999999999993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2635.65</v>
      </c>
      <c r="D475" s="231">
        <v>2620.2833333333333</v>
      </c>
      <c r="E475" s="231">
        <v>2591.5666666666666</v>
      </c>
      <c r="F475" s="231">
        <v>2547.4833333333331</v>
      </c>
      <c r="G475" s="231">
        <v>2518.7666666666664</v>
      </c>
      <c r="H475" s="231">
        <v>2664.3666666666668</v>
      </c>
      <c r="I475" s="231">
        <v>2693.083333333333</v>
      </c>
      <c r="J475" s="231">
        <v>2737.166666666667</v>
      </c>
      <c r="K475" s="230">
        <v>2649</v>
      </c>
      <c r="L475" s="230">
        <v>2576.1999999999998</v>
      </c>
      <c r="M475" s="230">
        <v>4.8911800000000003</v>
      </c>
      <c r="N475" s="1"/>
      <c r="O475" s="1"/>
    </row>
    <row r="476" spans="1:15" ht="12.75" customHeight="1">
      <c r="A476" s="30">
        <v>466</v>
      </c>
      <c r="B476" s="216" t="s">
        <v>883</v>
      </c>
      <c r="C476" s="230">
        <v>25.25</v>
      </c>
      <c r="D476" s="231">
        <v>25.3</v>
      </c>
      <c r="E476" s="231">
        <v>25</v>
      </c>
      <c r="F476" s="231">
        <v>24.75</v>
      </c>
      <c r="G476" s="231">
        <v>24.45</v>
      </c>
      <c r="H476" s="231">
        <v>25.55</v>
      </c>
      <c r="I476" s="231">
        <v>25.850000000000005</v>
      </c>
      <c r="J476" s="231">
        <v>26.1</v>
      </c>
      <c r="K476" s="230">
        <v>25.6</v>
      </c>
      <c r="L476" s="230">
        <v>25.05</v>
      </c>
      <c r="M476" s="230">
        <v>86.336979999999997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384.4</v>
      </c>
      <c r="D477" s="231">
        <v>381.68333333333334</v>
      </c>
      <c r="E477" s="231">
        <v>375.36666666666667</v>
      </c>
      <c r="F477" s="231">
        <v>366.33333333333331</v>
      </c>
      <c r="G477" s="231">
        <v>360.01666666666665</v>
      </c>
      <c r="H477" s="231">
        <v>390.7166666666667</v>
      </c>
      <c r="I477" s="231">
        <v>397.03333333333342</v>
      </c>
      <c r="J477" s="231">
        <v>406.06666666666672</v>
      </c>
      <c r="K477" s="230">
        <v>388</v>
      </c>
      <c r="L477" s="230">
        <v>372.65</v>
      </c>
      <c r="M477" s="230">
        <v>3.5676199999999998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506.25</v>
      </c>
      <c r="D478" s="231">
        <v>503.13333333333338</v>
      </c>
      <c r="E478" s="231">
        <v>497.11666666666679</v>
      </c>
      <c r="F478" s="231">
        <v>487.98333333333341</v>
      </c>
      <c r="G478" s="231">
        <v>481.96666666666681</v>
      </c>
      <c r="H478" s="231">
        <v>512.26666666666677</v>
      </c>
      <c r="I478" s="231">
        <v>518.2833333333333</v>
      </c>
      <c r="J478" s="231">
        <v>527.41666666666674</v>
      </c>
      <c r="K478" s="230">
        <v>509.15</v>
      </c>
      <c r="L478" s="230">
        <v>494</v>
      </c>
      <c r="M478" s="230">
        <v>2.6136599999999999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739.9</v>
      </c>
      <c r="D479" s="231">
        <v>741.19999999999993</v>
      </c>
      <c r="E479" s="231">
        <v>734.69999999999982</v>
      </c>
      <c r="F479" s="231">
        <v>729.49999999999989</v>
      </c>
      <c r="G479" s="231">
        <v>722.99999999999977</v>
      </c>
      <c r="H479" s="231">
        <v>746.39999999999986</v>
      </c>
      <c r="I479" s="231">
        <v>752.90000000000009</v>
      </c>
      <c r="J479" s="231">
        <v>758.09999999999991</v>
      </c>
      <c r="K479" s="230">
        <v>747.7</v>
      </c>
      <c r="L479" s="230">
        <v>736</v>
      </c>
      <c r="M479" s="230">
        <v>13.477690000000001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694.95</v>
      </c>
      <c r="D480" s="231">
        <v>686.63333333333333</v>
      </c>
      <c r="E480" s="231">
        <v>676.56666666666661</v>
      </c>
      <c r="F480" s="231">
        <v>658.18333333333328</v>
      </c>
      <c r="G480" s="231">
        <v>648.11666666666656</v>
      </c>
      <c r="H480" s="231">
        <v>705.01666666666665</v>
      </c>
      <c r="I480" s="231">
        <v>715.08333333333348</v>
      </c>
      <c r="J480" s="231">
        <v>733.4666666666667</v>
      </c>
      <c r="K480" s="230">
        <v>696.7</v>
      </c>
      <c r="L480" s="230">
        <v>668.25</v>
      </c>
      <c r="M480" s="230">
        <v>10.457039999999999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7682.85</v>
      </c>
      <c r="D481" s="231">
        <v>7717.2833333333328</v>
      </c>
      <c r="E481" s="231">
        <v>7640.5666666666657</v>
      </c>
      <c r="F481" s="231">
        <v>7598.2833333333328</v>
      </c>
      <c r="G481" s="231">
        <v>7521.5666666666657</v>
      </c>
      <c r="H481" s="231">
        <v>7759.5666666666657</v>
      </c>
      <c r="I481" s="231">
        <v>7836.2833333333328</v>
      </c>
      <c r="J481" s="231">
        <v>7878.5666666666657</v>
      </c>
      <c r="K481" s="230">
        <v>7794</v>
      </c>
      <c r="L481" s="230">
        <v>7675</v>
      </c>
      <c r="M481" s="230">
        <v>2.6441599999999998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67.599999999999994</v>
      </c>
      <c r="D482" s="231">
        <v>67.833333333333329</v>
      </c>
      <c r="E482" s="231">
        <v>67.016666666666652</v>
      </c>
      <c r="F482" s="231">
        <v>66.433333333333323</v>
      </c>
      <c r="G482" s="231">
        <v>65.616666666666646</v>
      </c>
      <c r="H482" s="231">
        <v>68.416666666666657</v>
      </c>
      <c r="I482" s="231">
        <v>69.233333333333348</v>
      </c>
      <c r="J482" s="231">
        <v>69.816666666666663</v>
      </c>
      <c r="K482" s="230">
        <v>68.650000000000006</v>
      </c>
      <c r="L482" s="230">
        <v>67.25</v>
      </c>
      <c r="M482" s="230">
        <v>56.649830000000001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1383.75</v>
      </c>
      <c r="D483" s="231">
        <v>1381.55</v>
      </c>
      <c r="E483" s="231">
        <v>1369.25</v>
      </c>
      <c r="F483" s="231">
        <v>1354.75</v>
      </c>
      <c r="G483" s="231">
        <v>1342.45</v>
      </c>
      <c r="H483" s="231">
        <v>1396.05</v>
      </c>
      <c r="I483" s="231">
        <v>1408.3499999999997</v>
      </c>
      <c r="J483" s="231">
        <v>1422.85</v>
      </c>
      <c r="K483" s="230">
        <v>1393.85</v>
      </c>
      <c r="L483" s="230">
        <v>1367.05</v>
      </c>
      <c r="M483" s="230">
        <v>3.0413899999999998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766.15</v>
      </c>
      <c r="D484" s="241">
        <v>760.76666666666677</v>
      </c>
      <c r="E484" s="241">
        <v>753.78333333333353</v>
      </c>
      <c r="F484" s="241">
        <v>741.41666666666674</v>
      </c>
      <c r="G484" s="241">
        <v>734.43333333333351</v>
      </c>
      <c r="H484" s="241">
        <v>773.13333333333355</v>
      </c>
      <c r="I484" s="241">
        <v>780.1166666666669</v>
      </c>
      <c r="J484" s="240">
        <v>792.48333333333358</v>
      </c>
      <c r="K484" s="240">
        <v>767.75</v>
      </c>
      <c r="L484" s="240">
        <v>748.4</v>
      </c>
      <c r="M484" s="216">
        <v>8.4116099999999996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255.4</v>
      </c>
      <c r="D485" s="241">
        <v>255.36666666666665</v>
      </c>
      <c r="E485" s="241">
        <v>253.23333333333329</v>
      </c>
      <c r="F485" s="241">
        <v>251.06666666666663</v>
      </c>
      <c r="G485" s="241">
        <v>248.93333333333328</v>
      </c>
      <c r="H485" s="241">
        <v>257.5333333333333</v>
      </c>
      <c r="I485" s="241">
        <v>259.66666666666669</v>
      </c>
      <c r="J485" s="240">
        <v>261.83333333333331</v>
      </c>
      <c r="K485" s="240">
        <v>257.5</v>
      </c>
      <c r="L485" s="240">
        <v>253.2</v>
      </c>
      <c r="M485" s="216">
        <v>0.84326000000000001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2114.8000000000002</v>
      </c>
      <c r="D486" s="231">
        <v>2123.7333333333336</v>
      </c>
      <c r="E486" s="231">
        <v>2098.4666666666672</v>
      </c>
      <c r="F486" s="231">
        <v>2082.1333333333337</v>
      </c>
      <c r="G486" s="231">
        <v>2056.8666666666672</v>
      </c>
      <c r="H486" s="231">
        <v>2140.0666666666671</v>
      </c>
      <c r="I486" s="231">
        <v>2165.3333333333335</v>
      </c>
      <c r="J486" s="231">
        <v>2181.666666666667</v>
      </c>
      <c r="K486" s="230">
        <v>2149</v>
      </c>
      <c r="L486" s="230">
        <v>2107.4</v>
      </c>
      <c r="M486" s="230">
        <v>0.2475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598.4</v>
      </c>
      <c r="D487" s="241">
        <v>598.15</v>
      </c>
      <c r="E487" s="241">
        <v>593.4</v>
      </c>
      <c r="F487" s="241">
        <v>588.4</v>
      </c>
      <c r="G487" s="241">
        <v>583.65</v>
      </c>
      <c r="H487" s="241">
        <v>603.15</v>
      </c>
      <c r="I487" s="241">
        <v>607.9</v>
      </c>
      <c r="J487" s="240">
        <v>612.9</v>
      </c>
      <c r="K487" s="240">
        <v>602.9</v>
      </c>
      <c r="L487" s="240">
        <v>593.15</v>
      </c>
      <c r="M487" s="216">
        <v>0.97552000000000005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305.8</v>
      </c>
      <c r="D488" s="231">
        <v>306.73333333333335</v>
      </c>
      <c r="E488" s="231">
        <v>303.11666666666667</v>
      </c>
      <c r="F488" s="231">
        <v>300.43333333333334</v>
      </c>
      <c r="G488" s="231">
        <v>296.81666666666666</v>
      </c>
      <c r="H488" s="231">
        <v>309.41666666666669</v>
      </c>
      <c r="I488" s="231">
        <v>313.03333333333336</v>
      </c>
      <c r="J488" s="231">
        <v>315.7166666666667</v>
      </c>
      <c r="K488" s="230">
        <v>310.35000000000002</v>
      </c>
      <c r="L488" s="230">
        <v>304.05</v>
      </c>
      <c r="M488" s="230">
        <v>1.3107899999999999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306.3</v>
      </c>
      <c r="D489" s="241">
        <v>304.55</v>
      </c>
      <c r="E489" s="231">
        <v>300.95000000000005</v>
      </c>
      <c r="F489" s="231">
        <v>295.60000000000002</v>
      </c>
      <c r="G489" s="231">
        <v>292.00000000000006</v>
      </c>
      <c r="H489" s="231">
        <v>309.90000000000003</v>
      </c>
      <c r="I489" s="231">
        <v>313.50000000000006</v>
      </c>
      <c r="J489" s="231">
        <v>318.85000000000002</v>
      </c>
      <c r="K489" s="230">
        <v>308.14999999999998</v>
      </c>
      <c r="L489" s="230">
        <v>299.2</v>
      </c>
      <c r="M489" s="230">
        <v>1.2223299999999999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264.64999999999998</v>
      </c>
      <c r="D490" s="231">
        <v>265.46666666666664</v>
      </c>
      <c r="E490" s="231">
        <v>261.33333333333326</v>
      </c>
      <c r="F490" s="231">
        <v>258.01666666666659</v>
      </c>
      <c r="G490" s="231">
        <v>253.88333333333321</v>
      </c>
      <c r="H490" s="231">
        <v>268.7833333333333</v>
      </c>
      <c r="I490" s="231">
        <v>272.91666666666663</v>
      </c>
      <c r="J490" s="231">
        <v>276.23333333333335</v>
      </c>
      <c r="K490" s="230">
        <v>269.60000000000002</v>
      </c>
      <c r="L490" s="230">
        <v>262.14999999999998</v>
      </c>
      <c r="M490" s="230">
        <v>1.5875999999999999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1447.4</v>
      </c>
      <c r="D491" s="241">
        <v>1443.25</v>
      </c>
      <c r="E491" s="231">
        <v>1432.15</v>
      </c>
      <c r="F491" s="231">
        <v>1416.9</v>
      </c>
      <c r="G491" s="231">
        <v>1405.8000000000002</v>
      </c>
      <c r="H491" s="231">
        <v>1458.5</v>
      </c>
      <c r="I491" s="231">
        <v>1469.6</v>
      </c>
      <c r="J491" s="231">
        <v>1484.85</v>
      </c>
      <c r="K491" s="230">
        <v>1454.35</v>
      </c>
      <c r="L491" s="230">
        <v>1428</v>
      </c>
      <c r="M491" s="230">
        <v>11.35496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1214.2</v>
      </c>
      <c r="D492" s="231">
        <v>1198.8833333333334</v>
      </c>
      <c r="E492" s="231">
        <v>1157.8166666666668</v>
      </c>
      <c r="F492" s="231">
        <v>1101.4333333333334</v>
      </c>
      <c r="G492" s="231">
        <v>1060.3666666666668</v>
      </c>
      <c r="H492" s="231">
        <v>1255.2666666666669</v>
      </c>
      <c r="I492" s="231">
        <v>1296.3333333333335</v>
      </c>
      <c r="J492" s="231">
        <v>1352.7166666666669</v>
      </c>
      <c r="K492" s="230">
        <v>1239.95</v>
      </c>
      <c r="L492" s="230">
        <v>1142.5</v>
      </c>
      <c r="M492" s="230">
        <v>2.37392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275.60000000000002</v>
      </c>
      <c r="D493" s="241">
        <v>275.06666666666666</v>
      </c>
      <c r="E493" s="231">
        <v>273.5333333333333</v>
      </c>
      <c r="F493" s="231">
        <v>271.46666666666664</v>
      </c>
      <c r="G493" s="231">
        <v>269.93333333333328</v>
      </c>
      <c r="H493" s="231">
        <v>277.13333333333333</v>
      </c>
      <c r="I493" s="231">
        <v>278.66666666666674</v>
      </c>
      <c r="J493" s="231">
        <v>280.73333333333335</v>
      </c>
      <c r="K493" s="230">
        <v>276.60000000000002</v>
      </c>
      <c r="L493" s="230">
        <v>273</v>
      </c>
      <c r="M493" s="230">
        <v>70.11009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390.25</v>
      </c>
      <c r="D494" s="231">
        <v>393.05</v>
      </c>
      <c r="E494" s="231">
        <v>386.70000000000005</v>
      </c>
      <c r="F494" s="231">
        <v>383.15000000000003</v>
      </c>
      <c r="G494" s="231">
        <v>376.80000000000007</v>
      </c>
      <c r="H494" s="231">
        <v>396.6</v>
      </c>
      <c r="I494" s="231">
        <v>402.95000000000005</v>
      </c>
      <c r="J494" s="231">
        <v>406.5</v>
      </c>
      <c r="K494" s="230">
        <v>399.4</v>
      </c>
      <c r="L494" s="230">
        <v>389.5</v>
      </c>
      <c r="M494" s="230">
        <v>1.3667199999999999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1977.45</v>
      </c>
      <c r="D495" s="241">
        <v>1954.9833333333333</v>
      </c>
      <c r="E495" s="231">
        <v>1921.4666666666667</v>
      </c>
      <c r="F495" s="231">
        <v>1865.4833333333333</v>
      </c>
      <c r="G495" s="231">
        <v>1831.9666666666667</v>
      </c>
      <c r="H495" s="231">
        <v>2010.9666666666667</v>
      </c>
      <c r="I495" s="231">
        <v>2044.4833333333336</v>
      </c>
      <c r="J495" s="231">
        <v>2100.4666666666667</v>
      </c>
      <c r="K495" s="230">
        <v>1988.5</v>
      </c>
      <c r="L495" s="230">
        <v>1899</v>
      </c>
      <c r="M495" s="230">
        <v>1.369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6.2</v>
      </c>
      <c r="D496" s="241">
        <v>6.1833333333333327</v>
      </c>
      <c r="E496" s="231">
        <v>6.1166666666666654</v>
      </c>
      <c r="F496" s="231">
        <v>6.0333333333333323</v>
      </c>
      <c r="G496" s="231">
        <v>5.966666666666665</v>
      </c>
      <c r="H496" s="231">
        <v>6.2666666666666657</v>
      </c>
      <c r="I496" s="231">
        <v>6.3333333333333339</v>
      </c>
      <c r="J496" s="231">
        <v>6.4166666666666661</v>
      </c>
      <c r="K496" s="230">
        <v>6.25</v>
      </c>
      <c r="L496" s="230">
        <v>6.1</v>
      </c>
      <c r="M496" s="230">
        <v>391.72809999999998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816.8</v>
      </c>
      <c r="D497" s="241">
        <v>817.5333333333333</v>
      </c>
      <c r="E497" s="231">
        <v>813.16666666666663</v>
      </c>
      <c r="F497" s="231">
        <v>809.5333333333333</v>
      </c>
      <c r="G497" s="231">
        <v>805.16666666666663</v>
      </c>
      <c r="H497" s="231">
        <v>821.16666666666663</v>
      </c>
      <c r="I497" s="231">
        <v>825.53333333333342</v>
      </c>
      <c r="J497" s="231">
        <v>829.16666666666663</v>
      </c>
      <c r="K497" s="230">
        <v>821.9</v>
      </c>
      <c r="L497" s="230">
        <v>813.9</v>
      </c>
      <c r="M497" s="230">
        <v>8.3915600000000001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215.8</v>
      </c>
      <c r="D498" s="241">
        <v>215.4</v>
      </c>
      <c r="E498" s="231">
        <v>213.9</v>
      </c>
      <c r="F498" s="231">
        <v>212</v>
      </c>
      <c r="G498" s="231">
        <v>210.5</v>
      </c>
      <c r="H498" s="231">
        <v>217.3</v>
      </c>
      <c r="I498" s="231">
        <v>218.8</v>
      </c>
      <c r="J498" s="231">
        <v>220.70000000000002</v>
      </c>
      <c r="K498" s="230">
        <v>216.9</v>
      </c>
      <c r="L498" s="230">
        <v>213.5</v>
      </c>
      <c r="M498" s="230">
        <v>4.3709699999999998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76.099999999999994</v>
      </c>
      <c r="D499" s="241">
        <v>75.933333333333337</v>
      </c>
      <c r="E499" s="231">
        <v>75.166666666666671</v>
      </c>
      <c r="F499" s="231">
        <v>74.233333333333334</v>
      </c>
      <c r="G499" s="231">
        <v>73.466666666666669</v>
      </c>
      <c r="H499" s="231">
        <v>76.866666666666674</v>
      </c>
      <c r="I499" s="231">
        <v>77.633333333333326</v>
      </c>
      <c r="J499" s="231">
        <v>78.566666666666677</v>
      </c>
      <c r="K499" s="230">
        <v>76.7</v>
      </c>
      <c r="L499" s="230">
        <v>75</v>
      </c>
      <c r="M499" s="230">
        <v>10.444000000000001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701.5</v>
      </c>
      <c r="D500" s="241">
        <v>705.65</v>
      </c>
      <c r="E500" s="231">
        <v>691</v>
      </c>
      <c r="F500" s="231">
        <v>680.5</v>
      </c>
      <c r="G500" s="231">
        <v>665.85</v>
      </c>
      <c r="H500" s="231">
        <v>716.15</v>
      </c>
      <c r="I500" s="231">
        <v>730.79999999999984</v>
      </c>
      <c r="J500" s="231">
        <v>741.3</v>
      </c>
      <c r="K500" s="230">
        <v>720.3</v>
      </c>
      <c r="L500" s="230">
        <v>695.15</v>
      </c>
      <c r="M500" s="230">
        <v>0.89981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1311.45</v>
      </c>
      <c r="D501" s="241">
        <v>1315.6666666666667</v>
      </c>
      <c r="E501" s="231">
        <v>1302.8833333333334</v>
      </c>
      <c r="F501" s="231">
        <v>1294.3166666666666</v>
      </c>
      <c r="G501" s="231">
        <v>1281.5333333333333</v>
      </c>
      <c r="H501" s="231">
        <v>1324.2333333333336</v>
      </c>
      <c r="I501" s="231">
        <v>1337.0166666666669</v>
      </c>
      <c r="J501" s="231">
        <v>1345.5833333333337</v>
      </c>
      <c r="K501" s="230">
        <v>1328.45</v>
      </c>
      <c r="L501" s="230">
        <v>1307.0999999999999</v>
      </c>
      <c r="M501" s="230">
        <v>0.85711000000000004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372.15</v>
      </c>
      <c r="D502" s="241">
        <v>371.64999999999992</v>
      </c>
      <c r="E502" s="231">
        <v>369.84999999999985</v>
      </c>
      <c r="F502" s="231">
        <v>367.54999999999995</v>
      </c>
      <c r="G502" s="231">
        <v>365.74999999999989</v>
      </c>
      <c r="H502" s="231">
        <v>373.94999999999982</v>
      </c>
      <c r="I502" s="231">
        <v>375.74999999999989</v>
      </c>
      <c r="J502" s="231">
        <v>378.04999999999978</v>
      </c>
      <c r="K502" s="230">
        <v>373.45</v>
      </c>
      <c r="L502" s="230">
        <v>369.35</v>
      </c>
      <c r="M502" s="230">
        <v>27.89105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168.85</v>
      </c>
      <c r="D503" s="241">
        <v>167.38333333333333</v>
      </c>
      <c r="E503" s="231">
        <v>165.06666666666666</v>
      </c>
      <c r="F503" s="231">
        <v>161.28333333333333</v>
      </c>
      <c r="G503" s="231">
        <v>158.96666666666667</v>
      </c>
      <c r="H503" s="231">
        <v>171.16666666666666</v>
      </c>
      <c r="I503" s="231">
        <v>173.48333333333332</v>
      </c>
      <c r="J503" s="231">
        <v>177.26666666666665</v>
      </c>
      <c r="K503" s="230">
        <v>169.7</v>
      </c>
      <c r="L503" s="230">
        <v>163.6</v>
      </c>
      <c r="M503" s="230">
        <v>10.482950000000001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15.4</v>
      </c>
      <c r="D504" s="241">
        <v>15.35</v>
      </c>
      <c r="E504" s="231">
        <v>15.2</v>
      </c>
      <c r="F504" s="231">
        <v>15</v>
      </c>
      <c r="G504" s="231">
        <v>14.85</v>
      </c>
      <c r="H504" s="231">
        <v>15.549999999999999</v>
      </c>
      <c r="I504" s="231">
        <v>15.700000000000001</v>
      </c>
      <c r="J504" s="231">
        <v>15.899999999999999</v>
      </c>
      <c r="K504" s="230">
        <v>15.5</v>
      </c>
      <c r="L504" s="230">
        <v>15.15</v>
      </c>
      <c r="M504" s="230">
        <v>576.67885000000001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10020.1</v>
      </c>
      <c r="D505" s="241">
        <v>10037.433333333334</v>
      </c>
      <c r="E505" s="231">
        <v>9958.6666666666679</v>
      </c>
      <c r="F505" s="231">
        <v>9897.2333333333336</v>
      </c>
      <c r="G505" s="231">
        <v>9818.4666666666672</v>
      </c>
      <c r="H505" s="231">
        <v>10098.866666666669</v>
      </c>
      <c r="I505" s="231">
        <v>10177.633333333335</v>
      </c>
      <c r="J505" s="231">
        <v>10239.066666666669</v>
      </c>
      <c r="K505" s="230">
        <v>10116.200000000001</v>
      </c>
      <c r="L505" s="230">
        <v>9976</v>
      </c>
      <c r="M505" s="230">
        <v>4.5159999999999999E-2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211.6</v>
      </c>
      <c r="D506" s="231">
        <v>212.48333333333335</v>
      </c>
      <c r="E506" s="231">
        <v>210.3666666666667</v>
      </c>
      <c r="F506" s="231">
        <v>209.13333333333335</v>
      </c>
      <c r="G506" s="231">
        <v>207.01666666666671</v>
      </c>
      <c r="H506" s="231">
        <v>213.7166666666667</v>
      </c>
      <c r="I506" s="231">
        <v>215.83333333333337</v>
      </c>
      <c r="J506" s="230">
        <v>217.06666666666669</v>
      </c>
      <c r="K506" s="230">
        <v>214.6</v>
      </c>
      <c r="L506" s="230">
        <v>211.25</v>
      </c>
      <c r="M506" s="216">
        <v>36.510669999999998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284.85000000000002</v>
      </c>
      <c r="D507" s="231">
        <v>285.66666666666669</v>
      </c>
      <c r="E507" s="231">
        <v>281.33333333333337</v>
      </c>
      <c r="F507" s="231">
        <v>277.81666666666666</v>
      </c>
      <c r="G507" s="231">
        <v>273.48333333333335</v>
      </c>
      <c r="H507" s="231">
        <v>289.18333333333339</v>
      </c>
      <c r="I507" s="231">
        <v>293.51666666666677</v>
      </c>
      <c r="J507" s="230">
        <v>297.03333333333342</v>
      </c>
      <c r="K507" s="230">
        <v>290</v>
      </c>
      <c r="L507" s="230">
        <v>282.14999999999998</v>
      </c>
      <c r="M507" s="216">
        <v>11.644500000000001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53.2</v>
      </c>
      <c r="D508" s="241">
        <v>53.449999999999996</v>
      </c>
      <c r="E508" s="231">
        <v>52.649999999999991</v>
      </c>
      <c r="F508" s="231">
        <v>52.099999999999994</v>
      </c>
      <c r="G508" s="231">
        <v>51.29999999999999</v>
      </c>
      <c r="H508" s="231">
        <v>53.999999999999993</v>
      </c>
      <c r="I508" s="231">
        <v>54.79999999999999</v>
      </c>
      <c r="J508" s="231">
        <v>55.349999999999994</v>
      </c>
      <c r="K508" s="230">
        <v>54.25</v>
      </c>
      <c r="L508" s="230">
        <v>52.9</v>
      </c>
      <c r="M508" s="230">
        <v>308.48068000000001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504.6</v>
      </c>
      <c r="D509" s="241">
        <v>502.9666666666667</v>
      </c>
      <c r="E509" s="231">
        <v>500.03333333333342</v>
      </c>
      <c r="F509" s="231">
        <v>495.4666666666667</v>
      </c>
      <c r="G509" s="231">
        <v>492.53333333333342</v>
      </c>
      <c r="H509" s="231">
        <v>507.53333333333342</v>
      </c>
      <c r="I509" s="231">
        <v>510.4666666666667</v>
      </c>
      <c r="J509" s="231">
        <v>515.03333333333342</v>
      </c>
      <c r="K509" s="230">
        <v>505.9</v>
      </c>
      <c r="L509" s="230">
        <v>498.4</v>
      </c>
      <c r="M509" s="230">
        <v>10.46214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1507.25</v>
      </c>
      <c r="D510" s="231">
        <v>1508.6500000000003</v>
      </c>
      <c r="E510" s="231">
        <v>1497.2500000000007</v>
      </c>
      <c r="F510" s="231">
        <v>1487.2500000000005</v>
      </c>
      <c r="G510" s="231">
        <v>1475.8500000000008</v>
      </c>
      <c r="H510" s="231">
        <v>1518.6500000000005</v>
      </c>
      <c r="I510" s="231">
        <v>1530.0500000000002</v>
      </c>
      <c r="J510" s="230">
        <v>1540.0500000000004</v>
      </c>
      <c r="K510" s="230">
        <v>1520.05</v>
      </c>
      <c r="L510" s="230">
        <v>1498.65</v>
      </c>
      <c r="M510" s="216">
        <v>0.12255000000000001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1342.5</v>
      </c>
      <c r="D511" s="241">
        <v>1344.5333333333333</v>
      </c>
      <c r="E511" s="231">
        <v>1329.1166666666666</v>
      </c>
      <c r="F511" s="231">
        <v>1315.7333333333333</v>
      </c>
      <c r="G511" s="231">
        <v>1300.3166666666666</v>
      </c>
      <c r="H511" s="231">
        <v>1357.9166666666665</v>
      </c>
      <c r="I511" s="231">
        <v>1373.3333333333335</v>
      </c>
      <c r="J511" s="231">
        <v>1386.7166666666665</v>
      </c>
      <c r="K511" s="230">
        <v>1359.95</v>
      </c>
      <c r="L511" s="230">
        <v>1331.15</v>
      </c>
      <c r="M511" s="230">
        <v>0.42693999999999999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D14" sqref="D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65"/>
      <c r="B5" s="366"/>
      <c r="C5" s="365"/>
      <c r="D5" s="36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67" t="s">
        <v>511</v>
      </c>
      <c r="C7" s="366"/>
      <c r="D7" s="7">
        <f>Main!B10</f>
        <v>45029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45028</v>
      </c>
      <c r="B10" s="29">
        <v>531156</v>
      </c>
      <c r="C10" s="28" t="s">
        <v>992</v>
      </c>
      <c r="D10" s="28" t="s">
        <v>993</v>
      </c>
      <c r="E10" s="28" t="s">
        <v>520</v>
      </c>
      <c r="F10" s="85">
        <v>161861</v>
      </c>
      <c r="G10" s="29">
        <v>11.65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45028</v>
      </c>
      <c r="B11" s="29">
        <v>537069</v>
      </c>
      <c r="C11" s="28" t="s">
        <v>994</v>
      </c>
      <c r="D11" s="28" t="s">
        <v>995</v>
      </c>
      <c r="E11" s="28" t="s">
        <v>520</v>
      </c>
      <c r="F11" s="85">
        <v>190000</v>
      </c>
      <c r="G11" s="29">
        <v>23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45028</v>
      </c>
      <c r="B12" s="29">
        <v>537069</v>
      </c>
      <c r="C12" s="28" t="s">
        <v>994</v>
      </c>
      <c r="D12" s="28" t="s">
        <v>996</v>
      </c>
      <c r="E12" s="28" t="s">
        <v>521</v>
      </c>
      <c r="F12" s="85">
        <v>500000</v>
      </c>
      <c r="G12" s="29">
        <v>23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45028</v>
      </c>
      <c r="B13" s="29">
        <v>539546</v>
      </c>
      <c r="C13" s="28" t="s">
        <v>997</v>
      </c>
      <c r="D13" s="28" t="s">
        <v>998</v>
      </c>
      <c r="E13" s="28" t="s">
        <v>521</v>
      </c>
      <c r="F13" s="85">
        <v>40396</v>
      </c>
      <c r="G13" s="29">
        <v>58.99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45028</v>
      </c>
      <c r="B14" s="29">
        <v>531553</v>
      </c>
      <c r="C14" s="28" t="s">
        <v>999</v>
      </c>
      <c r="D14" s="28" t="s">
        <v>1000</v>
      </c>
      <c r="E14" s="28" t="s">
        <v>521</v>
      </c>
      <c r="F14" s="85">
        <v>47546</v>
      </c>
      <c r="G14" s="29">
        <v>15.3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45028</v>
      </c>
      <c r="B15" s="29">
        <v>531553</v>
      </c>
      <c r="C15" s="28" t="s">
        <v>999</v>
      </c>
      <c r="D15" s="28" t="s">
        <v>1001</v>
      </c>
      <c r="E15" s="28" t="s">
        <v>521</v>
      </c>
      <c r="F15" s="85">
        <v>45000</v>
      </c>
      <c r="G15" s="29">
        <v>15.29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45028</v>
      </c>
      <c r="B16" s="29">
        <v>517170</v>
      </c>
      <c r="C16" s="28" t="s">
        <v>958</v>
      </c>
      <c r="D16" s="28" t="s">
        <v>1002</v>
      </c>
      <c r="E16" s="28" t="s">
        <v>520</v>
      </c>
      <c r="F16" s="85">
        <v>130000</v>
      </c>
      <c r="G16" s="29">
        <v>52.18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45028</v>
      </c>
      <c r="B17" s="29">
        <v>517170</v>
      </c>
      <c r="C17" s="28" t="s">
        <v>958</v>
      </c>
      <c r="D17" s="28" t="s">
        <v>959</v>
      </c>
      <c r="E17" s="28" t="s">
        <v>521</v>
      </c>
      <c r="F17" s="85">
        <v>255000</v>
      </c>
      <c r="G17" s="29">
        <v>50.18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45028</v>
      </c>
      <c r="B18" s="29">
        <v>542802</v>
      </c>
      <c r="C18" s="28" t="s">
        <v>1003</v>
      </c>
      <c r="D18" s="28" t="s">
        <v>1004</v>
      </c>
      <c r="E18" s="28" t="s">
        <v>520</v>
      </c>
      <c r="F18" s="85">
        <v>813136</v>
      </c>
      <c r="G18" s="29">
        <v>9.6199999999999992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45028</v>
      </c>
      <c r="B19" s="29">
        <v>542802</v>
      </c>
      <c r="C19" s="28" t="s">
        <v>1003</v>
      </c>
      <c r="D19" s="28" t="s">
        <v>1004</v>
      </c>
      <c r="E19" s="28" t="s">
        <v>521</v>
      </c>
      <c r="F19" s="85">
        <v>813136</v>
      </c>
      <c r="G19" s="29">
        <v>9.69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45028</v>
      </c>
      <c r="B20" s="29">
        <v>541703</v>
      </c>
      <c r="C20" s="28" t="s">
        <v>960</v>
      </c>
      <c r="D20" s="28" t="s">
        <v>961</v>
      </c>
      <c r="E20" s="28" t="s">
        <v>521</v>
      </c>
      <c r="F20" s="85">
        <v>20800</v>
      </c>
      <c r="G20" s="29">
        <v>29.78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45028</v>
      </c>
      <c r="B21" s="29">
        <v>540936</v>
      </c>
      <c r="C21" s="28" t="s">
        <v>932</v>
      </c>
      <c r="D21" s="28" t="s">
        <v>933</v>
      </c>
      <c r="E21" s="28" t="s">
        <v>521</v>
      </c>
      <c r="F21" s="85">
        <v>32039</v>
      </c>
      <c r="G21" s="29">
        <v>13.99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45028</v>
      </c>
      <c r="B22" s="29">
        <v>540936</v>
      </c>
      <c r="C22" s="28" t="s">
        <v>932</v>
      </c>
      <c r="D22" s="28" t="s">
        <v>933</v>
      </c>
      <c r="E22" s="28" t="s">
        <v>520</v>
      </c>
      <c r="F22" s="85">
        <v>80909</v>
      </c>
      <c r="G22" s="29">
        <v>14.17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45028</v>
      </c>
      <c r="B23" s="29">
        <v>530663</v>
      </c>
      <c r="C23" s="28" t="s">
        <v>1005</v>
      </c>
      <c r="D23" s="28" t="s">
        <v>1006</v>
      </c>
      <c r="E23" s="28" t="s">
        <v>521</v>
      </c>
      <c r="F23" s="85">
        <v>317878</v>
      </c>
      <c r="G23" s="29">
        <v>2.2599999999999998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45028</v>
      </c>
      <c r="B24" s="29">
        <v>530663</v>
      </c>
      <c r="C24" s="28" t="s">
        <v>1005</v>
      </c>
      <c r="D24" s="28" t="s">
        <v>1007</v>
      </c>
      <c r="E24" s="28" t="s">
        <v>521</v>
      </c>
      <c r="F24" s="85">
        <v>28000</v>
      </c>
      <c r="G24" s="29">
        <v>2.36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45028</v>
      </c>
      <c r="B25" s="29">
        <v>530663</v>
      </c>
      <c r="C25" s="28" t="s">
        <v>1005</v>
      </c>
      <c r="D25" s="28" t="s">
        <v>1007</v>
      </c>
      <c r="E25" s="28" t="s">
        <v>520</v>
      </c>
      <c r="F25" s="85">
        <v>257490</v>
      </c>
      <c r="G25" s="29">
        <v>2.2599999999999998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45028</v>
      </c>
      <c r="B26" s="29">
        <v>531737</v>
      </c>
      <c r="C26" s="28" t="s">
        <v>934</v>
      </c>
      <c r="D26" s="28" t="s">
        <v>1008</v>
      </c>
      <c r="E26" s="28" t="s">
        <v>520</v>
      </c>
      <c r="F26" s="85">
        <v>239339</v>
      </c>
      <c r="G26" s="29">
        <v>0.76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45028</v>
      </c>
      <c r="B27" s="29">
        <v>542935</v>
      </c>
      <c r="C27" s="28" t="s">
        <v>962</v>
      </c>
      <c r="D27" s="28" t="s">
        <v>1009</v>
      </c>
      <c r="E27" s="28" t="s">
        <v>520</v>
      </c>
      <c r="F27" s="85">
        <v>42000</v>
      </c>
      <c r="G27" s="29">
        <v>55.24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45028</v>
      </c>
      <c r="B28" s="29">
        <v>542935</v>
      </c>
      <c r="C28" s="28" t="s">
        <v>962</v>
      </c>
      <c r="D28" s="28" t="s">
        <v>1009</v>
      </c>
      <c r="E28" s="28" t="s">
        <v>521</v>
      </c>
      <c r="F28" s="85">
        <v>42000</v>
      </c>
      <c r="G28" s="29">
        <v>61.24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45028</v>
      </c>
      <c r="B29" s="29">
        <v>542935</v>
      </c>
      <c r="C29" s="28" t="s">
        <v>962</v>
      </c>
      <c r="D29" s="28" t="s">
        <v>1010</v>
      </c>
      <c r="E29" s="28" t="s">
        <v>521</v>
      </c>
      <c r="F29" s="85">
        <v>60000</v>
      </c>
      <c r="G29" s="29">
        <v>55.51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45028</v>
      </c>
      <c r="B30" s="29">
        <v>542935</v>
      </c>
      <c r="C30" s="28" t="s">
        <v>962</v>
      </c>
      <c r="D30" s="28" t="s">
        <v>1011</v>
      </c>
      <c r="E30" s="28" t="s">
        <v>520</v>
      </c>
      <c r="F30" s="85">
        <v>72000</v>
      </c>
      <c r="G30" s="29">
        <v>64.2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45028</v>
      </c>
      <c r="B31" s="29">
        <v>542935</v>
      </c>
      <c r="C31" s="28" t="s">
        <v>962</v>
      </c>
      <c r="D31" s="28" t="s">
        <v>1012</v>
      </c>
      <c r="E31" s="28" t="s">
        <v>520</v>
      </c>
      <c r="F31" s="85">
        <v>54000</v>
      </c>
      <c r="G31" s="29">
        <v>63.37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45028</v>
      </c>
      <c r="B32" s="29">
        <v>542935</v>
      </c>
      <c r="C32" s="28" t="s">
        <v>962</v>
      </c>
      <c r="D32" s="28" t="s">
        <v>1013</v>
      </c>
      <c r="E32" s="28" t="s">
        <v>521</v>
      </c>
      <c r="F32" s="85">
        <v>54000</v>
      </c>
      <c r="G32" s="29">
        <v>59.34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45028</v>
      </c>
      <c r="B33" s="29">
        <v>542935</v>
      </c>
      <c r="C33" s="28" t="s">
        <v>962</v>
      </c>
      <c r="D33" s="28" t="s">
        <v>1014</v>
      </c>
      <c r="E33" s="28" t="s">
        <v>521</v>
      </c>
      <c r="F33" s="85">
        <v>36000</v>
      </c>
      <c r="G33" s="29">
        <v>54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45028</v>
      </c>
      <c r="B34" s="29">
        <v>542935</v>
      </c>
      <c r="C34" s="28" t="s">
        <v>962</v>
      </c>
      <c r="D34" s="28" t="s">
        <v>963</v>
      </c>
      <c r="E34" s="28" t="s">
        <v>521</v>
      </c>
      <c r="F34" s="85">
        <v>90000</v>
      </c>
      <c r="G34" s="29">
        <v>64.3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45028</v>
      </c>
      <c r="B35" s="29">
        <v>542935</v>
      </c>
      <c r="C35" s="28" t="s">
        <v>962</v>
      </c>
      <c r="D35" s="28" t="s">
        <v>963</v>
      </c>
      <c r="E35" s="28" t="s">
        <v>520</v>
      </c>
      <c r="F35" s="85">
        <v>96000</v>
      </c>
      <c r="G35" s="29">
        <v>55.63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45028</v>
      </c>
      <c r="B36" s="29">
        <v>542935</v>
      </c>
      <c r="C36" s="28" t="s">
        <v>962</v>
      </c>
      <c r="D36" s="28" t="s">
        <v>1015</v>
      </c>
      <c r="E36" s="28" t="s">
        <v>520</v>
      </c>
      <c r="F36" s="85">
        <v>36000</v>
      </c>
      <c r="G36" s="29">
        <v>58.75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45028</v>
      </c>
      <c r="B37" s="29">
        <v>531889</v>
      </c>
      <c r="C37" s="28" t="s">
        <v>1016</v>
      </c>
      <c r="D37" s="28" t="s">
        <v>1017</v>
      </c>
      <c r="E37" s="28" t="s">
        <v>521</v>
      </c>
      <c r="F37" s="85">
        <v>41821</v>
      </c>
      <c r="G37" s="29">
        <v>61.63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45028</v>
      </c>
      <c r="B38" s="29">
        <v>531889</v>
      </c>
      <c r="C38" s="28" t="s">
        <v>1016</v>
      </c>
      <c r="D38" s="28" t="s">
        <v>1017</v>
      </c>
      <c r="E38" s="28" t="s">
        <v>520</v>
      </c>
      <c r="F38" s="85">
        <v>4388</v>
      </c>
      <c r="G38" s="29">
        <v>57.63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45028</v>
      </c>
      <c r="B39" s="29">
        <v>531889</v>
      </c>
      <c r="C39" s="28" t="s">
        <v>1016</v>
      </c>
      <c r="D39" s="28" t="s">
        <v>1018</v>
      </c>
      <c r="E39" s="28" t="s">
        <v>520</v>
      </c>
      <c r="F39" s="85">
        <v>35000</v>
      </c>
      <c r="G39" s="29">
        <v>61.67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45028</v>
      </c>
      <c r="B40" s="29">
        <v>542924</v>
      </c>
      <c r="C40" s="28" t="s">
        <v>1019</v>
      </c>
      <c r="D40" s="28" t="s">
        <v>1020</v>
      </c>
      <c r="E40" s="28" t="s">
        <v>521</v>
      </c>
      <c r="F40" s="85">
        <v>73500</v>
      </c>
      <c r="G40" s="29">
        <v>3.32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45028</v>
      </c>
      <c r="B41" s="29">
        <v>538794</v>
      </c>
      <c r="C41" s="28" t="s">
        <v>1021</v>
      </c>
      <c r="D41" s="28" t="s">
        <v>1022</v>
      </c>
      <c r="E41" s="28" t="s">
        <v>520</v>
      </c>
      <c r="F41" s="85">
        <v>16000</v>
      </c>
      <c r="G41" s="29">
        <v>38.39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45028</v>
      </c>
      <c r="B42" s="29">
        <v>543286</v>
      </c>
      <c r="C42" s="28" t="s">
        <v>1023</v>
      </c>
      <c r="D42" s="28" t="s">
        <v>1024</v>
      </c>
      <c r="E42" s="28" t="s">
        <v>520</v>
      </c>
      <c r="F42" s="85">
        <v>36000</v>
      </c>
      <c r="G42" s="29">
        <v>23.78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45028</v>
      </c>
      <c r="B43" s="29">
        <v>543286</v>
      </c>
      <c r="C43" s="28" t="s">
        <v>1023</v>
      </c>
      <c r="D43" s="28" t="s">
        <v>1025</v>
      </c>
      <c r="E43" s="28" t="s">
        <v>521</v>
      </c>
      <c r="F43" s="85">
        <v>120000</v>
      </c>
      <c r="G43" s="29">
        <v>23.84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45028</v>
      </c>
      <c r="B44" s="29">
        <v>543874</v>
      </c>
      <c r="C44" s="28" t="s">
        <v>1026</v>
      </c>
      <c r="D44" s="28" t="s">
        <v>1027</v>
      </c>
      <c r="E44" s="28" t="s">
        <v>520</v>
      </c>
      <c r="F44" s="85">
        <v>554000</v>
      </c>
      <c r="G44" s="29">
        <v>61.49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45028</v>
      </c>
      <c r="B45" s="29">
        <v>543351</v>
      </c>
      <c r="C45" s="28" t="s">
        <v>1028</v>
      </c>
      <c r="D45" s="28" t="s">
        <v>1029</v>
      </c>
      <c r="E45" s="28" t="s">
        <v>520</v>
      </c>
      <c r="F45" s="85">
        <v>9600</v>
      </c>
      <c r="G45" s="29">
        <v>83.08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45028</v>
      </c>
      <c r="B46" s="29">
        <v>543351</v>
      </c>
      <c r="C46" s="28" t="s">
        <v>1028</v>
      </c>
      <c r="D46" s="28" t="s">
        <v>1030</v>
      </c>
      <c r="E46" s="28" t="s">
        <v>521</v>
      </c>
      <c r="F46" s="85">
        <v>30400</v>
      </c>
      <c r="G46" s="29">
        <v>83.1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45028</v>
      </c>
      <c r="B47" s="29">
        <v>543351</v>
      </c>
      <c r="C47" s="28" t="s">
        <v>1028</v>
      </c>
      <c r="D47" s="28" t="s">
        <v>1031</v>
      </c>
      <c r="E47" s="28" t="s">
        <v>520</v>
      </c>
      <c r="F47" s="85">
        <v>9600</v>
      </c>
      <c r="G47" s="29">
        <v>82.38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45028</v>
      </c>
      <c r="B48" s="29">
        <v>543351</v>
      </c>
      <c r="C48" s="28" t="s">
        <v>1028</v>
      </c>
      <c r="D48" s="28" t="s">
        <v>1032</v>
      </c>
      <c r="E48" s="28" t="s">
        <v>520</v>
      </c>
      <c r="F48" s="85">
        <v>9600</v>
      </c>
      <c r="G48" s="29">
        <v>82.63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45028</v>
      </c>
      <c r="B49" s="29">
        <v>540386</v>
      </c>
      <c r="C49" s="28" t="s">
        <v>1033</v>
      </c>
      <c r="D49" s="28" t="s">
        <v>1034</v>
      </c>
      <c r="E49" s="28" t="s">
        <v>521</v>
      </c>
      <c r="F49" s="85">
        <v>542085</v>
      </c>
      <c r="G49" s="29">
        <v>0.73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45028</v>
      </c>
      <c r="B50" s="29">
        <v>540386</v>
      </c>
      <c r="C50" s="28" t="s">
        <v>1033</v>
      </c>
      <c r="D50" s="28" t="s">
        <v>1034</v>
      </c>
      <c r="E50" s="28" t="s">
        <v>520</v>
      </c>
      <c r="F50" s="85">
        <v>966780</v>
      </c>
      <c r="G50" s="29">
        <v>0.67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45028</v>
      </c>
      <c r="B51" s="29">
        <v>540386</v>
      </c>
      <c r="C51" s="28" t="s">
        <v>1033</v>
      </c>
      <c r="D51" s="28" t="s">
        <v>1035</v>
      </c>
      <c r="E51" s="28" t="s">
        <v>521</v>
      </c>
      <c r="F51" s="85">
        <v>507288</v>
      </c>
      <c r="G51" s="29">
        <v>0.67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45028</v>
      </c>
      <c r="B52" s="29">
        <v>543798</v>
      </c>
      <c r="C52" s="28" t="s">
        <v>1036</v>
      </c>
      <c r="D52" s="28" t="s">
        <v>1037</v>
      </c>
      <c r="E52" s="28" t="s">
        <v>521</v>
      </c>
      <c r="F52" s="85">
        <v>332000</v>
      </c>
      <c r="G52" s="29">
        <v>8.66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45028</v>
      </c>
      <c r="B53" s="29">
        <v>543798</v>
      </c>
      <c r="C53" s="28" t="s">
        <v>1036</v>
      </c>
      <c r="D53" s="28" t="s">
        <v>1038</v>
      </c>
      <c r="E53" s="28" t="s">
        <v>521</v>
      </c>
      <c r="F53" s="85">
        <v>148000</v>
      </c>
      <c r="G53" s="29">
        <v>7.84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45028</v>
      </c>
      <c r="B54" s="29">
        <v>523862</v>
      </c>
      <c r="C54" s="28" t="s">
        <v>1039</v>
      </c>
      <c r="D54" s="28" t="s">
        <v>1040</v>
      </c>
      <c r="E54" s="28" t="s">
        <v>520</v>
      </c>
      <c r="F54" s="85">
        <v>20600</v>
      </c>
      <c r="G54" s="29">
        <v>9.98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45028</v>
      </c>
      <c r="B55" s="29">
        <v>523862</v>
      </c>
      <c r="C55" s="28" t="s">
        <v>1039</v>
      </c>
      <c r="D55" s="28" t="s">
        <v>1041</v>
      </c>
      <c r="E55" s="28" t="s">
        <v>521</v>
      </c>
      <c r="F55" s="85">
        <v>37590</v>
      </c>
      <c r="G55" s="29">
        <v>10.02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45028</v>
      </c>
      <c r="B56" s="29">
        <v>531802</v>
      </c>
      <c r="C56" s="28" t="s">
        <v>1042</v>
      </c>
      <c r="D56" s="28" t="s">
        <v>1043</v>
      </c>
      <c r="E56" s="28" t="s">
        <v>521</v>
      </c>
      <c r="F56" s="85">
        <v>95000</v>
      </c>
      <c r="G56" s="29">
        <v>33.78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45028</v>
      </c>
      <c r="B57" s="29">
        <v>531228</v>
      </c>
      <c r="C57" s="28" t="s">
        <v>1044</v>
      </c>
      <c r="D57" s="28" t="s">
        <v>1045</v>
      </c>
      <c r="E57" s="28" t="s">
        <v>521</v>
      </c>
      <c r="F57" s="85">
        <v>68875</v>
      </c>
      <c r="G57" s="29">
        <v>4.71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45028</v>
      </c>
      <c r="B58" s="29">
        <v>543805</v>
      </c>
      <c r="C58" s="28" t="s">
        <v>1046</v>
      </c>
      <c r="D58" s="28" t="s">
        <v>1047</v>
      </c>
      <c r="E58" s="28" t="s">
        <v>521</v>
      </c>
      <c r="F58" s="85">
        <v>132000</v>
      </c>
      <c r="G58" s="29">
        <v>58.02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45028</v>
      </c>
      <c r="B59" s="29">
        <v>543366</v>
      </c>
      <c r="C59" s="28" t="s">
        <v>902</v>
      </c>
      <c r="D59" s="28" t="s">
        <v>895</v>
      </c>
      <c r="E59" s="28" t="s">
        <v>520</v>
      </c>
      <c r="F59" s="85">
        <v>2400</v>
      </c>
      <c r="G59" s="29">
        <v>83.63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45028</v>
      </c>
      <c r="B60" s="29">
        <v>543366</v>
      </c>
      <c r="C60" s="28" t="s">
        <v>902</v>
      </c>
      <c r="D60" s="28" t="s">
        <v>895</v>
      </c>
      <c r="E60" s="28" t="s">
        <v>521</v>
      </c>
      <c r="F60" s="85">
        <v>7200</v>
      </c>
      <c r="G60" s="29">
        <v>77.5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45028</v>
      </c>
      <c r="B61" s="29">
        <v>543366</v>
      </c>
      <c r="C61" s="28" t="s">
        <v>902</v>
      </c>
      <c r="D61" s="28" t="s">
        <v>1048</v>
      </c>
      <c r="E61" s="28" t="s">
        <v>521</v>
      </c>
      <c r="F61" s="85">
        <v>12000</v>
      </c>
      <c r="G61" s="29">
        <v>74.88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45028</v>
      </c>
      <c r="B62" s="29">
        <v>511700</v>
      </c>
      <c r="C62" s="28" t="s">
        <v>1049</v>
      </c>
      <c r="D62" s="28" t="s">
        <v>1050</v>
      </c>
      <c r="E62" s="28" t="s">
        <v>520</v>
      </c>
      <c r="F62" s="85">
        <v>34853</v>
      </c>
      <c r="G62" s="29">
        <v>59.02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45028</v>
      </c>
      <c r="B63" s="29">
        <v>511700</v>
      </c>
      <c r="C63" s="28" t="s">
        <v>1049</v>
      </c>
      <c r="D63" s="28" t="s">
        <v>1051</v>
      </c>
      <c r="E63" s="28" t="s">
        <v>521</v>
      </c>
      <c r="F63" s="85">
        <v>63385</v>
      </c>
      <c r="G63" s="29">
        <v>59.03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45028</v>
      </c>
      <c r="B64" s="29">
        <v>543799</v>
      </c>
      <c r="C64" s="28" t="s">
        <v>914</v>
      </c>
      <c r="D64" s="28" t="s">
        <v>1052</v>
      </c>
      <c r="E64" s="28" t="s">
        <v>520</v>
      </c>
      <c r="F64" s="85">
        <v>45000</v>
      </c>
      <c r="G64" s="29">
        <v>28.77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45028</v>
      </c>
      <c r="B65" s="29">
        <v>543799</v>
      </c>
      <c r="C65" s="28" t="s">
        <v>914</v>
      </c>
      <c r="D65" s="28" t="s">
        <v>1052</v>
      </c>
      <c r="E65" s="28" t="s">
        <v>521</v>
      </c>
      <c r="F65" s="85">
        <v>30000</v>
      </c>
      <c r="G65" s="29">
        <v>26.87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45028</v>
      </c>
      <c r="B66" s="29">
        <v>540108</v>
      </c>
      <c r="C66" s="28" t="s">
        <v>1053</v>
      </c>
      <c r="D66" s="28" t="s">
        <v>1054</v>
      </c>
      <c r="E66" s="28" t="s">
        <v>521</v>
      </c>
      <c r="F66" s="85">
        <v>64479</v>
      </c>
      <c r="G66" s="29">
        <v>3.23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45028</v>
      </c>
      <c r="B67" s="29">
        <v>542765</v>
      </c>
      <c r="C67" s="28" t="s">
        <v>945</v>
      </c>
      <c r="D67" s="28" t="s">
        <v>1055</v>
      </c>
      <c r="E67" s="28" t="s">
        <v>521</v>
      </c>
      <c r="F67" s="85">
        <v>2000</v>
      </c>
      <c r="G67" s="29">
        <v>181.04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45028</v>
      </c>
      <c r="B68" s="29">
        <v>542765</v>
      </c>
      <c r="C68" s="28" t="s">
        <v>945</v>
      </c>
      <c r="D68" s="28" t="s">
        <v>1056</v>
      </c>
      <c r="E68" s="28" t="s">
        <v>520</v>
      </c>
      <c r="F68" s="85">
        <v>2000</v>
      </c>
      <c r="G68" s="29">
        <v>182.07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45028</v>
      </c>
      <c r="B69" s="29">
        <v>542765</v>
      </c>
      <c r="C69" s="28" t="s">
        <v>945</v>
      </c>
      <c r="D69" s="28" t="s">
        <v>1057</v>
      </c>
      <c r="E69" s="28" t="s">
        <v>520</v>
      </c>
      <c r="F69" s="85">
        <v>4000</v>
      </c>
      <c r="G69" s="29">
        <v>181.56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45028</v>
      </c>
      <c r="B70" s="29">
        <v>542765</v>
      </c>
      <c r="C70" s="28" t="s">
        <v>945</v>
      </c>
      <c r="D70" s="28" t="s">
        <v>1058</v>
      </c>
      <c r="E70" s="28" t="s">
        <v>521</v>
      </c>
      <c r="F70" s="85">
        <v>1000</v>
      </c>
      <c r="G70" s="29">
        <v>179.9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45028</v>
      </c>
      <c r="B71" s="29">
        <v>542765</v>
      </c>
      <c r="C71" s="28" t="s">
        <v>945</v>
      </c>
      <c r="D71" s="28" t="s">
        <v>1058</v>
      </c>
      <c r="E71" s="28" t="s">
        <v>520</v>
      </c>
      <c r="F71" s="85">
        <v>2000</v>
      </c>
      <c r="G71" s="29">
        <v>182.07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45028</v>
      </c>
      <c r="B72" s="29">
        <v>542765</v>
      </c>
      <c r="C72" s="28" t="s">
        <v>945</v>
      </c>
      <c r="D72" s="28" t="s">
        <v>1059</v>
      </c>
      <c r="E72" s="28" t="s">
        <v>521</v>
      </c>
      <c r="F72" s="85">
        <v>2000</v>
      </c>
      <c r="G72" s="29">
        <v>182.07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45028</v>
      </c>
      <c r="B73" s="29">
        <v>542765</v>
      </c>
      <c r="C73" s="28" t="s">
        <v>945</v>
      </c>
      <c r="D73" s="28" t="s">
        <v>964</v>
      </c>
      <c r="E73" s="28" t="s">
        <v>520</v>
      </c>
      <c r="F73" s="85">
        <v>2000</v>
      </c>
      <c r="G73" s="29">
        <v>182.07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45028</v>
      </c>
      <c r="B74" s="29">
        <v>542667</v>
      </c>
      <c r="C74" s="28" t="s">
        <v>1060</v>
      </c>
      <c r="D74" s="28" t="s">
        <v>1061</v>
      </c>
      <c r="E74" s="28" t="s">
        <v>521</v>
      </c>
      <c r="F74" s="85">
        <v>258015</v>
      </c>
      <c r="G74" s="29">
        <v>19.95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45028</v>
      </c>
      <c r="B75" s="29">
        <v>542667</v>
      </c>
      <c r="C75" s="28" t="s">
        <v>1060</v>
      </c>
      <c r="D75" s="28" t="s">
        <v>1062</v>
      </c>
      <c r="E75" s="28" t="s">
        <v>520</v>
      </c>
      <c r="F75" s="85">
        <v>200002</v>
      </c>
      <c r="G75" s="29">
        <v>19.95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45028</v>
      </c>
      <c r="B76" s="29">
        <v>542667</v>
      </c>
      <c r="C76" s="28" t="s">
        <v>1060</v>
      </c>
      <c r="D76" s="28" t="s">
        <v>1062</v>
      </c>
      <c r="E76" s="28" t="s">
        <v>521</v>
      </c>
      <c r="F76" s="85">
        <v>200000</v>
      </c>
      <c r="G76" s="29">
        <v>21.96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45028</v>
      </c>
      <c r="B77" s="29">
        <v>542667</v>
      </c>
      <c r="C77" s="28" t="s">
        <v>1060</v>
      </c>
      <c r="D77" s="28" t="s">
        <v>1063</v>
      </c>
      <c r="E77" s="28" t="s">
        <v>520</v>
      </c>
      <c r="F77" s="85">
        <v>185466</v>
      </c>
      <c r="G77" s="29">
        <v>22.05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45028</v>
      </c>
      <c r="B78" s="29">
        <v>542667</v>
      </c>
      <c r="C78" s="28" t="s">
        <v>1060</v>
      </c>
      <c r="D78" s="28" t="s">
        <v>1063</v>
      </c>
      <c r="E78" s="28" t="s">
        <v>521</v>
      </c>
      <c r="F78" s="85">
        <v>185466</v>
      </c>
      <c r="G78" s="29">
        <v>21.84</v>
      </c>
      <c r="H78" s="29" t="s">
        <v>302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45028</v>
      </c>
      <c r="B79" s="29">
        <v>542667</v>
      </c>
      <c r="C79" s="28" t="s">
        <v>1060</v>
      </c>
      <c r="D79" s="28" t="s">
        <v>1064</v>
      </c>
      <c r="E79" s="28" t="s">
        <v>521</v>
      </c>
      <c r="F79" s="85">
        <v>275006</v>
      </c>
      <c r="G79" s="29">
        <v>21.87</v>
      </c>
      <c r="H79" s="29" t="s">
        <v>302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45028</v>
      </c>
      <c r="B80" s="29">
        <v>542667</v>
      </c>
      <c r="C80" s="28" t="s">
        <v>1060</v>
      </c>
      <c r="D80" s="28" t="s">
        <v>1034</v>
      </c>
      <c r="E80" s="28" t="s">
        <v>521</v>
      </c>
      <c r="F80" s="85">
        <v>248352</v>
      </c>
      <c r="G80" s="29">
        <v>22.05</v>
      </c>
      <c r="H80" s="29" t="s">
        <v>302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45028</v>
      </c>
      <c r="B81" s="29">
        <v>542667</v>
      </c>
      <c r="C81" s="28" t="s">
        <v>1060</v>
      </c>
      <c r="D81" s="28" t="s">
        <v>1064</v>
      </c>
      <c r="E81" s="28" t="s">
        <v>520</v>
      </c>
      <c r="F81" s="85">
        <v>275006</v>
      </c>
      <c r="G81" s="29">
        <v>19.95</v>
      </c>
      <c r="H81" s="29" t="s">
        <v>302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45028</v>
      </c>
      <c r="B82" s="29">
        <v>542667</v>
      </c>
      <c r="C82" s="28" t="s">
        <v>1060</v>
      </c>
      <c r="D82" s="28" t="s">
        <v>1034</v>
      </c>
      <c r="E82" s="28" t="s">
        <v>520</v>
      </c>
      <c r="F82" s="85">
        <v>248352</v>
      </c>
      <c r="G82" s="29">
        <v>19.95</v>
      </c>
      <c r="H82" s="29" t="s">
        <v>302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45028</v>
      </c>
      <c r="B83" s="29">
        <v>542667</v>
      </c>
      <c r="C83" s="28" t="s">
        <v>1060</v>
      </c>
      <c r="D83" s="28" t="s">
        <v>1065</v>
      </c>
      <c r="E83" s="28" t="s">
        <v>521</v>
      </c>
      <c r="F83" s="85">
        <v>302173</v>
      </c>
      <c r="G83" s="29">
        <v>19.95</v>
      </c>
      <c r="H83" s="29" t="s">
        <v>302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45028</v>
      </c>
      <c r="B84" s="29" t="s">
        <v>904</v>
      </c>
      <c r="C84" s="28" t="s">
        <v>905</v>
      </c>
      <c r="D84" s="28" t="s">
        <v>966</v>
      </c>
      <c r="E84" s="28" t="s">
        <v>520</v>
      </c>
      <c r="F84" s="85">
        <v>2708298</v>
      </c>
      <c r="G84" s="29">
        <v>66.569999999999993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45028</v>
      </c>
      <c r="B85" s="29" t="s">
        <v>1066</v>
      </c>
      <c r="C85" s="28" t="s">
        <v>1067</v>
      </c>
      <c r="D85" s="28" t="s">
        <v>1068</v>
      </c>
      <c r="E85" s="28" t="s">
        <v>520</v>
      </c>
      <c r="F85" s="85">
        <v>1100000</v>
      </c>
      <c r="G85" s="29">
        <v>76.87</v>
      </c>
      <c r="H85" s="29" t="s">
        <v>866</v>
      </c>
      <c r="I85" s="73"/>
      <c r="J85" s="378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45028</v>
      </c>
      <c r="B86" s="29" t="s">
        <v>967</v>
      </c>
      <c r="C86" s="28" t="s">
        <v>968</v>
      </c>
      <c r="D86" s="28" t="s">
        <v>1069</v>
      </c>
      <c r="E86" s="28" t="s">
        <v>520</v>
      </c>
      <c r="F86" s="85">
        <v>304591</v>
      </c>
      <c r="G86" s="29">
        <v>12.59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45028</v>
      </c>
      <c r="B87" s="29" t="s">
        <v>946</v>
      </c>
      <c r="C87" s="28" t="s">
        <v>947</v>
      </c>
      <c r="D87" s="28" t="s">
        <v>1070</v>
      </c>
      <c r="E87" s="28" t="s">
        <v>520</v>
      </c>
      <c r="F87" s="85">
        <v>328821</v>
      </c>
      <c r="G87" s="29">
        <v>30.8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45028</v>
      </c>
      <c r="B88" s="29" t="s">
        <v>1071</v>
      </c>
      <c r="C88" s="28" t="s">
        <v>1072</v>
      </c>
      <c r="D88" s="28" t="s">
        <v>1073</v>
      </c>
      <c r="E88" s="28" t="s">
        <v>520</v>
      </c>
      <c r="F88" s="85">
        <v>328000</v>
      </c>
      <c r="G88" s="29">
        <v>27.74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45028</v>
      </c>
      <c r="B89" s="29" t="s">
        <v>1074</v>
      </c>
      <c r="C89" s="28" t="s">
        <v>1075</v>
      </c>
      <c r="D89" s="28" t="s">
        <v>1076</v>
      </c>
      <c r="E89" s="28" t="s">
        <v>520</v>
      </c>
      <c r="F89" s="85">
        <v>118000</v>
      </c>
      <c r="G89" s="29">
        <v>128.16999999999999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45028</v>
      </c>
      <c r="B90" s="29" t="s">
        <v>969</v>
      </c>
      <c r="C90" s="28" t="s">
        <v>970</v>
      </c>
      <c r="D90" s="28" t="s">
        <v>1077</v>
      </c>
      <c r="E90" s="28" t="s">
        <v>520</v>
      </c>
      <c r="F90" s="85">
        <v>39000</v>
      </c>
      <c r="G90" s="29">
        <v>86.18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45028</v>
      </c>
      <c r="B91" s="29" t="s">
        <v>1078</v>
      </c>
      <c r="C91" s="28" t="s">
        <v>1079</v>
      </c>
      <c r="D91" s="28" t="s">
        <v>1080</v>
      </c>
      <c r="E91" s="28" t="s">
        <v>520</v>
      </c>
      <c r="F91" s="85">
        <v>13600</v>
      </c>
      <c r="G91" s="29">
        <v>93.94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45028</v>
      </c>
      <c r="B92" s="29" t="s">
        <v>971</v>
      </c>
      <c r="C92" s="28" t="s">
        <v>972</v>
      </c>
      <c r="D92" s="28" t="s">
        <v>903</v>
      </c>
      <c r="E92" s="28" t="s">
        <v>520</v>
      </c>
      <c r="F92" s="85">
        <v>148944</v>
      </c>
      <c r="G92" s="29">
        <v>1654.79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45028</v>
      </c>
      <c r="B93" s="29" t="s">
        <v>1081</v>
      </c>
      <c r="C93" s="28" t="s">
        <v>1082</v>
      </c>
      <c r="D93" s="28" t="s">
        <v>973</v>
      </c>
      <c r="E93" s="28" t="s">
        <v>520</v>
      </c>
      <c r="F93" s="85">
        <v>2835876</v>
      </c>
      <c r="G93" s="29">
        <v>84.9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45028</v>
      </c>
      <c r="B94" s="29" t="s">
        <v>915</v>
      </c>
      <c r="C94" s="28" t="s">
        <v>916</v>
      </c>
      <c r="D94" s="28" t="s">
        <v>1083</v>
      </c>
      <c r="E94" s="28" t="s">
        <v>520</v>
      </c>
      <c r="F94" s="85">
        <v>49200</v>
      </c>
      <c r="G94" s="29">
        <v>67.75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45028</v>
      </c>
      <c r="B95" s="29" t="s">
        <v>915</v>
      </c>
      <c r="C95" s="28" t="s">
        <v>916</v>
      </c>
      <c r="D95" s="28" t="s">
        <v>913</v>
      </c>
      <c r="E95" s="28" t="s">
        <v>520</v>
      </c>
      <c r="F95" s="85">
        <v>42000</v>
      </c>
      <c r="G95" s="29">
        <v>68.48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45028</v>
      </c>
      <c r="B96" s="29" t="s">
        <v>915</v>
      </c>
      <c r="C96" s="28" t="s">
        <v>916</v>
      </c>
      <c r="D96" s="28" t="s">
        <v>1084</v>
      </c>
      <c r="E96" s="28" t="s">
        <v>520</v>
      </c>
      <c r="F96" s="85">
        <v>2400</v>
      </c>
      <c r="G96" s="29">
        <v>70.900000000000006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45028</v>
      </c>
      <c r="B97" s="29" t="s">
        <v>1085</v>
      </c>
      <c r="C97" s="28" t="s">
        <v>1086</v>
      </c>
      <c r="D97" s="28" t="s">
        <v>1087</v>
      </c>
      <c r="E97" s="28" t="s">
        <v>520</v>
      </c>
      <c r="F97" s="85">
        <v>32000</v>
      </c>
      <c r="G97" s="29">
        <v>107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45028</v>
      </c>
      <c r="B98" s="29" t="s">
        <v>1085</v>
      </c>
      <c r="C98" s="28" t="s">
        <v>1086</v>
      </c>
      <c r="D98" s="28" t="s">
        <v>1034</v>
      </c>
      <c r="E98" s="28" t="s">
        <v>520</v>
      </c>
      <c r="F98" s="85">
        <v>38000</v>
      </c>
      <c r="G98" s="29">
        <v>107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45028</v>
      </c>
      <c r="B99" s="29" t="s">
        <v>917</v>
      </c>
      <c r="C99" s="28" t="s">
        <v>918</v>
      </c>
      <c r="D99" s="28" t="s">
        <v>1088</v>
      </c>
      <c r="E99" s="28" t="s">
        <v>520</v>
      </c>
      <c r="F99" s="85">
        <v>500000</v>
      </c>
      <c r="G99" s="29">
        <v>17.89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45028</v>
      </c>
      <c r="B100" s="29" t="s">
        <v>917</v>
      </c>
      <c r="C100" s="28" t="s">
        <v>918</v>
      </c>
      <c r="D100" s="28" t="s">
        <v>1034</v>
      </c>
      <c r="E100" s="28" t="s">
        <v>520</v>
      </c>
      <c r="F100" s="85">
        <v>870001</v>
      </c>
      <c r="G100" s="29">
        <v>18.3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45028</v>
      </c>
      <c r="B101" s="29" t="s">
        <v>917</v>
      </c>
      <c r="C101" s="28" t="s">
        <v>918</v>
      </c>
      <c r="D101" s="28" t="s">
        <v>919</v>
      </c>
      <c r="E101" s="28" t="s">
        <v>520</v>
      </c>
      <c r="F101" s="85">
        <v>1641068</v>
      </c>
      <c r="G101" s="29">
        <v>18.28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45028</v>
      </c>
      <c r="B102" s="29" t="s">
        <v>1089</v>
      </c>
      <c r="C102" s="28" t="s">
        <v>1090</v>
      </c>
      <c r="D102" s="28" t="s">
        <v>1063</v>
      </c>
      <c r="E102" s="28" t="s">
        <v>520</v>
      </c>
      <c r="F102" s="85">
        <v>75000</v>
      </c>
      <c r="G102" s="29">
        <v>68.5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45028</v>
      </c>
      <c r="B103" s="29" t="s">
        <v>1091</v>
      </c>
      <c r="C103" s="28" t="s">
        <v>1092</v>
      </c>
      <c r="D103" s="28" t="s">
        <v>903</v>
      </c>
      <c r="E103" s="28" t="s">
        <v>520</v>
      </c>
      <c r="F103" s="85">
        <v>724084</v>
      </c>
      <c r="G103" s="29">
        <v>382.75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45028</v>
      </c>
      <c r="B104" s="29" t="s">
        <v>1093</v>
      </c>
      <c r="C104" s="28" t="s">
        <v>1094</v>
      </c>
      <c r="D104" s="28" t="s">
        <v>1095</v>
      </c>
      <c r="E104" s="28" t="s">
        <v>520</v>
      </c>
      <c r="F104" s="85">
        <v>56464</v>
      </c>
      <c r="G104" s="29">
        <v>21.07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45028</v>
      </c>
      <c r="B105" s="29" t="s">
        <v>965</v>
      </c>
      <c r="C105" s="28" t="s">
        <v>1096</v>
      </c>
      <c r="D105" s="28" t="s">
        <v>903</v>
      </c>
      <c r="E105" s="28" t="s">
        <v>520</v>
      </c>
      <c r="F105" s="85">
        <v>102543</v>
      </c>
      <c r="G105" s="29">
        <v>835.82</v>
      </c>
      <c r="H105" s="29" t="s">
        <v>866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45028</v>
      </c>
      <c r="B106" s="29" t="s">
        <v>974</v>
      </c>
      <c r="C106" s="28" t="s">
        <v>975</v>
      </c>
      <c r="D106" s="28" t="s">
        <v>1097</v>
      </c>
      <c r="E106" s="28" t="s">
        <v>520</v>
      </c>
      <c r="F106" s="85">
        <v>103441</v>
      </c>
      <c r="G106" s="29">
        <v>231.57</v>
      </c>
      <c r="H106" s="29" t="s">
        <v>866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45028</v>
      </c>
      <c r="B107" s="29" t="s">
        <v>974</v>
      </c>
      <c r="C107" s="28" t="s">
        <v>975</v>
      </c>
      <c r="D107" s="28" t="s">
        <v>1098</v>
      </c>
      <c r="E107" s="28" t="s">
        <v>520</v>
      </c>
      <c r="F107" s="85">
        <v>7000</v>
      </c>
      <c r="G107" s="29">
        <v>239.6</v>
      </c>
      <c r="H107" s="29" t="s">
        <v>866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45028</v>
      </c>
      <c r="B108" s="29" t="s">
        <v>976</v>
      </c>
      <c r="C108" s="28" t="s">
        <v>977</v>
      </c>
      <c r="D108" s="28" t="s">
        <v>903</v>
      </c>
      <c r="E108" s="28" t="s">
        <v>520</v>
      </c>
      <c r="F108" s="85">
        <v>132331</v>
      </c>
      <c r="G108" s="29">
        <v>538.17999999999995</v>
      </c>
      <c r="H108" s="29" t="s">
        <v>866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45028</v>
      </c>
      <c r="B109" s="29" t="s">
        <v>668</v>
      </c>
      <c r="C109" s="28" t="s">
        <v>1099</v>
      </c>
      <c r="D109" s="28" t="s">
        <v>1100</v>
      </c>
      <c r="E109" s="28" t="s">
        <v>521</v>
      </c>
      <c r="F109" s="85">
        <v>834000</v>
      </c>
      <c r="G109" s="29">
        <v>40.159999999999997</v>
      </c>
      <c r="H109" s="29" t="s">
        <v>866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45028</v>
      </c>
      <c r="B110" s="29" t="s">
        <v>904</v>
      </c>
      <c r="C110" s="28" t="s">
        <v>905</v>
      </c>
      <c r="D110" s="28" t="s">
        <v>966</v>
      </c>
      <c r="E110" s="28" t="s">
        <v>521</v>
      </c>
      <c r="F110" s="85">
        <v>2903341</v>
      </c>
      <c r="G110" s="29">
        <v>66.290000000000006</v>
      </c>
      <c r="H110" s="29" t="s">
        <v>866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45028</v>
      </c>
      <c r="B111" s="29" t="s">
        <v>967</v>
      </c>
      <c r="C111" s="28" t="s">
        <v>968</v>
      </c>
      <c r="D111" s="28" t="s">
        <v>1069</v>
      </c>
      <c r="E111" s="28" t="s">
        <v>521</v>
      </c>
      <c r="F111" s="85">
        <v>304591</v>
      </c>
      <c r="G111" s="29">
        <v>12.38</v>
      </c>
      <c r="H111" s="29" t="s">
        <v>866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45028</v>
      </c>
      <c r="B112" s="29" t="s">
        <v>946</v>
      </c>
      <c r="C112" s="28" t="s">
        <v>947</v>
      </c>
      <c r="D112" s="28" t="s">
        <v>1070</v>
      </c>
      <c r="E112" s="28" t="s">
        <v>521</v>
      </c>
      <c r="F112" s="85">
        <v>84459</v>
      </c>
      <c r="G112" s="29">
        <v>30.82</v>
      </c>
      <c r="H112" s="29" t="s">
        <v>866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45028</v>
      </c>
      <c r="B113" s="29" t="s">
        <v>971</v>
      </c>
      <c r="C113" s="28" t="s">
        <v>972</v>
      </c>
      <c r="D113" s="28" t="s">
        <v>903</v>
      </c>
      <c r="E113" s="28" t="s">
        <v>521</v>
      </c>
      <c r="F113" s="85">
        <v>148944</v>
      </c>
      <c r="G113" s="29">
        <v>1655.54</v>
      </c>
      <c r="H113" s="29" t="s">
        <v>866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45028</v>
      </c>
      <c r="B114" s="29" t="s">
        <v>1081</v>
      </c>
      <c r="C114" s="28" t="s">
        <v>1082</v>
      </c>
      <c r="D114" s="28" t="s">
        <v>973</v>
      </c>
      <c r="E114" s="28" t="s">
        <v>521</v>
      </c>
      <c r="F114" s="85">
        <v>2796053</v>
      </c>
      <c r="G114" s="29">
        <v>84.75</v>
      </c>
      <c r="H114" s="29" t="s">
        <v>866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45028</v>
      </c>
      <c r="B115" s="29" t="s">
        <v>915</v>
      </c>
      <c r="C115" s="28" t="s">
        <v>916</v>
      </c>
      <c r="D115" s="28" t="s">
        <v>913</v>
      </c>
      <c r="E115" s="28" t="s">
        <v>521</v>
      </c>
      <c r="F115" s="85">
        <v>123600</v>
      </c>
      <c r="G115" s="29">
        <v>68.67</v>
      </c>
      <c r="H115" s="29" t="s">
        <v>866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45028</v>
      </c>
      <c r="B116" s="29" t="s">
        <v>915</v>
      </c>
      <c r="C116" s="28" t="s">
        <v>916</v>
      </c>
      <c r="D116" s="28" t="s">
        <v>1084</v>
      </c>
      <c r="E116" s="28" t="s">
        <v>521</v>
      </c>
      <c r="F116" s="85">
        <v>30000</v>
      </c>
      <c r="G116" s="29">
        <v>67.83</v>
      </c>
      <c r="H116" s="29" t="s">
        <v>866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45028</v>
      </c>
      <c r="B117" s="29" t="s">
        <v>1085</v>
      </c>
      <c r="C117" s="28" t="s">
        <v>1086</v>
      </c>
      <c r="D117" s="28" t="s">
        <v>1087</v>
      </c>
      <c r="E117" s="28" t="s">
        <v>521</v>
      </c>
      <c r="F117" s="85">
        <v>30000</v>
      </c>
      <c r="G117" s="29">
        <v>115.67</v>
      </c>
      <c r="H117" s="29" t="s">
        <v>866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45028</v>
      </c>
      <c r="B118" s="29" t="s">
        <v>1085</v>
      </c>
      <c r="C118" s="28" t="s">
        <v>1086</v>
      </c>
      <c r="D118" s="28" t="s">
        <v>1101</v>
      </c>
      <c r="E118" s="28" t="s">
        <v>521</v>
      </c>
      <c r="F118" s="85">
        <v>50000</v>
      </c>
      <c r="G118" s="29">
        <v>107</v>
      </c>
      <c r="H118" s="29" t="s">
        <v>866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45028</v>
      </c>
      <c r="B119" s="29" t="s">
        <v>917</v>
      </c>
      <c r="C119" s="28" t="s">
        <v>918</v>
      </c>
      <c r="D119" s="28" t="s">
        <v>1034</v>
      </c>
      <c r="E119" s="28" t="s">
        <v>521</v>
      </c>
      <c r="F119" s="85">
        <v>820001</v>
      </c>
      <c r="G119" s="29">
        <v>18.3</v>
      </c>
      <c r="H119" s="29" t="s">
        <v>866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45028</v>
      </c>
      <c r="B120" s="29" t="s">
        <v>917</v>
      </c>
      <c r="C120" s="28" t="s">
        <v>918</v>
      </c>
      <c r="D120" s="28" t="s">
        <v>919</v>
      </c>
      <c r="E120" s="28" t="s">
        <v>521</v>
      </c>
      <c r="F120" s="85">
        <v>1026849</v>
      </c>
      <c r="G120" s="29">
        <v>18.11</v>
      </c>
      <c r="H120" s="29" t="s">
        <v>866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45028</v>
      </c>
      <c r="B121" s="29" t="s">
        <v>917</v>
      </c>
      <c r="C121" s="28" t="s">
        <v>918</v>
      </c>
      <c r="D121" s="28" t="s">
        <v>1102</v>
      </c>
      <c r="E121" s="28" t="s">
        <v>521</v>
      </c>
      <c r="F121" s="85">
        <v>470561</v>
      </c>
      <c r="G121" s="29">
        <v>18.3</v>
      </c>
      <c r="H121" s="29" t="s">
        <v>866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45028</v>
      </c>
      <c r="B122" s="29" t="s">
        <v>948</v>
      </c>
      <c r="C122" s="28" t="s">
        <v>949</v>
      </c>
      <c r="D122" s="28" t="s">
        <v>1103</v>
      </c>
      <c r="E122" s="28" t="s">
        <v>521</v>
      </c>
      <c r="F122" s="85">
        <v>335056</v>
      </c>
      <c r="G122" s="29">
        <v>0.35</v>
      </c>
      <c r="H122" s="29" t="s">
        <v>866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45028</v>
      </c>
      <c r="B123" s="29" t="s">
        <v>1089</v>
      </c>
      <c r="C123" s="28" t="s">
        <v>1090</v>
      </c>
      <c r="D123" s="28" t="s">
        <v>1063</v>
      </c>
      <c r="E123" s="28" t="s">
        <v>521</v>
      </c>
      <c r="F123" s="85">
        <v>87000</v>
      </c>
      <c r="G123" s="29">
        <v>68.08</v>
      </c>
      <c r="H123" s="29" t="s">
        <v>866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45028</v>
      </c>
      <c r="B124" s="29" t="s">
        <v>1091</v>
      </c>
      <c r="C124" s="28" t="s">
        <v>1092</v>
      </c>
      <c r="D124" s="28" t="s">
        <v>903</v>
      </c>
      <c r="E124" s="28" t="s">
        <v>521</v>
      </c>
      <c r="F124" s="85">
        <v>724084</v>
      </c>
      <c r="G124" s="29">
        <v>383.09</v>
      </c>
      <c r="H124" s="29" t="s">
        <v>866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45028</v>
      </c>
      <c r="B125" s="29" t="s">
        <v>1104</v>
      </c>
      <c r="C125" s="28" t="s">
        <v>1105</v>
      </c>
      <c r="D125" s="28" t="s">
        <v>1106</v>
      </c>
      <c r="E125" s="28" t="s">
        <v>521</v>
      </c>
      <c r="F125" s="85">
        <v>1262101</v>
      </c>
      <c r="G125" s="29">
        <v>9.4700000000000006</v>
      </c>
      <c r="H125" s="29" t="s">
        <v>866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45028</v>
      </c>
      <c r="B126" s="29" t="s">
        <v>1093</v>
      </c>
      <c r="C126" s="28" t="s">
        <v>1094</v>
      </c>
      <c r="D126" s="28" t="s">
        <v>1095</v>
      </c>
      <c r="E126" s="28" t="s">
        <v>521</v>
      </c>
      <c r="F126" s="85">
        <v>54884</v>
      </c>
      <c r="G126" s="29">
        <v>21.25</v>
      </c>
      <c r="H126" s="29" t="s">
        <v>866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45028</v>
      </c>
      <c r="B127" s="29" t="s">
        <v>1107</v>
      </c>
      <c r="C127" s="28" t="s">
        <v>1108</v>
      </c>
      <c r="D127" s="28" t="s">
        <v>1109</v>
      </c>
      <c r="E127" s="28" t="s">
        <v>521</v>
      </c>
      <c r="F127" s="85">
        <v>64800</v>
      </c>
      <c r="G127" s="29">
        <v>107.04</v>
      </c>
      <c r="H127" s="29" t="s">
        <v>866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45028</v>
      </c>
      <c r="B128" s="29" t="s">
        <v>965</v>
      </c>
      <c r="C128" s="28" t="s">
        <v>1096</v>
      </c>
      <c r="D128" s="28" t="s">
        <v>903</v>
      </c>
      <c r="E128" s="28" t="s">
        <v>521</v>
      </c>
      <c r="F128" s="85">
        <v>102543</v>
      </c>
      <c r="G128" s="29">
        <v>836</v>
      </c>
      <c r="H128" s="29" t="s">
        <v>866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45028</v>
      </c>
      <c r="B129" s="29" t="s">
        <v>974</v>
      </c>
      <c r="C129" s="28" t="s">
        <v>975</v>
      </c>
      <c r="D129" s="28" t="s">
        <v>1097</v>
      </c>
      <c r="E129" s="28" t="s">
        <v>521</v>
      </c>
      <c r="F129" s="85">
        <v>103441</v>
      </c>
      <c r="G129" s="29">
        <v>223.16</v>
      </c>
      <c r="H129" s="29" t="s">
        <v>866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45028</v>
      </c>
      <c r="B130" s="29" t="s">
        <v>974</v>
      </c>
      <c r="C130" s="28" t="s">
        <v>975</v>
      </c>
      <c r="D130" s="28" t="s">
        <v>1098</v>
      </c>
      <c r="E130" s="28" t="s">
        <v>521</v>
      </c>
      <c r="F130" s="85">
        <v>61071</v>
      </c>
      <c r="G130" s="29">
        <v>229.08</v>
      </c>
      <c r="H130" s="29" t="s">
        <v>866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45028</v>
      </c>
      <c r="B131" s="29" t="s">
        <v>974</v>
      </c>
      <c r="C131" s="28" t="s">
        <v>975</v>
      </c>
      <c r="D131" s="28" t="s">
        <v>1110</v>
      </c>
      <c r="E131" s="28" t="s">
        <v>521</v>
      </c>
      <c r="F131" s="85">
        <v>65831</v>
      </c>
      <c r="G131" s="29">
        <v>217.46</v>
      </c>
      <c r="H131" s="29" t="s">
        <v>866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45028</v>
      </c>
      <c r="B132" s="29" t="s">
        <v>976</v>
      </c>
      <c r="C132" s="28" t="s">
        <v>977</v>
      </c>
      <c r="D132" s="28" t="s">
        <v>903</v>
      </c>
      <c r="E132" s="28" t="s">
        <v>521</v>
      </c>
      <c r="F132" s="85">
        <v>132331</v>
      </c>
      <c r="G132" s="29">
        <v>538.55999999999995</v>
      </c>
      <c r="H132" s="29" t="s">
        <v>866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44"/>
  <sheetViews>
    <sheetView zoomScale="85" zoomScaleNormal="85" workbookViewId="0">
      <selection activeCell="I19" sqref="I19:J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45029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771.1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851.05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3032.5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873</v>
      </c>
      <c r="J13" s="273" t="s">
        <v>936</v>
      </c>
      <c r="K13" s="273">
        <f t="shared" ref="K13:K14" si="0">H13-F13</f>
        <v>8.75</v>
      </c>
      <c r="L13" s="294">
        <f t="shared" ref="L13:L14" si="1">(F13*-0.7)/100</f>
        <v>-1.17075</v>
      </c>
      <c r="M13" s="295">
        <f t="shared" ref="M13:M14" si="2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877</v>
      </c>
      <c r="J14" s="273" t="s">
        <v>937</v>
      </c>
      <c r="K14" s="273">
        <f t="shared" si="0"/>
        <v>335</v>
      </c>
      <c r="L14" s="294">
        <f t="shared" si="1"/>
        <v>-39.724999999999994</v>
      </c>
      <c r="M14" s="295">
        <f t="shared" si="2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4">
        <v>6</v>
      </c>
      <c r="B15" s="243">
        <v>45001</v>
      </c>
      <c r="C15" s="249"/>
      <c r="D15" s="250" t="s">
        <v>82</v>
      </c>
      <c r="E15" s="251" t="s">
        <v>565</v>
      </c>
      <c r="F15" s="244" t="s">
        <v>884</v>
      </c>
      <c r="G15" s="244">
        <v>255</v>
      </c>
      <c r="H15" s="244"/>
      <c r="I15" s="252" t="s">
        <v>766</v>
      </c>
      <c r="J15" s="245" t="s">
        <v>538</v>
      </c>
      <c r="K15" s="245"/>
      <c r="L15" s="246"/>
      <c r="M15" s="247"/>
      <c r="N15" s="245"/>
      <c r="O15" s="248"/>
      <c r="P15" s="246">
        <f>VLOOKUP(D15,'MidCap Intra'!B24:C524,2,0)</f>
        <v>286.10000000000002</v>
      </c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893</v>
      </c>
      <c r="J16" s="273" t="s">
        <v>896</v>
      </c>
      <c r="K16" s="273">
        <f t="shared" ref="K16" si="3">H16-F16</f>
        <v>175</v>
      </c>
      <c r="L16" s="294">
        <f t="shared" ref="L16" si="4">(F16*-0.7)/100</f>
        <v>-20.334999999999997</v>
      </c>
      <c r="M16" s="295">
        <f t="shared" ref="M16" si="5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894</v>
      </c>
      <c r="J17" s="273" t="s">
        <v>935</v>
      </c>
      <c r="K17" s="273">
        <f t="shared" ref="K17" si="6">H17-F17</f>
        <v>135</v>
      </c>
      <c r="L17" s="294">
        <f t="shared" ref="L17" si="7">(F17*-0.7)/100</f>
        <v>-16.274999999999999</v>
      </c>
      <c r="M17" s="295">
        <f t="shared" ref="M17" si="8">(K17+L17)/F17</f>
        <v>5.1064516129032254E-2</v>
      </c>
      <c r="N17" s="288" t="s">
        <v>535</v>
      </c>
      <c r="O17" s="328">
        <v>45026</v>
      </c>
      <c r="P17" s="304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>
        <v>9</v>
      </c>
      <c r="B18" s="243">
        <v>45027</v>
      </c>
      <c r="C18" s="249"/>
      <c r="D18" s="250" t="s">
        <v>856</v>
      </c>
      <c r="E18" s="251" t="s">
        <v>565</v>
      </c>
      <c r="F18" s="244" t="s">
        <v>950</v>
      </c>
      <c r="G18" s="244">
        <v>425</v>
      </c>
      <c r="H18" s="244"/>
      <c r="I18" s="252" t="s">
        <v>951</v>
      </c>
      <c r="J18" s="245" t="s">
        <v>538</v>
      </c>
      <c r="K18" s="245"/>
      <c r="L18" s="246"/>
      <c r="M18" s="247"/>
      <c r="N18" s="245"/>
      <c r="O18" s="248"/>
      <c r="P18" s="246">
        <f>VLOOKUP(D18,'MidCap Intra'!B27:C527,2,0)</f>
        <v>459.85</v>
      </c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>
        <v>10</v>
      </c>
      <c r="B19" s="243">
        <v>45028</v>
      </c>
      <c r="C19" s="249"/>
      <c r="D19" s="250" t="s">
        <v>468</v>
      </c>
      <c r="E19" s="251" t="s">
        <v>565</v>
      </c>
      <c r="F19" s="244" t="s">
        <v>980</v>
      </c>
      <c r="G19" s="244">
        <v>377</v>
      </c>
      <c r="H19" s="244"/>
      <c r="I19" s="252" t="s">
        <v>981</v>
      </c>
      <c r="J19" s="245" t="s">
        <v>538</v>
      </c>
      <c r="K19" s="245"/>
      <c r="L19" s="246"/>
      <c r="M19" s="247"/>
      <c r="N19" s="245"/>
      <c r="O19" s="248"/>
      <c r="P19" s="246">
        <f>VLOOKUP(D19,'MidCap Intra'!B28:C528,2,0)</f>
        <v>415.4</v>
      </c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4"/>
      <c r="B20" s="243"/>
      <c r="C20" s="249"/>
      <c r="D20" s="250"/>
      <c r="E20" s="251"/>
      <c r="F20" s="244"/>
      <c r="G20" s="244"/>
      <c r="H20" s="244"/>
      <c r="I20" s="252"/>
      <c r="J20" s="245"/>
      <c r="K20" s="245"/>
      <c r="L20" s="246"/>
      <c r="M20" s="247"/>
      <c r="N20" s="245"/>
      <c r="O20" s="248"/>
      <c r="P20" s="246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4"/>
      <c r="B21" s="243"/>
      <c r="C21" s="249"/>
      <c r="D21" s="250"/>
      <c r="E21" s="251"/>
      <c r="F21" s="244"/>
      <c r="G21" s="244"/>
      <c r="H21" s="244"/>
      <c r="I21" s="252"/>
      <c r="J21" s="245"/>
      <c r="K21" s="245"/>
      <c r="L21" s="246"/>
      <c r="M21" s="247"/>
      <c r="N21" s="245"/>
      <c r="O21" s="248"/>
      <c r="P21" s="246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4.25" customHeight="1">
      <c r="A22" s="97"/>
      <c r="B22" s="98"/>
      <c r="C22" s="99"/>
      <c r="D22" s="100"/>
      <c r="E22" s="101"/>
      <c r="F22" s="101"/>
      <c r="H22" s="101"/>
      <c r="I22" s="102"/>
      <c r="J22" s="103"/>
      <c r="K22" s="103"/>
      <c r="L22" s="104"/>
      <c r="M22" s="105"/>
      <c r="N22" s="106"/>
      <c r="O22" s="107"/>
      <c r="P22" s="108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97"/>
      <c r="B23" s="98"/>
      <c r="C23" s="99"/>
      <c r="D23" s="100"/>
      <c r="E23" s="101"/>
      <c r="F23" s="101"/>
      <c r="G23" s="97"/>
      <c r="H23" s="101"/>
      <c r="I23" s="102"/>
      <c r="J23" s="103"/>
      <c r="K23" s="103"/>
      <c r="L23" s="104"/>
      <c r="M23" s="105"/>
      <c r="N23" s="106"/>
      <c r="O23" s="107"/>
      <c r="P23" s="108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539</v>
      </c>
      <c r="B24" s="110"/>
      <c r="C24" s="111"/>
      <c r="E24" s="112"/>
      <c r="F24" s="112"/>
      <c r="G24" s="112"/>
      <c r="H24" s="112"/>
      <c r="I24" s="112"/>
      <c r="J24" s="113"/>
      <c r="K24" s="112"/>
      <c r="L24" s="114"/>
      <c r="M24" s="54"/>
      <c r="N24" s="113"/>
      <c r="O24" s="11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5" t="s">
        <v>540</v>
      </c>
      <c r="B25" s="109"/>
      <c r="C25" s="109"/>
      <c r="D25" s="109"/>
      <c r="E25" s="41"/>
      <c r="F25" s="116" t="s">
        <v>541</v>
      </c>
      <c r="G25" s="6"/>
      <c r="H25" s="6"/>
      <c r="I25" s="6"/>
      <c r="J25" s="117"/>
      <c r="K25" s="118"/>
      <c r="L25" s="118"/>
      <c r="M25" s="119"/>
      <c r="N25" s="1"/>
      <c r="O25" s="120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542</v>
      </c>
      <c r="B26" s="109"/>
      <c r="C26" s="109"/>
      <c r="D26" s="109" t="s">
        <v>789</v>
      </c>
      <c r="E26" s="6"/>
      <c r="F26" s="116" t="s">
        <v>543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/>
      <c r="B27" s="109"/>
      <c r="C27" s="109"/>
      <c r="D27" s="109"/>
      <c r="E27" s="6"/>
      <c r="F27" s="6"/>
      <c r="G27" s="6"/>
      <c r="H27" s="6"/>
      <c r="I27" s="6"/>
      <c r="J27" s="121"/>
      <c r="K27" s="118"/>
      <c r="L27" s="118"/>
      <c r="M27" s="6"/>
      <c r="N27" s="122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3" t="s">
        <v>544</v>
      </c>
      <c r="C28" s="123"/>
      <c r="D28" s="123"/>
      <c r="E28" s="123"/>
      <c r="F28" s="124"/>
      <c r="G28" s="6"/>
      <c r="H28" s="6"/>
      <c r="I28" s="125"/>
      <c r="J28" s="126"/>
      <c r="K28" s="127"/>
      <c r="L28" s="126"/>
      <c r="M28" s="6"/>
      <c r="N28" s="1"/>
      <c r="O28" s="1"/>
      <c r="P28" s="1"/>
      <c r="R28" s="54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265" t="s">
        <v>16</v>
      </c>
      <c r="B29" s="265" t="s">
        <v>512</v>
      </c>
      <c r="C29" s="265"/>
      <c r="D29" s="227" t="s">
        <v>523</v>
      </c>
      <c r="E29" s="265" t="s">
        <v>524</v>
      </c>
      <c r="F29" s="265" t="s">
        <v>525</v>
      </c>
      <c r="G29" s="265" t="s">
        <v>545</v>
      </c>
      <c r="H29" s="265" t="s">
        <v>527</v>
      </c>
      <c r="I29" s="265" t="s">
        <v>528</v>
      </c>
      <c r="J29" s="96" t="s">
        <v>529</v>
      </c>
      <c r="K29" s="94" t="s">
        <v>546</v>
      </c>
      <c r="L29" s="129" t="s">
        <v>531</v>
      </c>
      <c r="M29" s="96" t="s">
        <v>532</v>
      </c>
      <c r="N29" s="93" t="s">
        <v>533</v>
      </c>
      <c r="O29" s="227" t="s">
        <v>534</v>
      </c>
      <c r="P29" s="41"/>
      <c r="Q29" s="1"/>
      <c r="R29" s="54"/>
      <c r="S29" s="54"/>
      <c r="T29" s="54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268" customFormat="1" ht="13.5" customHeight="1">
      <c r="A30" s="275">
        <v>1</v>
      </c>
      <c r="B30" s="274">
        <v>45000</v>
      </c>
      <c r="C30" s="290"/>
      <c r="D30" s="291" t="s">
        <v>148</v>
      </c>
      <c r="E30" s="292" t="s">
        <v>537</v>
      </c>
      <c r="F30" s="275">
        <v>1165</v>
      </c>
      <c r="G30" s="275">
        <v>1137</v>
      </c>
      <c r="H30" s="275">
        <v>1190</v>
      </c>
      <c r="I30" s="293" t="s">
        <v>878</v>
      </c>
      <c r="J30" s="273" t="s">
        <v>556</v>
      </c>
      <c r="K30" s="273">
        <f t="shared" ref="K30" si="9">H30-F30</f>
        <v>25</v>
      </c>
      <c r="L30" s="294">
        <f t="shared" ref="L30" si="10">(F30*-0.7)/100</f>
        <v>-8.1549999999999994</v>
      </c>
      <c r="M30" s="295">
        <f t="shared" ref="M30" si="11">(K30+L30)/F30</f>
        <v>1.4459227467811158E-2</v>
      </c>
      <c r="N30" s="288" t="s">
        <v>535</v>
      </c>
      <c r="O30" s="328">
        <v>45026</v>
      </c>
      <c r="P30" s="266"/>
      <c r="Q30" s="198"/>
      <c r="R30" s="226" t="s">
        <v>536</v>
      </c>
      <c r="S30" s="19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</row>
    <row r="31" spans="1:56" s="268" customFormat="1" ht="13.5" customHeight="1">
      <c r="A31" s="275">
        <v>2</v>
      </c>
      <c r="B31" s="274">
        <v>45006</v>
      </c>
      <c r="C31" s="290"/>
      <c r="D31" s="291" t="s">
        <v>186</v>
      </c>
      <c r="E31" s="292" t="s">
        <v>537</v>
      </c>
      <c r="F31" s="275">
        <v>518.5</v>
      </c>
      <c r="G31" s="275">
        <v>505</v>
      </c>
      <c r="H31" s="275">
        <v>531.5</v>
      </c>
      <c r="I31" s="293" t="s">
        <v>885</v>
      </c>
      <c r="J31" s="273" t="s">
        <v>923</v>
      </c>
      <c r="K31" s="273">
        <f t="shared" ref="K31" si="12">H31-F31</f>
        <v>13</v>
      </c>
      <c r="L31" s="294">
        <f t="shared" ref="L31" si="13">(F31*-0.7)/100</f>
        <v>-3.6294999999999997</v>
      </c>
      <c r="M31" s="295">
        <f t="shared" ref="M31" si="14">(K31+L31)/F31</f>
        <v>1.8072324011571841E-2</v>
      </c>
      <c r="N31" s="288" t="s">
        <v>535</v>
      </c>
      <c r="O31" s="328">
        <v>45023</v>
      </c>
      <c r="P31" s="266"/>
      <c r="Q31" s="198"/>
      <c r="R31" s="226" t="s">
        <v>536</v>
      </c>
      <c r="S31" s="19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56" s="268" customFormat="1" ht="13.5" customHeight="1">
      <c r="A32" s="275">
        <v>3</v>
      </c>
      <c r="B32" s="289">
        <v>45013</v>
      </c>
      <c r="C32" s="290"/>
      <c r="D32" s="291" t="s">
        <v>153</v>
      </c>
      <c r="E32" s="292" t="s">
        <v>537</v>
      </c>
      <c r="F32" s="275">
        <v>748</v>
      </c>
      <c r="G32" s="275">
        <v>725</v>
      </c>
      <c r="H32" s="275">
        <v>764.5</v>
      </c>
      <c r="I32" s="293" t="s">
        <v>867</v>
      </c>
      <c r="J32" s="273" t="s">
        <v>978</v>
      </c>
      <c r="K32" s="273">
        <f t="shared" ref="K32" si="15">H32-F32</f>
        <v>16.5</v>
      </c>
      <c r="L32" s="294">
        <f t="shared" ref="L32" si="16">(F32*-0.7)/100</f>
        <v>-5.2360000000000007</v>
      </c>
      <c r="M32" s="295">
        <f t="shared" ref="M32" si="17">(K32+L32)/F32</f>
        <v>1.5058823529411763E-2</v>
      </c>
      <c r="N32" s="288" t="s">
        <v>535</v>
      </c>
      <c r="O32" s="328">
        <v>45028</v>
      </c>
      <c r="P32" s="266"/>
      <c r="Q32" s="198"/>
      <c r="R32" s="226" t="s">
        <v>536</v>
      </c>
      <c r="S32" s="19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3.5" customHeight="1">
      <c r="A33" s="297">
        <v>4</v>
      </c>
      <c r="B33" s="326">
        <v>45013</v>
      </c>
      <c r="C33" s="306"/>
      <c r="D33" s="307" t="s">
        <v>256</v>
      </c>
      <c r="E33" s="308" t="s">
        <v>537</v>
      </c>
      <c r="F33" s="297">
        <v>268</v>
      </c>
      <c r="G33" s="297">
        <v>262</v>
      </c>
      <c r="H33" s="297">
        <v>261</v>
      </c>
      <c r="I33" s="309" t="s">
        <v>892</v>
      </c>
      <c r="J33" s="298" t="s">
        <v>890</v>
      </c>
      <c r="K33" s="298">
        <f t="shared" ref="K33:K34" si="18">H33-F33</f>
        <v>-7</v>
      </c>
      <c r="L33" s="310">
        <f t="shared" ref="L33" si="19">(F33*-0.7)/100</f>
        <v>-1.8759999999999999</v>
      </c>
      <c r="M33" s="311">
        <f t="shared" ref="M33:M34" si="20">(K33+L33)/F33</f>
        <v>-3.3119402985074625E-2</v>
      </c>
      <c r="N33" s="327" t="s">
        <v>547</v>
      </c>
      <c r="O33" s="329">
        <v>45019</v>
      </c>
      <c r="P33" s="266"/>
      <c r="Q33" s="198"/>
      <c r="R33" s="226" t="s">
        <v>799</v>
      </c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75">
        <v>5</v>
      </c>
      <c r="B34" s="289">
        <v>45019</v>
      </c>
      <c r="C34" s="290"/>
      <c r="D34" s="291" t="s">
        <v>48</v>
      </c>
      <c r="E34" s="292" t="s">
        <v>537</v>
      </c>
      <c r="F34" s="275">
        <v>3365</v>
      </c>
      <c r="G34" s="275">
        <v>3270</v>
      </c>
      <c r="H34" s="275">
        <v>3400</v>
      </c>
      <c r="I34" s="293" t="s">
        <v>897</v>
      </c>
      <c r="J34" s="273" t="s">
        <v>898</v>
      </c>
      <c r="K34" s="273">
        <f t="shared" si="18"/>
        <v>35</v>
      </c>
      <c r="L34" s="294">
        <f>(F34*-0.07)/100</f>
        <v>-2.3555000000000001</v>
      </c>
      <c r="M34" s="295">
        <f t="shared" si="20"/>
        <v>9.7011887072808323E-3</v>
      </c>
      <c r="N34" s="273" t="s">
        <v>535</v>
      </c>
      <c r="O34" s="296">
        <v>45019</v>
      </c>
      <c r="P34" s="266"/>
      <c r="Q34" s="198"/>
      <c r="R34" s="226"/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3.5" customHeight="1">
      <c r="A35" s="275">
        <v>6</v>
      </c>
      <c r="B35" s="289">
        <v>45026</v>
      </c>
      <c r="C35" s="290"/>
      <c r="D35" s="291" t="s">
        <v>941</v>
      </c>
      <c r="E35" s="292" t="s">
        <v>537</v>
      </c>
      <c r="F35" s="275">
        <v>459</v>
      </c>
      <c r="G35" s="275">
        <v>445</v>
      </c>
      <c r="H35" s="275">
        <v>468</v>
      </c>
      <c r="I35" s="293" t="s">
        <v>942</v>
      </c>
      <c r="J35" s="273" t="s">
        <v>742</v>
      </c>
      <c r="K35" s="273">
        <f t="shared" ref="K35:K36" si="21">H35-F35</f>
        <v>9</v>
      </c>
      <c r="L35" s="294">
        <f>(F35*-0.07)/100</f>
        <v>-0.32130000000000003</v>
      </c>
      <c r="M35" s="295">
        <f t="shared" ref="M35:M36" si="22">(K35+L35)/F35</f>
        <v>1.8907843137254899E-2</v>
      </c>
      <c r="N35" s="273" t="s">
        <v>535</v>
      </c>
      <c r="O35" s="296">
        <v>45026</v>
      </c>
      <c r="P35" s="266"/>
      <c r="Q35" s="198"/>
      <c r="R35" s="226"/>
      <c r="S35" s="19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3.5" customHeight="1">
      <c r="A36" s="275">
        <v>7</v>
      </c>
      <c r="B36" s="289">
        <v>45026</v>
      </c>
      <c r="C36" s="290"/>
      <c r="D36" s="291" t="s">
        <v>943</v>
      </c>
      <c r="E36" s="292" t="s">
        <v>537</v>
      </c>
      <c r="F36" s="275">
        <v>89.5</v>
      </c>
      <c r="G36" s="275">
        <v>86</v>
      </c>
      <c r="H36" s="275">
        <v>93.5</v>
      </c>
      <c r="I36" s="293" t="s">
        <v>944</v>
      </c>
      <c r="J36" s="273" t="s">
        <v>979</v>
      </c>
      <c r="K36" s="273">
        <f t="shared" si="21"/>
        <v>4</v>
      </c>
      <c r="L36" s="294">
        <f t="shared" ref="L36" si="23">(F36*-0.7)/100</f>
        <v>-0.62649999999999995</v>
      </c>
      <c r="M36" s="295">
        <f t="shared" si="22"/>
        <v>3.76927374301676E-2</v>
      </c>
      <c r="N36" s="288" t="s">
        <v>535</v>
      </c>
      <c r="O36" s="328">
        <v>45028</v>
      </c>
      <c r="P36" s="266"/>
      <c r="Q36" s="198"/>
      <c r="R36" s="226"/>
      <c r="S36" s="19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3.5" customHeight="1">
      <c r="A37" s="201"/>
      <c r="B37" s="243"/>
      <c r="C37" s="269"/>
      <c r="D37" s="270"/>
      <c r="E37" s="271"/>
      <c r="F37" s="201"/>
      <c r="G37" s="201"/>
      <c r="H37" s="201"/>
      <c r="I37" s="272"/>
      <c r="J37" s="225"/>
      <c r="K37" s="225"/>
      <c r="L37" s="278"/>
      <c r="M37" s="279"/>
      <c r="N37" s="225"/>
      <c r="O37" s="280"/>
      <c r="P37" s="266"/>
      <c r="Q37" s="198"/>
      <c r="R37" s="226"/>
      <c r="S37" s="19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3.5" customHeight="1">
      <c r="A38" s="201"/>
      <c r="B38" s="243"/>
      <c r="C38" s="269"/>
      <c r="D38" s="270"/>
      <c r="E38" s="271"/>
      <c r="F38" s="201"/>
      <c r="G38" s="201"/>
      <c r="H38" s="201"/>
      <c r="I38" s="272"/>
      <c r="J38" s="225"/>
      <c r="K38" s="225"/>
      <c r="L38" s="278"/>
      <c r="M38" s="279"/>
      <c r="N38" s="225"/>
      <c r="O38" s="280"/>
      <c r="P38" s="266"/>
      <c r="Q38" s="198"/>
      <c r="R38" s="226"/>
      <c r="S38" s="19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198" customFormat="1" ht="13.5" customHeight="1">
      <c r="A39" s="324"/>
      <c r="B39" s="324"/>
      <c r="C39" s="269"/>
      <c r="D39" s="270"/>
      <c r="E39" s="271"/>
      <c r="F39" s="201"/>
      <c r="G39" s="201"/>
      <c r="H39" s="201"/>
      <c r="I39" s="272"/>
      <c r="J39" s="225"/>
      <c r="K39" s="225"/>
      <c r="L39" s="278"/>
      <c r="M39" s="279"/>
      <c r="N39" s="225"/>
      <c r="O39" s="280"/>
      <c r="P39" s="266"/>
      <c r="R39" s="226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ht="44.25" customHeight="1">
      <c r="A40" s="109" t="s">
        <v>539</v>
      </c>
      <c r="B40" s="130"/>
      <c r="C40" s="130"/>
      <c r="D40" s="1"/>
      <c r="E40" s="6"/>
      <c r="F40" s="6"/>
      <c r="G40" s="6"/>
      <c r="H40" s="6" t="s">
        <v>551</v>
      </c>
      <c r="I40" s="6"/>
      <c r="J40" s="6"/>
      <c r="K40" s="105"/>
      <c r="L40" s="131"/>
      <c r="M40" s="105"/>
      <c r="N40" s="106"/>
      <c r="O40" s="105"/>
      <c r="P40" s="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8" ht="12.75" customHeight="1">
      <c r="A41" s="115" t="s">
        <v>540</v>
      </c>
      <c r="B41" s="109"/>
      <c r="C41" s="109"/>
      <c r="D41" s="109"/>
      <c r="E41" s="41"/>
      <c r="F41" s="116" t="s">
        <v>541</v>
      </c>
      <c r="G41" s="54"/>
      <c r="H41" s="41"/>
      <c r="I41" s="54"/>
      <c r="J41" s="6"/>
      <c r="K41" s="132"/>
      <c r="L41" s="133"/>
      <c r="M41" s="6"/>
      <c r="N41" s="99"/>
      <c r="O41" s="134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15"/>
      <c r="B42" s="109"/>
      <c r="C42" s="109"/>
      <c r="D42" s="109"/>
      <c r="E42" s="6"/>
      <c r="F42" s="116" t="s">
        <v>543</v>
      </c>
      <c r="G42" s="54"/>
      <c r="H42" s="41"/>
      <c r="I42" s="54"/>
      <c r="J42" s="6"/>
      <c r="K42" s="132"/>
      <c r="L42" s="133"/>
      <c r="M42" s="6"/>
      <c r="N42" s="99"/>
      <c r="O42" s="134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09"/>
      <c r="B43" s="109"/>
      <c r="C43" s="109"/>
      <c r="D43" s="109"/>
      <c r="E43" s="6"/>
      <c r="F43" s="6"/>
      <c r="G43" s="6"/>
      <c r="H43" s="6"/>
      <c r="I43" s="6"/>
      <c r="J43" s="121"/>
      <c r="K43" s="118"/>
      <c r="L43" s="119"/>
      <c r="M43" s="6"/>
      <c r="N43" s="122"/>
      <c r="O43" s="1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135" t="s">
        <v>552</v>
      </c>
      <c r="B44" s="135"/>
      <c r="C44" s="135"/>
      <c r="D44" s="135"/>
      <c r="E44" s="6"/>
      <c r="F44" s="6"/>
      <c r="G44" s="6"/>
      <c r="H44" s="6"/>
      <c r="I44" s="6"/>
      <c r="J44" s="6"/>
      <c r="K44" s="6"/>
      <c r="L44" s="6"/>
      <c r="M44" s="6"/>
      <c r="N44" s="6"/>
      <c r="O44" s="2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38.25" customHeight="1">
      <c r="A45" s="94" t="s">
        <v>16</v>
      </c>
      <c r="B45" s="94" t="s">
        <v>512</v>
      </c>
      <c r="C45" s="94"/>
      <c r="D45" s="95" t="s">
        <v>523</v>
      </c>
      <c r="E45" s="94" t="s">
        <v>524</v>
      </c>
      <c r="F45" s="94" t="s">
        <v>525</v>
      </c>
      <c r="G45" s="94" t="s">
        <v>545</v>
      </c>
      <c r="H45" s="94" t="s">
        <v>527</v>
      </c>
      <c r="I45" s="94" t="s">
        <v>528</v>
      </c>
      <c r="J45" s="93" t="s">
        <v>529</v>
      </c>
      <c r="K45" s="136" t="s">
        <v>553</v>
      </c>
      <c r="L45" s="96" t="s">
        <v>531</v>
      </c>
      <c r="M45" s="136" t="s">
        <v>554</v>
      </c>
      <c r="N45" s="94" t="s">
        <v>555</v>
      </c>
      <c r="O45" s="93" t="s">
        <v>533</v>
      </c>
      <c r="P45" s="95" t="s">
        <v>534</v>
      </c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287">
        <v>1</v>
      </c>
      <c r="B46" s="325">
        <v>45019</v>
      </c>
      <c r="C46" s="322"/>
      <c r="D46" s="322" t="s">
        <v>901</v>
      </c>
      <c r="E46" s="292" t="s">
        <v>537</v>
      </c>
      <c r="F46" s="287">
        <v>649</v>
      </c>
      <c r="G46" s="287">
        <v>633</v>
      </c>
      <c r="H46" s="323">
        <v>657</v>
      </c>
      <c r="I46" s="323" t="s">
        <v>887</v>
      </c>
      <c r="J46" s="273" t="s">
        <v>886</v>
      </c>
      <c r="K46" s="284">
        <f t="shared" ref="K46" si="24">H46-F46</f>
        <v>8</v>
      </c>
      <c r="L46" s="305">
        <f t="shared" ref="L46" si="25">(H46*N46)*0.07%</f>
        <v>390.91500000000008</v>
      </c>
      <c r="M46" s="350">
        <f t="shared" ref="M46" si="26">(K46*N46)-L46</f>
        <v>6409.085</v>
      </c>
      <c r="N46" s="284">
        <v>850</v>
      </c>
      <c r="O46" s="273" t="s">
        <v>535</v>
      </c>
      <c r="P46" s="296">
        <v>45019</v>
      </c>
      <c r="Q46" s="319"/>
      <c r="R46" s="54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320"/>
      <c r="AG46" s="321"/>
      <c r="AH46" s="319"/>
      <c r="AI46" s="319"/>
      <c r="AJ46" s="320"/>
      <c r="AK46" s="320"/>
      <c r="AL46" s="320"/>
    </row>
    <row r="47" spans="1:38" ht="12.75" customHeight="1">
      <c r="A47" s="336">
        <v>2</v>
      </c>
      <c r="B47" s="348">
        <v>45022</v>
      </c>
      <c r="C47" s="339"/>
      <c r="D47" s="339" t="s">
        <v>924</v>
      </c>
      <c r="E47" s="336" t="s">
        <v>906</v>
      </c>
      <c r="F47" s="336">
        <v>1870</v>
      </c>
      <c r="G47" s="336">
        <v>1920</v>
      </c>
      <c r="H47" s="349">
        <v>1920</v>
      </c>
      <c r="I47" s="349" t="s">
        <v>925</v>
      </c>
      <c r="J47" s="298" t="s">
        <v>984</v>
      </c>
      <c r="K47" s="340">
        <f>F47-H47</f>
        <v>-50</v>
      </c>
      <c r="L47" s="341">
        <f t="shared" ref="L47" si="27">(H47*N47)*0.07%</f>
        <v>336.00000000000006</v>
      </c>
      <c r="M47" s="352">
        <f t="shared" ref="M47" si="28">(K47*N47)-L47</f>
        <v>-12836</v>
      </c>
      <c r="N47" s="342">
        <v>250</v>
      </c>
      <c r="O47" s="298" t="s">
        <v>547</v>
      </c>
      <c r="P47" s="351">
        <v>45028</v>
      </c>
      <c r="Q47" s="319"/>
      <c r="R47" s="54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320"/>
      <c r="AG47" s="321"/>
      <c r="AH47" s="319"/>
      <c r="AI47" s="319"/>
      <c r="AJ47" s="320"/>
      <c r="AK47" s="320"/>
      <c r="AL47" s="320"/>
    </row>
    <row r="48" spans="1:38" ht="12.75" customHeight="1">
      <c r="A48" s="368">
        <v>3</v>
      </c>
      <c r="B48" s="370">
        <v>45022</v>
      </c>
      <c r="C48" s="339"/>
      <c r="D48" s="339" t="s">
        <v>929</v>
      </c>
      <c r="E48" s="336" t="s">
        <v>906</v>
      </c>
      <c r="F48" s="336">
        <v>17650</v>
      </c>
      <c r="G48" s="336">
        <v>17850</v>
      </c>
      <c r="H48" s="349">
        <v>17850</v>
      </c>
      <c r="I48" s="349" t="s">
        <v>930</v>
      </c>
      <c r="J48" s="372" t="s">
        <v>985</v>
      </c>
      <c r="K48" s="353">
        <f>F48-H48</f>
        <v>-200</v>
      </c>
      <c r="L48" s="341">
        <f t="shared" ref="L48" si="29">(H48*N48)*0.07%</f>
        <v>624.75000000000011</v>
      </c>
      <c r="M48" s="352">
        <f t="shared" ref="M48" si="30">(K48*N48)-L48</f>
        <v>-10624.75</v>
      </c>
      <c r="N48" s="342">
        <v>50</v>
      </c>
      <c r="O48" s="374" t="s">
        <v>547</v>
      </c>
      <c r="P48" s="376">
        <v>45028</v>
      </c>
      <c r="Q48" s="319"/>
      <c r="R48" s="54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20"/>
      <c r="AG48" s="321"/>
      <c r="AH48" s="319"/>
      <c r="AI48" s="319"/>
      <c r="AJ48" s="320"/>
      <c r="AK48" s="320"/>
      <c r="AL48" s="320"/>
    </row>
    <row r="49" spans="1:38" s="198" customFormat="1" ht="12.75" customHeight="1">
      <c r="A49" s="369"/>
      <c r="B49" s="371"/>
      <c r="C49" s="338"/>
      <c r="D49" s="338" t="s">
        <v>931</v>
      </c>
      <c r="E49" s="297" t="s">
        <v>906</v>
      </c>
      <c r="F49" s="297">
        <v>100</v>
      </c>
      <c r="G49" s="297"/>
      <c r="H49" s="340">
        <v>37</v>
      </c>
      <c r="I49" s="340"/>
      <c r="J49" s="373"/>
      <c r="K49" s="354">
        <f>F49-H49</f>
        <v>63</v>
      </c>
      <c r="L49" s="297">
        <v>100</v>
      </c>
      <c r="M49" s="297">
        <v>3075</v>
      </c>
      <c r="N49" s="297">
        <v>50</v>
      </c>
      <c r="O49" s="375"/>
      <c r="P49" s="377"/>
      <c r="Q49" s="200"/>
      <c r="R49" s="203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229"/>
      <c r="AG49" s="228"/>
      <c r="AH49" s="200"/>
      <c r="AI49" s="200"/>
      <c r="AJ49" s="229"/>
      <c r="AK49" s="229"/>
      <c r="AL49" s="229"/>
    </row>
    <row r="50" spans="1:38" ht="12.75" customHeight="1">
      <c r="A50" s="256">
        <v>4</v>
      </c>
      <c r="B50" s="312">
        <v>45026</v>
      </c>
      <c r="C50" s="313"/>
      <c r="D50" s="313" t="s">
        <v>938</v>
      </c>
      <c r="E50" s="256" t="s">
        <v>537</v>
      </c>
      <c r="F50" s="256" t="s">
        <v>939</v>
      </c>
      <c r="G50" s="256">
        <v>456</v>
      </c>
      <c r="H50" s="314"/>
      <c r="I50" s="314" t="s">
        <v>940</v>
      </c>
      <c r="J50" s="315" t="s">
        <v>538</v>
      </c>
      <c r="K50" s="316"/>
      <c r="L50" s="317"/>
      <c r="M50" s="318"/>
      <c r="N50" s="316"/>
      <c r="O50" s="314"/>
      <c r="P50" s="257"/>
      <c r="Q50" s="319"/>
      <c r="R50" s="54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20"/>
      <c r="AG50" s="321"/>
      <c r="AH50" s="319"/>
      <c r="AI50" s="319"/>
      <c r="AJ50" s="320"/>
      <c r="AK50" s="320"/>
      <c r="AL50" s="320"/>
    </row>
    <row r="51" spans="1:38" ht="12.75" customHeight="1">
      <c r="A51" s="287">
        <v>5</v>
      </c>
      <c r="B51" s="325">
        <v>45027</v>
      </c>
      <c r="C51" s="322"/>
      <c r="D51" s="322" t="s">
        <v>956</v>
      </c>
      <c r="E51" s="287" t="s">
        <v>537</v>
      </c>
      <c r="F51" s="287">
        <v>1516</v>
      </c>
      <c r="G51" s="287">
        <v>1480</v>
      </c>
      <c r="H51" s="323">
        <v>1537</v>
      </c>
      <c r="I51" s="323" t="s">
        <v>957</v>
      </c>
      <c r="J51" s="273" t="s">
        <v>548</v>
      </c>
      <c r="K51" s="284">
        <f t="shared" ref="K51" si="31">H51-F51</f>
        <v>21</v>
      </c>
      <c r="L51" s="305">
        <f t="shared" ref="L51" si="32">(H51*N51)*0.07%</f>
        <v>376.56500000000005</v>
      </c>
      <c r="M51" s="350">
        <f t="shared" ref="M51" si="33">(K51*N51)-L51</f>
        <v>6973.4349999999995</v>
      </c>
      <c r="N51" s="284">
        <v>350</v>
      </c>
      <c r="O51" s="273" t="s">
        <v>535</v>
      </c>
      <c r="P51" s="296">
        <v>45028</v>
      </c>
      <c r="Q51" s="319"/>
      <c r="R51" s="54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20"/>
      <c r="AG51" s="321"/>
      <c r="AH51" s="319"/>
      <c r="AI51" s="319"/>
      <c r="AJ51" s="320"/>
      <c r="AK51" s="320"/>
      <c r="AL51" s="320"/>
    </row>
    <row r="52" spans="1:38" ht="12.75" customHeight="1">
      <c r="A52" s="256">
        <v>6</v>
      </c>
      <c r="B52" s="312">
        <v>45028</v>
      </c>
      <c r="C52" s="313"/>
      <c r="D52" s="313" t="s">
        <v>986</v>
      </c>
      <c r="E52" s="256" t="s">
        <v>537</v>
      </c>
      <c r="F52" s="256" t="s">
        <v>987</v>
      </c>
      <c r="G52" s="256">
        <v>3295</v>
      </c>
      <c r="H52" s="314"/>
      <c r="I52" s="314" t="s">
        <v>988</v>
      </c>
      <c r="J52" s="315" t="s">
        <v>538</v>
      </c>
      <c r="K52" s="316"/>
      <c r="L52" s="317"/>
      <c r="M52" s="318"/>
      <c r="N52" s="316"/>
      <c r="O52" s="314"/>
      <c r="P52" s="257"/>
      <c r="Q52" s="319"/>
      <c r="R52" s="54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20"/>
      <c r="AG52" s="321"/>
      <c r="AH52" s="319"/>
      <c r="AI52" s="319"/>
      <c r="AJ52" s="320"/>
      <c r="AK52" s="320"/>
      <c r="AL52" s="320"/>
    </row>
    <row r="53" spans="1:38" ht="12.75" customHeight="1">
      <c r="A53" s="256"/>
      <c r="B53" s="312"/>
      <c r="C53" s="313"/>
      <c r="D53" s="313"/>
      <c r="E53" s="256"/>
      <c r="F53" s="256"/>
      <c r="G53" s="256"/>
      <c r="H53" s="314"/>
      <c r="I53" s="314"/>
      <c r="J53" s="315"/>
      <c r="K53" s="316"/>
      <c r="L53" s="317"/>
      <c r="M53" s="318"/>
      <c r="N53" s="316"/>
      <c r="O53" s="314"/>
      <c r="P53" s="257"/>
      <c r="Q53" s="319"/>
      <c r="R53" s="54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20"/>
      <c r="AG53" s="321"/>
      <c r="AH53" s="319"/>
      <c r="AI53" s="319"/>
      <c r="AJ53" s="320"/>
      <c r="AK53" s="320"/>
      <c r="AL53" s="320"/>
    </row>
    <row r="54" spans="1:38" ht="12.75" customHeight="1">
      <c r="A54" s="256"/>
      <c r="B54" s="312"/>
      <c r="C54" s="313"/>
      <c r="D54" s="313"/>
      <c r="E54" s="256"/>
      <c r="F54" s="256"/>
      <c r="G54" s="256"/>
      <c r="H54" s="314"/>
      <c r="I54" s="314"/>
      <c r="J54" s="315"/>
      <c r="K54" s="316"/>
      <c r="L54" s="317"/>
      <c r="M54" s="318"/>
      <c r="N54" s="316"/>
      <c r="O54" s="314"/>
      <c r="P54" s="257"/>
      <c r="Q54" s="319"/>
      <c r="R54" s="54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20"/>
      <c r="AG54" s="321"/>
      <c r="AH54" s="319"/>
      <c r="AI54" s="319"/>
      <c r="AJ54" s="320"/>
      <c r="AK54" s="320"/>
      <c r="AL54" s="320"/>
    </row>
    <row r="55" spans="1:38" ht="12.75" customHeight="1">
      <c r="A55" s="256"/>
      <c r="B55" s="312"/>
      <c r="C55" s="313"/>
      <c r="D55" s="313"/>
      <c r="E55" s="256"/>
      <c r="F55" s="256"/>
      <c r="G55" s="256"/>
      <c r="H55" s="314"/>
      <c r="I55" s="314"/>
      <c r="J55" s="315"/>
      <c r="K55" s="316"/>
      <c r="L55" s="317"/>
      <c r="M55" s="318"/>
      <c r="N55" s="316"/>
      <c r="O55" s="314"/>
      <c r="P55" s="257"/>
      <c r="Q55" s="319"/>
      <c r="R55" s="54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20"/>
      <c r="AG55" s="321"/>
      <c r="AH55" s="319"/>
      <c r="AI55" s="319"/>
      <c r="AJ55" s="320"/>
      <c r="AK55" s="320"/>
      <c r="AL55" s="320"/>
    </row>
    <row r="56" spans="1:38" ht="12.75" customHeight="1">
      <c r="A56" s="256"/>
      <c r="B56" s="312"/>
      <c r="C56" s="313"/>
      <c r="D56" s="313"/>
      <c r="E56" s="256"/>
      <c r="F56" s="256"/>
      <c r="G56" s="256"/>
      <c r="H56" s="314"/>
      <c r="I56" s="314"/>
      <c r="J56" s="315"/>
      <c r="K56" s="316"/>
      <c r="L56" s="317"/>
      <c r="M56" s="318"/>
      <c r="N56" s="316"/>
      <c r="O56" s="314"/>
      <c r="P56" s="257"/>
      <c r="Q56" s="319"/>
      <c r="R56" s="54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20"/>
      <c r="AG56" s="321"/>
      <c r="AH56" s="319"/>
      <c r="AI56" s="319"/>
      <c r="AJ56" s="320"/>
      <c r="AK56" s="320"/>
      <c r="AL56" s="320"/>
    </row>
    <row r="57" spans="1:38" ht="12.75" customHeight="1">
      <c r="A57" s="256"/>
      <c r="B57" s="312"/>
      <c r="C57" s="313"/>
      <c r="D57" s="313"/>
      <c r="E57" s="256"/>
      <c r="F57" s="256"/>
      <c r="G57" s="256"/>
      <c r="H57" s="314"/>
      <c r="I57" s="314"/>
      <c r="J57" s="315"/>
      <c r="K57" s="316"/>
      <c r="L57" s="317"/>
      <c r="M57" s="318"/>
      <c r="N57" s="316"/>
      <c r="O57" s="314"/>
      <c r="P57" s="257"/>
      <c r="Q57" s="319"/>
      <c r="R57" s="54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320"/>
      <c r="AG57" s="321"/>
      <c r="AH57" s="319"/>
      <c r="AI57" s="319"/>
      <c r="AJ57" s="320"/>
      <c r="AK57" s="320"/>
      <c r="AL57" s="320"/>
    </row>
    <row r="58" spans="1:38" s="198" customFormat="1" ht="12.75" customHeight="1">
      <c r="A58" s="320"/>
      <c r="B58" s="345"/>
      <c r="C58" s="200"/>
      <c r="D58" s="200"/>
      <c r="E58" s="229"/>
      <c r="F58" s="229"/>
      <c r="G58" s="229"/>
      <c r="H58" s="346"/>
      <c r="I58" s="346"/>
      <c r="J58" s="347"/>
      <c r="K58" s="200"/>
      <c r="L58" s="229"/>
      <c r="M58" s="229"/>
      <c r="N58" s="229"/>
      <c r="O58" s="346"/>
      <c r="P58" s="346"/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29"/>
      <c r="AG58" s="228"/>
      <c r="AH58" s="200"/>
      <c r="AI58" s="200"/>
      <c r="AJ58" s="229"/>
      <c r="AK58" s="229"/>
      <c r="AL58" s="229"/>
    </row>
    <row r="59" spans="1:38" ht="38.25" customHeight="1">
      <c r="A59" s="137" t="s">
        <v>557</v>
      </c>
      <c r="B59" s="137"/>
      <c r="C59" s="137"/>
      <c r="D59" s="137"/>
      <c r="E59" s="138"/>
      <c r="F59" s="102"/>
      <c r="G59" s="102"/>
      <c r="H59" s="102"/>
      <c r="I59" s="102"/>
      <c r="J59" s="1"/>
      <c r="K59" s="6"/>
      <c r="L59" s="6"/>
      <c r="M59" s="6"/>
      <c r="N59" s="1"/>
      <c r="O59" s="1"/>
      <c r="P59" s="41"/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ht="38.25">
      <c r="A60" s="94" t="s">
        <v>16</v>
      </c>
      <c r="B60" s="94" t="s">
        <v>512</v>
      </c>
      <c r="C60" s="94"/>
      <c r="D60" s="95" t="s">
        <v>523</v>
      </c>
      <c r="E60" s="94" t="s">
        <v>524</v>
      </c>
      <c r="F60" s="94" t="s">
        <v>525</v>
      </c>
      <c r="G60" s="94" t="s">
        <v>545</v>
      </c>
      <c r="H60" s="94" t="s">
        <v>527</v>
      </c>
      <c r="I60" s="94" t="s">
        <v>528</v>
      </c>
      <c r="J60" s="93" t="s">
        <v>529</v>
      </c>
      <c r="K60" s="93" t="s">
        <v>558</v>
      </c>
      <c r="L60" s="96" t="s">
        <v>531</v>
      </c>
      <c r="M60" s="136" t="s">
        <v>554</v>
      </c>
      <c r="N60" s="94" t="s">
        <v>555</v>
      </c>
      <c r="O60" s="94" t="s">
        <v>533</v>
      </c>
      <c r="P60" s="95" t="s">
        <v>534</v>
      </c>
      <c r="Q60" s="41"/>
      <c r="R60" s="6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41"/>
      <c r="AG60" s="41"/>
      <c r="AH60" s="41"/>
      <c r="AI60" s="41"/>
      <c r="AJ60" s="41"/>
      <c r="AK60" s="41"/>
      <c r="AL60" s="41"/>
    </row>
    <row r="61" spans="1:38" s="198" customFormat="1" ht="15" customHeight="1">
      <c r="A61" s="287">
        <v>1</v>
      </c>
      <c r="B61" s="274">
        <v>45012</v>
      </c>
      <c r="C61" s="285"/>
      <c r="D61" s="322" t="s">
        <v>891</v>
      </c>
      <c r="E61" s="275" t="s">
        <v>537</v>
      </c>
      <c r="F61" s="275">
        <v>128</v>
      </c>
      <c r="G61" s="275">
        <v>78</v>
      </c>
      <c r="H61" s="284">
        <v>151</v>
      </c>
      <c r="I61" s="305" t="s">
        <v>876</v>
      </c>
      <c r="J61" s="273" t="s">
        <v>875</v>
      </c>
      <c r="K61" s="281">
        <f>H61-F61</f>
        <v>23</v>
      </c>
      <c r="L61" s="282">
        <v>100</v>
      </c>
      <c r="M61" s="283">
        <f t="shared" ref="M61" si="34">(K61*N61)-100</f>
        <v>2200</v>
      </c>
      <c r="N61" s="281">
        <v>100</v>
      </c>
      <c r="O61" s="273" t="s">
        <v>535</v>
      </c>
      <c r="P61" s="274">
        <v>45019</v>
      </c>
      <c r="Q61" s="197"/>
      <c r="R61" s="203" t="s">
        <v>799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287">
        <v>2</v>
      </c>
      <c r="B62" s="274">
        <v>45021</v>
      </c>
      <c r="C62" s="285"/>
      <c r="D62" s="322" t="s">
        <v>982</v>
      </c>
      <c r="E62" s="275" t="s">
        <v>906</v>
      </c>
      <c r="F62" s="275">
        <v>55</v>
      </c>
      <c r="G62" s="275">
        <v>115</v>
      </c>
      <c r="H62" s="284">
        <v>35</v>
      </c>
      <c r="I62" s="305">
        <v>0.1</v>
      </c>
      <c r="J62" s="273" t="s">
        <v>983</v>
      </c>
      <c r="K62" s="281">
        <f>F62-H62</f>
        <v>20</v>
      </c>
      <c r="L62" s="282">
        <v>100</v>
      </c>
      <c r="M62" s="283">
        <f t="shared" ref="M62" si="35">(K62*N62)-100</f>
        <v>1900</v>
      </c>
      <c r="N62" s="281">
        <v>100</v>
      </c>
      <c r="O62" s="273" t="s">
        <v>535</v>
      </c>
      <c r="P62" s="274">
        <v>45028</v>
      </c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32">
        <v>3</v>
      </c>
      <c r="B63" s="199">
        <v>45021</v>
      </c>
      <c r="C63" s="234"/>
      <c r="D63" s="333" t="s">
        <v>907</v>
      </c>
      <c r="E63" s="201" t="s">
        <v>906</v>
      </c>
      <c r="F63" s="201" t="s">
        <v>908</v>
      </c>
      <c r="G63" s="201">
        <v>85</v>
      </c>
      <c r="H63" s="202"/>
      <c r="I63" s="217">
        <v>0.1</v>
      </c>
      <c r="J63" s="225" t="s">
        <v>538</v>
      </c>
      <c r="K63" s="255"/>
      <c r="L63" s="334"/>
      <c r="M63" s="335"/>
      <c r="N63" s="255"/>
      <c r="O63" s="225"/>
      <c r="P63" s="199"/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36">
        <v>4</v>
      </c>
      <c r="B64" s="337">
        <v>45021</v>
      </c>
      <c r="C64" s="338"/>
      <c r="D64" s="339" t="s">
        <v>909</v>
      </c>
      <c r="E64" s="297" t="s">
        <v>537</v>
      </c>
      <c r="F64" s="297">
        <v>40</v>
      </c>
      <c r="G64" s="297">
        <v>15</v>
      </c>
      <c r="H64" s="340">
        <v>16</v>
      </c>
      <c r="I64" s="341" t="s">
        <v>910</v>
      </c>
      <c r="J64" s="298" t="s">
        <v>921</v>
      </c>
      <c r="K64" s="342">
        <f t="shared" ref="K64:K65" si="36">H64-F64</f>
        <v>-24</v>
      </c>
      <c r="L64" s="343">
        <v>100</v>
      </c>
      <c r="M64" s="344">
        <f t="shared" ref="M64:M65" si="37">(K64*N64)-100</f>
        <v>-1300</v>
      </c>
      <c r="N64" s="342">
        <v>50</v>
      </c>
      <c r="O64" s="298" t="s">
        <v>547</v>
      </c>
      <c r="P64" s="337">
        <v>45022</v>
      </c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336">
        <v>5</v>
      </c>
      <c r="B65" s="337">
        <v>45021</v>
      </c>
      <c r="C65" s="338"/>
      <c r="D65" s="339" t="s">
        <v>911</v>
      </c>
      <c r="E65" s="297" t="s">
        <v>537</v>
      </c>
      <c r="F65" s="297">
        <v>150</v>
      </c>
      <c r="G65" s="297">
        <v>35</v>
      </c>
      <c r="H65" s="340">
        <v>39</v>
      </c>
      <c r="I65" s="341" t="s">
        <v>912</v>
      </c>
      <c r="J65" s="298" t="s">
        <v>922</v>
      </c>
      <c r="K65" s="342">
        <f t="shared" si="36"/>
        <v>-111</v>
      </c>
      <c r="L65" s="343">
        <v>100</v>
      </c>
      <c r="M65" s="344">
        <f t="shared" si="37"/>
        <v>-2875</v>
      </c>
      <c r="N65" s="342">
        <v>25</v>
      </c>
      <c r="O65" s="298" t="s">
        <v>547</v>
      </c>
      <c r="P65" s="337">
        <v>45022</v>
      </c>
      <c r="Q65" s="197"/>
      <c r="R65" s="203"/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32">
        <v>6</v>
      </c>
      <c r="B66" s="312">
        <v>45022</v>
      </c>
      <c r="C66" s="234"/>
      <c r="D66" s="333" t="s">
        <v>926</v>
      </c>
      <c r="E66" s="201" t="s">
        <v>537</v>
      </c>
      <c r="F66" s="201" t="s">
        <v>927</v>
      </c>
      <c r="G66" s="201">
        <v>10</v>
      </c>
      <c r="H66" s="202"/>
      <c r="I66" s="217" t="s">
        <v>928</v>
      </c>
      <c r="J66" s="225" t="s">
        <v>538</v>
      </c>
      <c r="K66" s="255"/>
      <c r="L66" s="334"/>
      <c r="M66" s="335"/>
      <c r="N66" s="255"/>
      <c r="O66" s="225"/>
      <c r="P66" s="199"/>
      <c r="Q66" s="197"/>
      <c r="R66" s="203"/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336">
        <v>7</v>
      </c>
      <c r="B67" s="348">
        <v>45027</v>
      </c>
      <c r="C67" s="338"/>
      <c r="D67" s="339" t="s">
        <v>954</v>
      </c>
      <c r="E67" s="297" t="s">
        <v>537</v>
      </c>
      <c r="F67" s="297">
        <v>135</v>
      </c>
      <c r="G67" s="297">
        <v>35</v>
      </c>
      <c r="H67" s="340">
        <v>35</v>
      </c>
      <c r="I67" s="341" t="s">
        <v>955</v>
      </c>
      <c r="J67" s="298" t="s">
        <v>922</v>
      </c>
      <c r="K67" s="342">
        <f t="shared" ref="K67" si="38">H67-F67</f>
        <v>-100</v>
      </c>
      <c r="L67" s="343">
        <v>100</v>
      </c>
      <c r="M67" s="344">
        <f t="shared" ref="M67" si="39">(K67*N67)-100</f>
        <v>-2600</v>
      </c>
      <c r="N67" s="342">
        <v>25</v>
      </c>
      <c r="O67" s="298" t="s">
        <v>547</v>
      </c>
      <c r="P67" s="337">
        <v>45028</v>
      </c>
      <c r="Q67" s="197"/>
      <c r="R67" s="203"/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32">
        <v>8</v>
      </c>
      <c r="B68" s="312">
        <v>45028</v>
      </c>
      <c r="C68" s="234"/>
      <c r="D68" s="333" t="s">
        <v>989</v>
      </c>
      <c r="E68" s="201" t="s">
        <v>537</v>
      </c>
      <c r="F68" s="201" t="s">
        <v>990</v>
      </c>
      <c r="G68" s="201">
        <v>1.9</v>
      </c>
      <c r="H68" s="202"/>
      <c r="I68" s="217" t="s">
        <v>991</v>
      </c>
      <c r="J68" s="225" t="s">
        <v>538</v>
      </c>
      <c r="K68" s="255"/>
      <c r="L68" s="334"/>
      <c r="M68" s="335"/>
      <c r="N68" s="255"/>
      <c r="O68" s="225"/>
      <c r="P68" s="199"/>
      <c r="Q68" s="197"/>
      <c r="R68" s="203"/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24"/>
      <c r="B69" s="324"/>
      <c r="C69" s="324"/>
      <c r="D69" s="324"/>
      <c r="E69" s="324"/>
      <c r="F69" s="324"/>
      <c r="G69" s="324"/>
      <c r="H69" s="324"/>
      <c r="I69" s="324"/>
      <c r="J69" s="225"/>
      <c r="K69" s="202"/>
      <c r="L69" s="217"/>
      <c r="M69" s="218"/>
      <c r="N69" s="202"/>
      <c r="O69" s="225"/>
      <c r="P69" s="199"/>
      <c r="Q69" s="1"/>
      <c r="R69" s="6"/>
      <c r="S69" s="1"/>
      <c r="T69" s="1"/>
      <c r="U69" s="1"/>
      <c r="V69" s="1"/>
      <c r="W69" s="1"/>
      <c r="X69" s="6"/>
      <c r="Y69" s="1"/>
      <c r="Z69" s="1"/>
      <c r="AA69" s="1"/>
      <c r="AB69" s="1"/>
      <c r="AC69" s="1"/>
      <c r="AD69" s="6"/>
      <c r="AE69" s="1"/>
      <c r="AF69" s="1"/>
      <c r="AG69" s="1"/>
      <c r="AH69" s="197"/>
      <c r="AI69" s="197"/>
      <c r="AJ69" s="203"/>
      <c r="AK69" s="197"/>
      <c r="AL69" s="197"/>
    </row>
    <row r="70" spans="1:38" ht="38.25" customHeight="1">
      <c r="A70" s="92" t="s">
        <v>559</v>
      </c>
      <c r="B70" s="139"/>
      <c r="C70" s="139"/>
      <c r="D70" s="140"/>
      <c r="E70" s="124"/>
      <c r="F70" s="6"/>
      <c r="G70" s="6"/>
      <c r="H70" s="125"/>
      <c r="I70" s="141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"/>
      <c r="AI70" s="1"/>
      <c r="AJ70" s="6"/>
      <c r="AK70" s="1"/>
    </row>
    <row r="71" spans="1:38" s="198" customFormat="1" ht="38.25">
      <c r="A71" s="93" t="s">
        <v>16</v>
      </c>
      <c r="B71" s="94" t="s">
        <v>512</v>
      </c>
      <c r="C71" s="94"/>
      <c r="D71" s="95" t="s">
        <v>523</v>
      </c>
      <c r="E71" s="94" t="s">
        <v>524</v>
      </c>
      <c r="F71" s="94" t="s">
        <v>525</v>
      </c>
      <c r="G71" s="94" t="s">
        <v>526</v>
      </c>
      <c r="H71" s="94" t="s">
        <v>527</v>
      </c>
      <c r="I71" s="94" t="s">
        <v>528</v>
      </c>
      <c r="J71" s="93" t="s">
        <v>529</v>
      </c>
      <c r="K71" s="128" t="s">
        <v>546</v>
      </c>
      <c r="L71" s="129" t="s">
        <v>531</v>
      </c>
      <c r="M71" s="96" t="s">
        <v>532</v>
      </c>
      <c r="N71" s="94" t="s">
        <v>533</v>
      </c>
      <c r="O71" s="95" t="s">
        <v>534</v>
      </c>
      <c r="P71" s="94" t="s">
        <v>763</v>
      </c>
      <c r="Q71" s="197"/>
      <c r="R71" s="6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97"/>
      <c r="AJ71" s="197"/>
      <c r="AK71" s="197"/>
      <c r="AL71" s="197"/>
    </row>
    <row r="72" spans="1:38" ht="14.25" customHeight="1">
      <c r="A72" s="256">
        <v>1</v>
      </c>
      <c r="B72" s="257">
        <v>44840</v>
      </c>
      <c r="C72" s="254"/>
      <c r="D72" s="254" t="s">
        <v>835</v>
      </c>
      <c r="E72" s="255" t="s">
        <v>537</v>
      </c>
      <c r="F72" s="255" t="s">
        <v>836</v>
      </c>
      <c r="G72" s="255">
        <v>1220</v>
      </c>
      <c r="H72" s="255"/>
      <c r="I72" s="255" t="s">
        <v>837</v>
      </c>
      <c r="J72" s="225" t="s">
        <v>538</v>
      </c>
      <c r="K72" s="202"/>
      <c r="L72" s="217"/>
      <c r="M72" s="218"/>
      <c r="N72" s="202"/>
      <c r="O72" s="225"/>
      <c r="P72" s="199"/>
      <c r="Q72" s="197"/>
      <c r="R72" s="197" t="s">
        <v>536</v>
      </c>
      <c r="S72" s="41"/>
      <c r="T72" s="1"/>
      <c r="U72" s="1"/>
      <c r="V72" s="1"/>
      <c r="W72" s="1"/>
      <c r="X72" s="1"/>
      <c r="Y72" s="1"/>
      <c r="Z72" s="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14.25" customHeight="1">
      <c r="A73" s="256">
        <v>2</v>
      </c>
      <c r="B73" s="257">
        <v>45019</v>
      </c>
      <c r="C73" s="254"/>
      <c r="D73" s="254" t="s">
        <v>71</v>
      </c>
      <c r="E73" s="255" t="s">
        <v>537</v>
      </c>
      <c r="F73" s="255" t="s">
        <v>899</v>
      </c>
      <c r="G73" s="255">
        <v>88</v>
      </c>
      <c r="H73" s="255"/>
      <c r="I73" s="255" t="s">
        <v>900</v>
      </c>
      <c r="J73" s="225" t="s">
        <v>538</v>
      </c>
      <c r="K73" s="202"/>
      <c r="L73" s="217"/>
      <c r="M73" s="218"/>
      <c r="N73" s="202"/>
      <c r="O73" s="225"/>
      <c r="P73" s="199"/>
      <c r="Q73" s="197"/>
      <c r="R73" s="197"/>
      <c r="S73" s="41"/>
      <c r="T73" s="1"/>
      <c r="U73" s="1"/>
      <c r="V73" s="1"/>
      <c r="W73" s="1"/>
      <c r="X73" s="1"/>
      <c r="Y73" s="1"/>
      <c r="Z73" s="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ht="12.75" customHeight="1">
      <c r="A74" s="255"/>
      <c r="B74" s="253"/>
      <c r="C74" s="254"/>
      <c r="D74" s="254"/>
      <c r="E74" s="255"/>
      <c r="F74" s="255"/>
      <c r="G74" s="255"/>
      <c r="H74" s="255"/>
      <c r="I74" s="255"/>
      <c r="J74" s="225"/>
      <c r="K74" s="202"/>
      <c r="L74" s="217"/>
      <c r="M74" s="218"/>
      <c r="N74" s="202"/>
      <c r="O74" s="225"/>
      <c r="P74" s="199"/>
      <c r="R74" s="6"/>
      <c r="S74" s="1"/>
      <c r="T74" s="1"/>
      <c r="U74" s="1"/>
      <c r="V74" s="1"/>
      <c r="W74" s="1"/>
      <c r="X74" s="1"/>
      <c r="Y74" s="1"/>
    </row>
    <row r="75" spans="1:38" ht="12.75" customHeight="1">
      <c r="A75" s="109" t="s">
        <v>539</v>
      </c>
      <c r="B75" s="109"/>
      <c r="C75" s="109"/>
      <c r="D75" s="109"/>
      <c r="E75" s="41"/>
      <c r="F75" s="116" t="s">
        <v>541</v>
      </c>
      <c r="G75" s="54"/>
      <c r="H75" s="54"/>
      <c r="I75" s="54"/>
      <c r="J75" s="6"/>
      <c r="K75" s="132"/>
      <c r="L75" s="133"/>
      <c r="M75" s="6"/>
      <c r="N75" s="99"/>
      <c r="O75" s="142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15" t="s">
        <v>540</v>
      </c>
      <c r="B76" s="109"/>
      <c r="C76" s="109"/>
      <c r="D76" s="109"/>
      <c r="E76" s="6"/>
      <c r="F76" s="116" t="s">
        <v>543</v>
      </c>
      <c r="G76" s="6"/>
      <c r="H76" s="6" t="s">
        <v>759</v>
      </c>
      <c r="I76" s="6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15"/>
      <c r="B77" s="109"/>
      <c r="C77" s="109"/>
      <c r="D77" s="109"/>
      <c r="E77" s="6"/>
      <c r="F77" s="116"/>
      <c r="G77" s="6"/>
      <c r="H77" s="6"/>
      <c r="I77" s="6"/>
      <c r="J77" s="1"/>
      <c r="K77" s="6"/>
      <c r="L77" s="6"/>
      <c r="M77" s="6"/>
      <c r="N77" s="1"/>
      <c r="O77" s="1"/>
      <c r="Q77" s="1"/>
      <c r="R77" s="54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15"/>
      <c r="B78" s="109"/>
      <c r="C78" s="109"/>
      <c r="D78" s="109"/>
      <c r="E78" s="6"/>
      <c r="F78" s="116"/>
      <c r="G78" s="54"/>
      <c r="H78" s="41"/>
      <c r="I78" s="54"/>
      <c r="J78" s="6"/>
      <c r="K78" s="132"/>
      <c r="L78" s="133"/>
      <c r="M78" s="6"/>
      <c r="N78" s="99"/>
      <c r="O78" s="134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54"/>
      <c r="B79" s="98"/>
      <c r="C79" s="98"/>
      <c r="D79" s="41"/>
      <c r="E79" s="54"/>
      <c r="F79" s="54"/>
      <c r="G79" s="54"/>
      <c r="H79" s="41"/>
      <c r="I79" s="54"/>
      <c r="J79" s="6"/>
      <c r="K79" s="132"/>
      <c r="L79" s="133"/>
      <c r="M79" s="6"/>
      <c r="N79" s="99"/>
      <c r="O79" s="134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38.25" customHeight="1">
      <c r="A80" s="41"/>
      <c r="B80" s="143" t="s">
        <v>560</v>
      </c>
      <c r="C80" s="143"/>
      <c r="D80" s="143"/>
      <c r="E80" s="143"/>
      <c r="F80" s="6"/>
      <c r="G80" s="6"/>
      <c r="H80" s="126"/>
      <c r="I80" s="6"/>
      <c r="J80" s="126"/>
      <c r="K80" s="127"/>
      <c r="L80" s="6"/>
      <c r="M80" s="6"/>
      <c r="N80" s="1"/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93" t="s">
        <v>16</v>
      </c>
      <c r="B81" s="94" t="s">
        <v>512</v>
      </c>
      <c r="C81" s="94"/>
      <c r="D81" s="95" t="s">
        <v>523</v>
      </c>
      <c r="E81" s="94" t="s">
        <v>524</v>
      </c>
      <c r="F81" s="94" t="s">
        <v>525</v>
      </c>
      <c r="G81" s="94" t="s">
        <v>561</v>
      </c>
      <c r="H81" s="94" t="s">
        <v>562</v>
      </c>
      <c r="I81" s="94" t="s">
        <v>528</v>
      </c>
      <c r="J81" s="144" t="s">
        <v>529</v>
      </c>
      <c r="K81" s="94" t="s">
        <v>530</v>
      </c>
      <c r="L81" s="94" t="s">
        <v>563</v>
      </c>
      <c r="M81" s="94" t="s">
        <v>533</v>
      </c>
      <c r="N81" s="95" t="s">
        <v>534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45">
        <v>1</v>
      </c>
      <c r="B82" s="146">
        <v>41579</v>
      </c>
      <c r="C82" s="146"/>
      <c r="D82" s="147" t="s">
        <v>564</v>
      </c>
      <c r="E82" s="148" t="s">
        <v>565</v>
      </c>
      <c r="F82" s="149">
        <v>82</v>
      </c>
      <c r="G82" s="148" t="s">
        <v>566</v>
      </c>
      <c r="H82" s="148">
        <v>100</v>
      </c>
      <c r="I82" s="150">
        <v>100</v>
      </c>
      <c r="J82" s="151" t="s">
        <v>567</v>
      </c>
      <c r="K82" s="152">
        <f t="shared" ref="K82:K113" si="40">H82-F82</f>
        <v>18</v>
      </c>
      <c r="L82" s="153">
        <f t="shared" ref="L82:L113" si="41">K82/F82</f>
        <v>0.21951219512195122</v>
      </c>
      <c r="M82" s="148" t="s">
        <v>535</v>
      </c>
      <c r="N82" s="154">
        <v>42657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45">
        <v>2</v>
      </c>
      <c r="B83" s="146">
        <v>41794</v>
      </c>
      <c r="C83" s="146"/>
      <c r="D83" s="147" t="s">
        <v>568</v>
      </c>
      <c r="E83" s="148" t="s">
        <v>537</v>
      </c>
      <c r="F83" s="149">
        <v>257</v>
      </c>
      <c r="G83" s="148" t="s">
        <v>566</v>
      </c>
      <c r="H83" s="148">
        <v>300</v>
      </c>
      <c r="I83" s="150">
        <v>300</v>
      </c>
      <c r="J83" s="151" t="s">
        <v>567</v>
      </c>
      <c r="K83" s="152">
        <f t="shared" si="40"/>
        <v>43</v>
      </c>
      <c r="L83" s="153">
        <f t="shared" si="41"/>
        <v>0.16731517509727625</v>
      </c>
      <c r="M83" s="148" t="s">
        <v>535</v>
      </c>
      <c r="N83" s="154">
        <v>41822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45">
        <v>3</v>
      </c>
      <c r="B84" s="146">
        <v>41828</v>
      </c>
      <c r="C84" s="146"/>
      <c r="D84" s="147" t="s">
        <v>569</v>
      </c>
      <c r="E84" s="148" t="s">
        <v>537</v>
      </c>
      <c r="F84" s="149">
        <v>393</v>
      </c>
      <c r="G84" s="148" t="s">
        <v>566</v>
      </c>
      <c r="H84" s="148">
        <v>468</v>
      </c>
      <c r="I84" s="150">
        <v>468</v>
      </c>
      <c r="J84" s="151" t="s">
        <v>567</v>
      </c>
      <c r="K84" s="152">
        <f t="shared" si="40"/>
        <v>75</v>
      </c>
      <c r="L84" s="153">
        <f t="shared" si="41"/>
        <v>0.19083969465648856</v>
      </c>
      <c r="M84" s="148" t="s">
        <v>535</v>
      </c>
      <c r="N84" s="154">
        <v>41863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45">
        <v>4</v>
      </c>
      <c r="B85" s="146">
        <v>41857</v>
      </c>
      <c r="C85" s="146"/>
      <c r="D85" s="147" t="s">
        <v>570</v>
      </c>
      <c r="E85" s="148" t="s">
        <v>537</v>
      </c>
      <c r="F85" s="149">
        <v>205</v>
      </c>
      <c r="G85" s="148" t="s">
        <v>566</v>
      </c>
      <c r="H85" s="148">
        <v>275</v>
      </c>
      <c r="I85" s="150">
        <v>250</v>
      </c>
      <c r="J85" s="151" t="s">
        <v>567</v>
      </c>
      <c r="K85" s="152">
        <f t="shared" si="40"/>
        <v>70</v>
      </c>
      <c r="L85" s="153">
        <f t="shared" si="41"/>
        <v>0.34146341463414637</v>
      </c>
      <c r="M85" s="148" t="s">
        <v>535</v>
      </c>
      <c r="N85" s="154">
        <v>41962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45">
        <v>5</v>
      </c>
      <c r="B86" s="146">
        <v>41886</v>
      </c>
      <c r="C86" s="146"/>
      <c r="D86" s="147" t="s">
        <v>571</v>
      </c>
      <c r="E86" s="148" t="s">
        <v>537</v>
      </c>
      <c r="F86" s="149">
        <v>162</v>
      </c>
      <c r="G86" s="148" t="s">
        <v>566</v>
      </c>
      <c r="H86" s="148">
        <v>190</v>
      </c>
      <c r="I86" s="150">
        <v>190</v>
      </c>
      <c r="J86" s="151" t="s">
        <v>567</v>
      </c>
      <c r="K86" s="152">
        <f t="shared" si="40"/>
        <v>28</v>
      </c>
      <c r="L86" s="153">
        <f t="shared" si="41"/>
        <v>0.1728395061728395</v>
      </c>
      <c r="M86" s="148" t="s">
        <v>535</v>
      </c>
      <c r="N86" s="154">
        <v>42006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45">
        <v>6</v>
      </c>
      <c r="B87" s="146">
        <v>41886</v>
      </c>
      <c r="C87" s="146"/>
      <c r="D87" s="147" t="s">
        <v>572</v>
      </c>
      <c r="E87" s="148" t="s">
        <v>537</v>
      </c>
      <c r="F87" s="149">
        <v>75</v>
      </c>
      <c r="G87" s="148" t="s">
        <v>566</v>
      </c>
      <c r="H87" s="148">
        <v>91.5</v>
      </c>
      <c r="I87" s="150" t="s">
        <v>573</v>
      </c>
      <c r="J87" s="151" t="s">
        <v>574</v>
      </c>
      <c r="K87" s="152">
        <f t="shared" si="40"/>
        <v>16.5</v>
      </c>
      <c r="L87" s="153">
        <f t="shared" si="41"/>
        <v>0.22</v>
      </c>
      <c r="M87" s="148" t="s">
        <v>535</v>
      </c>
      <c r="N87" s="154">
        <v>41954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45">
        <v>7</v>
      </c>
      <c r="B88" s="146">
        <v>41913</v>
      </c>
      <c r="C88" s="146"/>
      <c r="D88" s="147" t="s">
        <v>575</v>
      </c>
      <c r="E88" s="148" t="s">
        <v>537</v>
      </c>
      <c r="F88" s="149">
        <v>850</v>
      </c>
      <c r="G88" s="148" t="s">
        <v>566</v>
      </c>
      <c r="H88" s="148">
        <v>982.5</v>
      </c>
      <c r="I88" s="150">
        <v>1050</v>
      </c>
      <c r="J88" s="151" t="s">
        <v>576</v>
      </c>
      <c r="K88" s="152">
        <f t="shared" si="40"/>
        <v>132.5</v>
      </c>
      <c r="L88" s="153">
        <f t="shared" si="41"/>
        <v>0.15588235294117647</v>
      </c>
      <c r="M88" s="148" t="s">
        <v>535</v>
      </c>
      <c r="N88" s="154">
        <v>42039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8</v>
      </c>
      <c r="B89" s="146">
        <v>41913</v>
      </c>
      <c r="C89" s="146"/>
      <c r="D89" s="147" t="s">
        <v>577</v>
      </c>
      <c r="E89" s="148" t="s">
        <v>537</v>
      </c>
      <c r="F89" s="149">
        <v>475</v>
      </c>
      <c r="G89" s="148" t="s">
        <v>566</v>
      </c>
      <c r="H89" s="148">
        <v>515</v>
      </c>
      <c r="I89" s="150">
        <v>600</v>
      </c>
      <c r="J89" s="151" t="s">
        <v>578</v>
      </c>
      <c r="K89" s="152">
        <f t="shared" si="40"/>
        <v>40</v>
      </c>
      <c r="L89" s="153">
        <f t="shared" si="41"/>
        <v>8.4210526315789472E-2</v>
      </c>
      <c r="M89" s="148" t="s">
        <v>535</v>
      </c>
      <c r="N89" s="154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9</v>
      </c>
      <c r="B90" s="146">
        <v>41913</v>
      </c>
      <c r="C90" s="146"/>
      <c r="D90" s="147" t="s">
        <v>579</v>
      </c>
      <c r="E90" s="148" t="s">
        <v>537</v>
      </c>
      <c r="F90" s="149">
        <v>86</v>
      </c>
      <c r="G90" s="148" t="s">
        <v>566</v>
      </c>
      <c r="H90" s="148">
        <v>99</v>
      </c>
      <c r="I90" s="150">
        <v>140</v>
      </c>
      <c r="J90" s="151" t="s">
        <v>580</v>
      </c>
      <c r="K90" s="152">
        <f t="shared" si="40"/>
        <v>13</v>
      </c>
      <c r="L90" s="153">
        <f t="shared" si="41"/>
        <v>0.15116279069767441</v>
      </c>
      <c r="M90" s="148" t="s">
        <v>535</v>
      </c>
      <c r="N90" s="154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10</v>
      </c>
      <c r="B91" s="146">
        <v>41926</v>
      </c>
      <c r="C91" s="146"/>
      <c r="D91" s="147" t="s">
        <v>581</v>
      </c>
      <c r="E91" s="148" t="s">
        <v>537</v>
      </c>
      <c r="F91" s="149">
        <v>496.6</v>
      </c>
      <c r="G91" s="148" t="s">
        <v>566</v>
      </c>
      <c r="H91" s="148">
        <v>621</v>
      </c>
      <c r="I91" s="150">
        <v>580</v>
      </c>
      <c r="J91" s="151" t="s">
        <v>567</v>
      </c>
      <c r="K91" s="152">
        <f t="shared" si="40"/>
        <v>124.39999999999998</v>
      </c>
      <c r="L91" s="153">
        <f t="shared" si="41"/>
        <v>0.25050342327829234</v>
      </c>
      <c r="M91" s="148" t="s">
        <v>535</v>
      </c>
      <c r="N91" s="154">
        <v>42605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11</v>
      </c>
      <c r="B92" s="146">
        <v>41926</v>
      </c>
      <c r="C92" s="146"/>
      <c r="D92" s="147" t="s">
        <v>582</v>
      </c>
      <c r="E92" s="148" t="s">
        <v>537</v>
      </c>
      <c r="F92" s="149">
        <v>2481.9</v>
      </c>
      <c r="G92" s="148" t="s">
        <v>566</v>
      </c>
      <c r="H92" s="148">
        <v>2840</v>
      </c>
      <c r="I92" s="150">
        <v>2870</v>
      </c>
      <c r="J92" s="151" t="s">
        <v>583</v>
      </c>
      <c r="K92" s="152">
        <f t="shared" si="40"/>
        <v>358.09999999999991</v>
      </c>
      <c r="L92" s="153">
        <f t="shared" si="41"/>
        <v>0.14428462065353154</v>
      </c>
      <c r="M92" s="148" t="s">
        <v>535</v>
      </c>
      <c r="N92" s="154">
        <v>42017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12</v>
      </c>
      <c r="B93" s="146">
        <v>41928</v>
      </c>
      <c r="C93" s="146"/>
      <c r="D93" s="147" t="s">
        <v>584</v>
      </c>
      <c r="E93" s="148" t="s">
        <v>537</v>
      </c>
      <c r="F93" s="149">
        <v>84.5</v>
      </c>
      <c r="G93" s="148" t="s">
        <v>566</v>
      </c>
      <c r="H93" s="148">
        <v>93</v>
      </c>
      <c r="I93" s="150">
        <v>110</v>
      </c>
      <c r="J93" s="151" t="s">
        <v>585</v>
      </c>
      <c r="K93" s="152">
        <f t="shared" si="40"/>
        <v>8.5</v>
      </c>
      <c r="L93" s="153">
        <f t="shared" si="41"/>
        <v>0.10059171597633136</v>
      </c>
      <c r="M93" s="148" t="s">
        <v>535</v>
      </c>
      <c r="N93" s="154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13</v>
      </c>
      <c r="B94" s="146">
        <v>41928</v>
      </c>
      <c r="C94" s="146"/>
      <c r="D94" s="147" t="s">
        <v>586</v>
      </c>
      <c r="E94" s="148" t="s">
        <v>537</v>
      </c>
      <c r="F94" s="149">
        <v>401</v>
      </c>
      <c r="G94" s="148" t="s">
        <v>566</v>
      </c>
      <c r="H94" s="148">
        <v>428</v>
      </c>
      <c r="I94" s="150">
        <v>450</v>
      </c>
      <c r="J94" s="151" t="s">
        <v>587</v>
      </c>
      <c r="K94" s="152">
        <f t="shared" si="40"/>
        <v>27</v>
      </c>
      <c r="L94" s="153">
        <f t="shared" si="41"/>
        <v>6.7331670822942641E-2</v>
      </c>
      <c r="M94" s="148" t="s">
        <v>535</v>
      </c>
      <c r="N94" s="154">
        <v>42020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14</v>
      </c>
      <c r="B95" s="146">
        <v>41928</v>
      </c>
      <c r="C95" s="146"/>
      <c r="D95" s="147" t="s">
        <v>588</v>
      </c>
      <c r="E95" s="148" t="s">
        <v>537</v>
      </c>
      <c r="F95" s="149">
        <v>101</v>
      </c>
      <c r="G95" s="148" t="s">
        <v>566</v>
      </c>
      <c r="H95" s="148">
        <v>112</v>
      </c>
      <c r="I95" s="150">
        <v>120</v>
      </c>
      <c r="J95" s="151" t="s">
        <v>589</v>
      </c>
      <c r="K95" s="152">
        <f t="shared" si="40"/>
        <v>11</v>
      </c>
      <c r="L95" s="153">
        <f t="shared" si="41"/>
        <v>0.10891089108910891</v>
      </c>
      <c r="M95" s="148" t="s">
        <v>535</v>
      </c>
      <c r="N95" s="154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15</v>
      </c>
      <c r="B96" s="146">
        <v>41954</v>
      </c>
      <c r="C96" s="146"/>
      <c r="D96" s="147" t="s">
        <v>590</v>
      </c>
      <c r="E96" s="148" t="s">
        <v>537</v>
      </c>
      <c r="F96" s="149">
        <v>59</v>
      </c>
      <c r="G96" s="148" t="s">
        <v>566</v>
      </c>
      <c r="H96" s="148">
        <v>76</v>
      </c>
      <c r="I96" s="150">
        <v>76</v>
      </c>
      <c r="J96" s="151" t="s">
        <v>567</v>
      </c>
      <c r="K96" s="152">
        <f t="shared" si="40"/>
        <v>17</v>
      </c>
      <c r="L96" s="153">
        <f t="shared" si="41"/>
        <v>0.28813559322033899</v>
      </c>
      <c r="M96" s="148" t="s">
        <v>535</v>
      </c>
      <c r="N96" s="154">
        <v>43032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16</v>
      </c>
      <c r="B97" s="146">
        <v>41954</v>
      </c>
      <c r="C97" s="146"/>
      <c r="D97" s="147" t="s">
        <v>579</v>
      </c>
      <c r="E97" s="148" t="s">
        <v>537</v>
      </c>
      <c r="F97" s="149">
        <v>99</v>
      </c>
      <c r="G97" s="148" t="s">
        <v>566</v>
      </c>
      <c r="H97" s="148">
        <v>120</v>
      </c>
      <c r="I97" s="150">
        <v>120</v>
      </c>
      <c r="J97" s="151" t="s">
        <v>548</v>
      </c>
      <c r="K97" s="152">
        <f t="shared" si="40"/>
        <v>21</v>
      </c>
      <c r="L97" s="153">
        <f t="shared" si="41"/>
        <v>0.21212121212121213</v>
      </c>
      <c r="M97" s="148" t="s">
        <v>535</v>
      </c>
      <c r="N97" s="154">
        <v>41960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17</v>
      </c>
      <c r="B98" s="146">
        <v>41956</v>
      </c>
      <c r="C98" s="146"/>
      <c r="D98" s="147" t="s">
        <v>591</v>
      </c>
      <c r="E98" s="148" t="s">
        <v>537</v>
      </c>
      <c r="F98" s="149">
        <v>22</v>
      </c>
      <c r="G98" s="148" t="s">
        <v>566</v>
      </c>
      <c r="H98" s="148">
        <v>33.549999999999997</v>
      </c>
      <c r="I98" s="150">
        <v>32</v>
      </c>
      <c r="J98" s="151" t="s">
        <v>592</v>
      </c>
      <c r="K98" s="152">
        <f t="shared" si="40"/>
        <v>11.549999999999997</v>
      </c>
      <c r="L98" s="153">
        <f t="shared" si="41"/>
        <v>0.52499999999999991</v>
      </c>
      <c r="M98" s="148" t="s">
        <v>535</v>
      </c>
      <c r="N98" s="154">
        <v>42188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18</v>
      </c>
      <c r="B99" s="146">
        <v>41976</v>
      </c>
      <c r="C99" s="146"/>
      <c r="D99" s="147" t="s">
        <v>593</v>
      </c>
      <c r="E99" s="148" t="s">
        <v>537</v>
      </c>
      <c r="F99" s="149">
        <v>440</v>
      </c>
      <c r="G99" s="148" t="s">
        <v>566</v>
      </c>
      <c r="H99" s="148">
        <v>520</v>
      </c>
      <c r="I99" s="150">
        <v>520</v>
      </c>
      <c r="J99" s="151" t="s">
        <v>594</v>
      </c>
      <c r="K99" s="152">
        <f t="shared" si="40"/>
        <v>80</v>
      </c>
      <c r="L99" s="153">
        <f t="shared" si="41"/>
        <v>0.18181818181818182</v>
      </c>
      <c r="M99" s="148" t="s">
        <v>535</v>
      </c>
      <c r="N99" s="154">
        <v>42208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19</v>
      </c>
      <c r="B100" s="146">
        <v>41976</v>
      </c>
      <c r="C100" s="146"/>
      <c r="D100" s="147" t="s">
        <v>595</v>
      </c>
      <c r="E100" s="148" t="s">
        <v>537</v>
      </c>
      <c r="F100" s="149">
        <v>360</v>
      </c>
      <c r="G100" s="148" t="s">
        <v>566</v>
      </c>
      <c r="H100" s="148">
        <v>427</v>
      </c>
      <c r="I100" s="150">
        <v>425</v>
      </c>
      <c r="J100" s="151" t="s">
        <v>596</v>
      </c>
      <c r="K100" s="152">
        <f t="shared" si="40"/>
        <v>67</v>
      </c>
      <c r="L100" s="153">
        <f t="shared" si="41"/>
        <v>0.18611111111111112</v>
      </c>
      <c r="M100" s="148" t="s">
        <v>535</v>
      </c>
      <c r="N100" s="154">
        <v>42058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20</v>
      </c>
      <c r="B101" s="146">
        <v>42012</v>
      </c>
      <c r="C101" s="146"/>
      <c r="D101" s="147" t="s">
        <v>597</v>
      </c>
      <c r="E101" s="148" t="s">
        <v>537</v>
      </c>
      <c r="F101" s="149">
        <v>360</v>
      </c>
      <c r="G101" s="148" t="s">
        <v>566</v>
      </c>
      <c r="H101" s="148">
        <v>455</v>
      </c>
      <c r="I101" s="150">
        <v>420</v>
      </c>
      <c r="J101" s="151" t="s">
        <v>598</v>
      </c>
      <c r="K101" s="152">
        <f t="shared" si="40"/>
        <v>95</v>
      </c>
      <c r="L101" s="153">
        <f t="shared" si="41"/>
        <v>0.2638888888888889</v>
      </c>
      <c r="M101" s="148" t="s">
        <v>535</v>
      </c>
      <c r="N101" s="154">
        <v>42024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21</v>
      </c>
      <c r="B102" s="146">
        <v>42012</v>
      </c>
      <c r="C102" s="146"/>
      <c r="D102" s="147" t="s">
        <v>599</v>
      </c>
      <c r="E102" s="148" t="s">
        <v>537</v>
      </c>
      <c r="F102" s="149">
        <v>130</v>
      </c>
      <c r="G102" s="148"/>
      <c r="H102" s="148">
        <v>175.5</v>
      </c>
      <c r="I102" s="150">
        <v>165</v>
      </c>
      <c r="J102" s="151" t="s">
        <v>600</v>
      </c>
      <c r="K102" s="152">
        <f t="shared" si="40"/>
        <v>45.5</v>
      </c>
      <c r="L102" s="153">
        <f t="shared" si="41"/>
        <v>0.35</v>
      </c>
      <c r="M102" s="148" t="s">
        <v>535</v>
      </c>
      <c r="N102" s="154">
        <v>43088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22</v>
      </c>
      <c r="B103" s="146">
        <v>42040</v>
      </c>
      <c r="C103" s="146"/>
      <c r="D103" s="147" t="s">
        <v>365</v>
      </c>
      <c r="E103" s="148" t="s">
        <v>565</v>
      </c>
      <c r="F103" s="149">
        <v>98</v>
      </c>
      <c r="G103" s="148"/>
      <c r="H103" s="148">
        <v>120</v>
      </c>
      <c r="I103" s="150">
        <v>120</v>
      </c>
      <c r="J103" s="151" t="s">
        <v>567</v>
      </c>
      <c r="K103" s="152">
        <f t="shared" si="40"/>
        <v>22</v>
      </c>
      <c r="L103" s="153">
        <f t="shared" si="41"/>
        <v>0.22448979591836735</v>
      </c>
      <c r="M103" s="148" t="s">
        <v>535</v>
      </c>
      <c r="N103" s="154">
        <v>42753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23</v>
      </c>
      <c r="B104" s="146">
        <v>42040</v>
      </c>
      <c r="C104" s="146"/>
      <c r="D104" s="147" t="s">
        <v>601</v>
      </c>
      <c r="E104" s="148" t="s">
        <v>565</v>
      </c>
      <c r="F104" s="149">
        <v>196</v>
      </c>
      <c r="G104" s="148"/>
      <c r="H104" s="148">
        <v>262</v>
      </c>
      <c r="I104" s="150">
        <v>255</v>
      </c>
      <c r="J104" s="151" t="s">
        <v>567</v>
      </c>
      <c r="K104" s="152">
        <f t="shared" si="40"/>
        <v>66</v>
      </c>
      <c r="L104" s="153">
        <f t="shared" si="41"/>
        <v>0.33673469387755101</v>
      </c>
      <c r="M104" s="148" t="s">
        <v>535</v>
      </c>
      <c r="N104" s="154">
        <v>42599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5">
        <v>24</v>
      </c>
      <c r="B105" s="156">
        <v>42067</v>
      </c>
      <c r="C105" s="156"/>
      <c r="D105" s="157" t="s">
        <v>364</v>
      </c>
      <c r="E105" s="158" t="s">
        <v>565</v>
      </c>
      <c r="F105" s="159">
        <v>235</v>
      </c>
      <c r="G105" s="159"/>
      <c r="H105" s="160">
        <v>77</v>
      </c>
      <c r="I105" s="160" t="s">
        <v>602</v>
      </c>
      <c r="J105" s="161" t="s">
        <v>603</v>
      </c>
      <c r="K105" s="162">
        <f t="shared" si="40"/>
        <v>-158</v>
      </c>
      <c r="L105" s="163">
        <f t="shared" si="41"/>
        <v>-0.67234042553191486</v>
      </c>
      <c r="M105" s="159" t="s">
        <v>547</v>
      </c>
      <c r="N105" s="156">
        <v>43522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25</v>
      </c>
      <c r="B106" s="146">
        <v>42067</v>
      </c>
      <c r="C106" s="146"/>
      <c r="D106" s="147" t="s">
        <v>604</v>
      </c>
      <c r="E106" s="148" t="s">
        <v>565</v>
      </c>
      <c r="F106" s="149">
        <v>185</v>
      </c>
      <c r="G106" s="148"/>
      <c r="H106" s="148">
        <v>224</v>
      </c>
      <c r="I106" s="150" t="s">
        <v>605</v>
      </c>
      <c r="J106" s="151" t="s">
        <v>567</v>
      </c>
      <c r="K106" s="152">
        <f t="shared" si="40"/>
        <v>39</v>
      </c>
      <c r="L106" s="153">
        <f t="shared" si="41"/>
        <v>0.21081081081081082</v>
      </c>
      <c r="M106" s="148" t="s">
        <v>535</v>
      </c>
      <c r="N106" s="154">
        <v>42647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5">
        <v>26</v>
      </c>
      <c r="B107" s="156">
        <v>42090</v>
      </c>
      <c r="C107" s="156"/>
      <c r="D107" s="164" t="s">
        <v>606</v>
      </c>
      <c r="E107" s="159" t="s">
        <v>565</v>
      </c>
      <c r="F107" s="159">
        <v>49.5</v>
      </c>
      <c r="G107" s="160"/>
      <c r="H107" s="160">
        <v>15.85</v>
      </c>
      <c r="I107" s="160">
        <v>67</v>
      </c>
      <c r="J107" s="161" t="s">
        <v>607</v>
      </c>
      <c r="K107" s="160">
        <f t="shared" si="40"/>
        <v>-33.65</v>
      </c>
      <c r="L107" s="165">
        <f t="shared" si="41"/>
        <v>-0.67979797979797973</v>
      </c>
      <c r="M107" s="159" t="s">
        <v>547</v>
      </c>
      <c r="N107" s="166">
        <v>43627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27</v>
      </c>
      <c r="B108" s="146">
        <v>42093</v>
      </c>
      <c r="C108" s="146"/>
      <c r="D108" s="147" t="s">
        <v>608</v>
      </c>
      <c r="E108" s="148" t="s">
        <v>565</v>
      </c>
      <c r="F108" s="149">
        <v>183.5</v>
      </c>
      <c r="G108" s="148"/>
      <c r="H108" s="148">
        <v>219</v>
      </c>
      <c r="I108" s="150">
        <v>218</v>
      </c>
      <c r="J108" s="151" t="s">
        <v>609</v>
      </c>
      <c r="K108" s="152">
        <f t="shared" si="40"/>
        <v>35.5</v>
      </c>
      <c r="L108" s="153">
        <f t="shared" si="41"/>
        <v>0.19346049046321526</v>
      </c>
      <c r="M108" s="148" t="s">
        <v>535</v>
      </c>
      <c r="N108" s="154">
        <v>42103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28</v>
      </c>
      <c r="B109" s="146">
        <v>42114</v>
      </c>
      <c r="C109" s="146"/>
      <c r="D109" s="147" t="s">
        <v>610</v>
      </c>
      <c r="E109" s="148" t="s">
        <v>565</v>
      </c>
      <c r="F109" s="149">
        <f>(227+237)/2</f>
        <v>232</v>
      </c>
      <c r="G109" s="148"/>
      <c r="H109" s="148">
        <v>298</v>
      </c>
      <c r="I109" s="150">
        <v>298</v>
      </c>
      <c r="J109" s="151" t="s">
        <v>567</v>
      </c>
      <c r="K109" s="152">
        <f t="shared" si="40"/>
        <v>66</v>
      </c>
      <c r="L109" s="153">
        <f t="shared" si="41"/>
        <v>0.28448275862068967</v>
      </c>
      <c r="M109" s="148" t="s">
        <v>535</v>
      </c>
      <c r="N109" s="154">
        <v>42823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29</v>
      </c>
      <c r="B110" s="146">
        <v>42128</v>
      </c>
      <c r="C110" s="146"/>
      <c r="D110" s="147" t="s">
        <v>611</v>
      </c>
      <c r="E110" s="148" t="s">
        <v>537</v>
      </c>
      <c r="F110" s="149">
        <v>385</v>
      </c>
      <c r="G110" s="148"/>
      <c r="H110" s="148">
        <f>212.5+331</f>
        <v>543.5</v>
      </c>
      <c r="I110" s="150">
        <v>510</v>
      </c>
      <c r="J110" s="151" t="s">
        <v>612</v>
      </c>
      <c r="K110" s="152">
        <f t="shared" si="40"/>
        <v>158.5</v>
      </c>
      <c r="L110" s="153">
        <f t="shared" si="41"/>
        <v>0.41168831168831171</v>
      </c>
      <c r="M110" s="148" t="s">
        <v>535</v>
      </c>
      <c r="N110" s="154">
        <v>42235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30</v>
      </c>
      <c r="B111" s="146">
        <v>42128</v>
      </c>
      <c r="C111" s="146"/>
      <c r="D111" s="147" t="s">
        <v>613</v>
      </c>
      <c r="E111" s="148" t="s">
        <v>537</v>
      </c>
      <c r="F111" s="149">
        <v>115.5</v>
      </c>
      <c r="G111" s="148"/>
      <c r="H111" s="148">
        <v>146</v>
      </c>
      <c r="I111" s="150">
        <v>142</v>
      </c>
      <c r="J111" s="151" t="s">
        <v>614</v>
      </c>
      <c r="K111" s="152">
        <f t="shared" si="40"/>
        <v>30.5</v>
      </c>
      <c r="L111" s="153">
        <f t="shared" si="41"/>
        <v>0.26406926406926406</v>
      </c>
      <c r="M111" s="148" t="s">
        <v>535</v>
      </c>
      <c r="N111" s="154">
        <v>42202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31</v>
      </c>
      <c r="B112" s="146">
        <v>42151</v>
      </c>
      <c r="C112" s="146"/>
      <c r="D112" s="147" t="s">
        <v>615</v>
      </c>
      <c r="E112" s="148" t="s">
        <v>537</v>
      </c>
      <c r="F112" s="149">
        <v>237.5</v>
      </c>
      <c r="G112" s="148"/>
      <c r="H112" s="148">
        <v>279.5</v>
      </c>
      <c r="I112" s="150">
        <v>278</v>
      </c>
      <c r="J112" s="151" t="s">
        <v>567</v>
      </c>
      <c r="K112" s="152">
        <f t="shared" si="40"/>
        <v>42</v>
      </c>
      <c r="L112" s="153">
        <f t="shared" si="41"/>
        <v>0.17684210526315788</v>
      </c>
      <c r="M112" s="148" t="s">
        <v>535</v>
      </c>
      <c r="N112" s="154">
        <v>42222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32</v>
      </c>
      <c r="B113" s="146">
        <v>42174</v>
      </c>
      <c r="C113" s="146"/>
      <c r="D113" s="147" t="s">
        <v>586</v>
      </c>
      <c r="E113" s="148" t="s">
        <v>565</v>
      </c>
      <c r="F113" s="149">
        <v>340</v>
      </c>
      <c r="G113" s="148"/>
      <c r="H113" s="148">
        <v>448</v>
      </c>
      <c r="I113" s="150">
        <v>448</v>
      </c>
      <c r="J113" s="151" t="s">
        <v>567</v>
      </c>
      <c r="K113" s="152">
        <f t="shared" si="40"/>
        <v>108</v>
      </c>
      <c r="L113" s="153">
        <f t="shared" si="41"/>
        <v>0.31764705882352939</v>
      </c>
      <c r="M113" s="148" t="s">
        <v>535</v>
      </c>
      <c r="N113" s="154">
        <v>43018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33</v>
      </c>
      <c r="B114" s="146">
        <v>42191</v>
      </c>
      <c r="C114" s="146"/>
      <c r="D114" s="147" t="s">
        <v>616</v>
      </c>
      <c r="E114" s="148" t="s">
        <v>565</v>
      </c>
      <c r="F114" s="149">
        <v>390</v>
      </c>
      <c r="G114" s="148"/>
      <c r="H114" s="148">
        <v>460</v>
      </c>
      <c r="I114" s="150">
        <v>460</v>
      </c>
      <c r="J114" s="151" t="s">
        <v>567</v>
      </c>
      <c r="K114" s="152">
        <f t="shared" ref="K114:K134" si="42">H114-F114</f>
        <v>70</v>
      </c>
      <c r="L114" s="153">
        <f t="shared" ref="L114:L134" si="43">K114/F114</f>
        <v>0.17948717948717949</v>
      </c>
      <c r="M114" s="148" t="s">
        <v>535</v>
      </c>
      <c r="N114" s="154">
        <v>42478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5">
        <v>34</v>
      </c>
      <c r="B115" s="156">
        <v>42195</v>
      </c>
      <c r="C115" s="156"/>
      <c r="D115" s="157" t="s">
        <v>617</v>
      </c>
      <c r="E115" s="158" t="s">
        <v>565</v>
      </c>
      <c r="F115" s="159">
        <v>122.5</v>
      </c>
      <c r="G115" s="159"/>
      <c r="H115" s="160">
        <v>61</v>
      </c>
      <c r="I115" s="160">
        <v>172</v>
      </c>
      <c r="J115" s="161" t="s">
        <v>618</v>
      </c>
      <c r="K115" s="162">
        <f t="shared" si="42"/>
        <v>-61.5</v>
      </c>
      <c r="L115" s="163">
        <f t="shared" si="43"/>
        <v>-0.50204081632653064</v>
      </c>
      <c r="M115" s="159" t="s">
        <v>547</v>
      </c>
      <c r="N115" s="156">
        <v>43333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35</v>
      </c>
      <c r="B116" s="146">
        <v>42219</v>
      </c>
      <c r="C116" s="146"/>
      <c r="D116" s="147" t="s">
        <v>619</v>
      </c>
      <c r="E116" s="148" t="s">
        <v>565</v>
      </c>
      <c r="F116" s="149">
        <v>297.5</v>
      </c>
      <c r="G116" s="148"/>
      <c r="H116" s="148">
        <v>350</v>
      </c>
      <c r="I116" s="150">
        <v>360</v>
      </c>
      <c r="J116" s="151" t="s">
        <v>620</v>
      </c>
      <c r="K116" s="152">
        <f t="shared" si="42"/>
        <v>52.5</v>
      </c>
      <c r="L116" s="153">
        <f t="shared" si="43"/>
        <v>0.17647058823529413</v>
      </c>
      <c r="M116" s="148" t="s">
        <v>535</v>
      </c>
      <c r="N116" s="154">
        <v>42232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36</v>
      </c>
      <c r="B117" s="146">
        <v>42219</v>
      </c>
      <c r="C117" s="146"/>
      <c r="D117" s="147" t="s">
        <v>621</v>
      </c>
      <c r="E117" s="148" t="s">
        <v>565</v>
      </c>
      <c r="F117" s="149">
        <v>115.5</v>
      </c>
      <c r="G117" s="148"/>
      <c r="H117" s="148">
        <v>149</v>
      </c>
      <c r="I117" s="150">
        <v>140</v>
      </c>
      <c r="J117" s="151" t="s">
        <v>622</v>
      </c>
      <c r="K117" s="152">
        <f t="shared" si="42"/>
        <v>33.5</v>
      </c>
      <c r="L117" s="153">
        <f t="shared" si="43"/>
        <v>0.29004329004329005</v>
      </c>
      <c r="M117" s="148" t="s">
        <v>535</v>
      </c>
      <c r="N117" s="154">
        <v>42740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37</v>
      </c>
      <c r="B118" s="146">
        <v>42251</v>
      </c>
      <c r="C118" s="146"/>
      <c r="D118" s="147" t="s">
        <v>615</v>
      </c>
      <c r="E118" s="148" t="s">
        <v>565</v>
      </c>
      <c r="F118" s="149">
        <v>226</v>
      </c>
      <c r="G118" s="148"/>
      <c r="H118" s="148">
        <v>292</v>
      </c>
      <c r="I118" s="150">
        <v>292</v>
      </c>
      <c r="J118" s="151" t="s">
        <v>623</v>
      </c>
      <c r="K118" s="152">
        <f t="shared" si="42"/>
        <v>66</v>
      </c>
      <c r="L118" s="153">
        <f t="shared" si="43"/>
        <v>0.29203539823008851</v>
      </c>
      <c r="M118" s="148" t="s">
        <v>535</v>
      </c>
      <c r="N118" s="154">
        <v>42286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38</v>
      </c>
      <c r="B119" s="146">
        <v>42254</v>
      </c>
      <c r="C119" s="146"/>
      <c r="D119" s="147" t="s">
        <v>610</v>
      </c>
      <c r="E119" s="148" t="s">
        <v>565</v>
      </c>
      <c r="F119" s="149">
        <v>232.5</v>
      </c>
      <c r="G119" s="148"/>
      <c r="H119" s="148">
        <v>312.5</v>
      </c>
      <c r="I119" s="150">
        <v>310</v>
      </c>
      <c r="J119" s="151" t="s">
        <v>567</v>
      </c>
      <c r="K119" s="152">
        <f t="shared" si="42"/>
        <v>80</v>
      </c>
      <c r="L119" s="153">
        <f t="shared" si="43"/>
        <v>0.34408602150537637</v>
      </c>
      <c r="M119" s="148" t="s">
        <v>535</v>
      </c>
      <c r="N119" s="154">
        <v>42823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39</v>
      </c>
      <c r="B120" s="146">
        <v>42268</v>
      </c>
      <c r="C120" s="146"/>
      <c r="D120" s="147" t="s">
        <v>624</v>
      </c>
      <c r="E120" s="148" t="s">
        <v>565</v>
      </c>
      <c r="F120" s="149">
        <v>196.5</v>
      </c>
      <c r="G120" s="148"/>
      <c r="H120" s="148">
        <v>238</v>
      </c>
      <c r="I120" s="150">
        <v>238</v>
      </c>
      <c r="J120" s="151" t="s">
        <v>623</v>
      </c>
      <c r="K120" s="152">
        <f t="shared" si="42"/>
        <v>41.5</v>
      </c>
      <c r="L120" s="153">
        <f t="shared" si="43"/>
        <v>0.21119592875318066</v>
      </c>
      <c r="M120" s="148" t="s">
        <v>535</v>
      </c>
      <c r="N120" s="154">
        <v>42291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40</v>
      </c>
      <c r="B121" s="146">
        <v>42271</v>
      </c>
      <c r="C121" s="146"/>
      <c r="D121" s="147" t="s">
        <v>564</v>
      </c>
      <c r="E121" s="148" t="s">
        <v>565</v>
      </c>
      <c r="F121" s="149">
        <v>65</v>
      </c>
      <c r="G121" s="148"/>
      <c r="H121" s="148">
        <v>82</v>
      </c>
      <c r="I121" s="150">
        <v>82</v>
      </c>
      <c r="J121" s="151" t="s">
        <v>623</v>
      </c>
      <c r="K121" s="152">
        <f t="shared" si="42"/>
        <v>17</v>
      </c>
      <c r="L121" s="153">
        <f t="shared" si="43"/>
        <v>0.26153846153846155</v>
      </c>
      <c r="M121" s="148" t="s">
        <v>535</v>
      </c>
      <c r="N121" s="154">
        <v>42578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41</v>
      </c>
      <c r="B122" s="146">
        <v>42291</v>
      </c>
      <c r="C122" s="146"/>
      <c r="D122" s="147" t="s">
        <v>625</v>
      </c>
      <c r="E122" s="148" t="s">
        <v>565</v>
      </c>
      <c r="F122" s="149">
        <v>144</v>
      </c>
      <c r="G122" s="148"/>
      <c r="H122" s="148">
        <v>182.5</v>
      </c>
      <c r="I122" s="150">
        <v>181</v>
      </c>
      <c r="J122" s="151" t="s">
        <v>623</v>
      </c>
      <c r="K122" s="152">
        <f t="shared" si="42"/>
        <v>38.5</v>
      </c>
      <c r="L122" s="153">
        <f t="shared" si="43"/>
        <v>0.2673611111111111</v>
      </c>
      <c r="M122" s="148" t="s">
        <v>535</v>
      </c>
      <c r="N122" s="154">
        <v>42817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42</v>
      </c>
      <c r="B123" s="146">
        <v>42291</v>
      </c>
      <c r="C123" s="146"/>
      <c r="D123" s="147" t="s">
        <v>626</v>
      </c>
      <c r="E123" s="148" t="s">
        <v>565</v>
      </c>
      <c r="F123" s="149">
        <v>264</v>
      </c>
      <c r="G123" s="148"/>
      <c r="H123" s="148">
        <v>311</v>
      </c>
      <c r="I123" s="150">
        <v>311</v>
      </c>
      <c r="J123" s="151" t="s">
        <v>623</v>
      </c>
      <c r="K123" s="152">
        <f t="shared" si="42"/>
        <v>47</v>
      </c>
      <c r="L123" s="153">
        <f t="shared" si="43"/>
        <v>0.17803030303030304</v>
      </c>
      <c r="M123" s="148" t="s">
        <v>535</v>
      </c>
      <c r="N123" s="154">
        <v>42604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43</v>
      </c>
      <c r="B124" s="146">
        <v>42318</v>
      </c>
      <c r="C124" s="146"/>
      <c r="D124" s="147" t="s">
        <v>627</v>
      </c>
      <c r="E124" s="148" t="s">
        <v>537</v>
      </c>
      <c r="F124" s="149">
        <v>549.5</v>
      </c>
      <c r="G124" s="148"/>
      <c r="H124" s="148">
        <v>630</v>
      </c>
      <c r="I124" s="150">
        <v>630</v>
      </c>
      <c r="J124" s="151" t="s">
        <v>623</v>
      </c>
      <c r="K124" s="152">
        <f t="shared" si="42"/>
        <v>80.5</v>
      </c>
      <c r="L124" s="153">
        <f t="shared" si="43"/>
        <v>0.1464968152866242</v>
      </c>
      <c r="M124" s="148" t="s">
        <v>535</v>
      </c>
      <c r="N124" s="154">
        <v>42419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44</v>
      </c>
      <c r="B125" s="146">
        <v>42342</v>
      </c>
      <c r="C125" s="146"/>
      <c r="D125" s="147" t="s">
        <v>628</v>
      </c>
      <c r="E125" s="148" t="s">
        <v>565</v>
      </c>
      <c r="F125" s="149">
        <v>1027.5</v>
      </c>
      <c r="G125" s="148"/>
      <c r="H125" s="148">
        <v>1315</v>
      </c>
      <c r="I125" s="150">
        <v>1250</v>
      </c>
      <c r="J125" s="151" t="s">
        <v>623</v>
      </c>
      <c r="K125" s="152">
        <f t="shared" si="42"/>
        <v>287.5</v>
      </c>
      <c r="L125" s="153">
        <f t="shared" si="43"/>
        <v>0.27980535279805352</v>
      </c>
      <c r="M125" s="148" t="s">
        <v>535</v>
      </c>
      <c r="N125" s="154">
        <v>43244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45</v>
      </c>
      <c r="B126" s="146">
        <v>42367</v>
      </c>
      <c r="C126" s="146"/>
      <c r="D126" s="147" t="s">
        <v>629</v>
      </c>
      <c r="E126" s="148" t="s">
        <v>565</v>
      </c>
      <c r="F126" s="149">
        <v>465</v>
      </c>
      <c r="G126" s="148"/>
      <c r="H126" s="148">
        <v>540</v>
      </c>
      <c r="I126" s="150">
        <v>540</v>
      </c>
      <c r="J126" s="151" t="s">
        <v>623</v>
      </c>
      <c r="K126" s="152">
        <f t="shared" si="42"/>
        <v>75</v>
      </c>
      <c r="L126" s="153">
        <f t="shared" si="43"/>
        <v>0.16129032258064516</v>
      </c>
      <c r="M126" s="148" t="s">
        <v>535</v>
      </c>
      <c r="N126" s="154">
        <v>42530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46</v>
      </c>
      <c r="B127" s="146">
        <v>42380</v>
      </c>
      <c r="C127" s="146"/>
      <c r="D127" s="147" t="s">
        <v>365</v>
      </c>
      <c r="E127" s="148" t="s">
        <v>537</v>
      </c>
      <c r="F127" s="149">
        <v>81</v>
      </c>
      <c r="G127" s="148"/>
      <c r="H127" s="148">
        <v>110</v>
      </c>
      <c r="I127" s="150">
        <v>110</v>
      </c>
      <c r="J127" s="151" t="s">
        <v>623</v>
      </c>
      <c r="K127" s="152">
        <f t="shared" si="42"/>
        <v>29</v>
      </c>
      <c r="L127" s="153">
        <f t="shared" si="43"/>
        <v>0.35802469135802467</v>
      </c>
      <c r="M127" s="148" t="s">
        <v>535</v>
      </c>
      <c r="N127" s="154">
        <v>42745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47</v>
      </c>
      <c r="B128" s="146">
        <v>42382</v>
      </c>
      <c r="C128" s="146"/>
      <c r="D128" s="147" t="s">
        <v>630</v>
      </c>
      <c r="E128" s="148" t="s">
        <v>537</v>
      </c>
      <c r="F128" s="149">
        <v>417.5</v>
      </c>
      <c r="G128" s="148"/>
      <c r="H128" s="148">
        <v>547</v>
      </c>
      <c r="I128" s="150">
        <v>535</v>
      </c>
      <c r="J128" s="151" t="s">
        <v>623</v>
      </c>
      <c r="K128" s="152">
        <f t="shared" si="42"/>
        <v>129.5</v>
      </c>
      <c r="L128" s="153">
        <f t="shared" si="43"/>
        <v>0.31017964071856285</v>
      </c>
      <c r="M128" s="148" t="s">
        <v>535</v>
      </c>
      <c r="N128" s="154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48</v>
      </c>
      <c r="B129" s="146">
        <v>42408</v>
      </c>
      <c r="C129" s="146"/>
      <c r="D129" s="147" t="s">
        <v>631</v>
      </c>
      <c r="E129" s="148" t="s">
        <v>565</v>
      </c>
      <c r="F129" s="149">
        <v>650</v>
      </c>
      <c r="G129" s="148"/>
      <c r="H129" s="148">
        <v>800</v>
      </c>
      <c r="I129" s="150">
        <v>800</v>
      </c>
      <c r="J129" s="151" t="s">
        <v>623</v>
      </c>
      <c r="K129" s="152">
        <f t="shared" si="42"/>
        <v>150</v>
      </c>
      <c r="L129" s="153">
        <f t="shared" si="43"/>
        <v>0.23076923076923078</v>
      </c>
      <c r="M129" s="148" t="s">
        <v>535</v>
      </c>
      <c r="N129" s="154">
        <v>43154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49</v>
      </c>
      <c r="B130" s="146">
        <v>42433</v>
      </c>
      <c r="C130" s="146"/>
      <c r="D130" s="147" t="s">
        <v>206</v>
      </c>
      <c r="E130" s="148" t="s">
        <v>565</v>
      </c>
      <c r="F130" s="149">
        <v>437.5</v>
      </c>
      <c r="G130" s="148"/>
      <c r="H130" s="148">
        <v>504.5</v>
      </c>
      <c r="I130" s="150">
        <v>522</v>
      </c>
      <c r="J130" s="151" t="s">
        <v>632</v>
      </c>
      <c r="K130" s="152">
        <f t="shared" si="42"/>
        <v>67</v>
      </c>
      <c r="L130" s="153">
        <f t="shared" si="43"/>
        <v>0.15314285714285714</v>
      </c>
      <c r="M130" s="148" t="s">
        <v>535</v>
      </c>
      <c r="N130" s="154">
        <v>42480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50</v>
      </c>
      <c r="B131" s="146">
        <v>42438</v>
      </c>
      <c r="C131" s="146"/>
      <c r="D131" s="147" t="s">
        <v>633</v>
      </c>
      <c r="E131" s="148" t="s">
        <v>565</v>
      </c>
      <c r="F131" s="149">
        <v>189.5</v>
      </c>
      <c r="G131" s="148"/>
      <c r="H131" s="148">
        <v>218</v>
      </c>
      <c r="I131" s="150">
        <v>218</v>
      </c>
      <c r="J131" s="151" t="s">
        <v>623</v>
      </c>
      <c r="K131" s="152">
        <f t="shared" si="42"/>
        <v>28.5</v>
      </c>
      <c r="L131" s="153">
        <f t="shared" si="43"/>
        <v>0.15039577836411611</v>
      </c>
      <c r="M131" s="148" t="s">
        <v>535</v>
      </c>
      <c r="N131" s="154">
        <v>43034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5">
        <v>51</v>
      </c>
      <c r="B132" s="156">
        <v>42471</v>
      </c>
      <c r="C132" s="156"/>
      <c r="D132" s="164" t="s">
        <v>634</v>
      </c>
      <c r="E132" s="159" t="s">
        <v>565</v>
      </c>
      <c r="F132" s="159">
        <v>36.5</v>
      </c>
      <c r="G132" s="160"/>
      <c r="H132" s="160">
        <v>15.85</v>
      </c>
      <c r="I132" s="160">
        <v>60</v>
      </c>
      <c r="J132" s="161" t="s">
        <v>635</v>
      </c>
      <c r="K132" s="162">
        <f t="shared" si="42"/>
        <v>-20.65</v>
      </c>
      <c r="L132" s="163">
        <f t="shared" si="43"/>
        <v>-0.5657534246575342</v>
      </c>
      <c r="M132" s="159" t="s">
        <v>547</v>
      </c>
      <c r="N132" s="167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52</v>
      </c>
      <c r="B133" s="146">
        <v>42472</v>
      </c>
      <c r="C133" s="146"/>
      <c r="D133" s="147" t="s">
        <v>636</v>
      </c>
      <c r="E133" s="148" t="s">
        <v>565</v>
      </c>
      <c r="F133" s="149">
        <v>93</v>
      </c>
      <c r="G133" s="148"/>
      <c r="H133" s="148">
        <v>149</v>
      </c>
      <c r="I133" s="150">
        <v>140</v>
      </c>
      <c r="J133" s="151" t="s">
        <v>637</v>
      </c>
      <c r="K133" s="152">
        <f t="shared" si="42"/>
        <v>56</v>
      </c>
      <c r="L133" s="153">
        <f t="shared" si="43"/>
        <v>0.60215053763440862</v>
      </c>
      <c r="M133" s="148" t="s">
        <v>535</v>
      </c>
      <c r="N133" s="154">
        <v>42740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53</v>
      </c>
      <c r="B134" s="146">
        <v>42472</v>
      </c>
      <c r="C134" s="146"/>
      <c r="D134" s="147" t="s">
        <v>638</v>
      </c>
      <c r="E134" s="148" t="s">
        <v>565</v>
      </c>
      <c r="F134" s="149">
        <v>130</v>
      </c>
      <c r="G134" s="148"/>
      <c r="H134" s="148">
        <v>150</v>
      </c>
      <c r="I134" s="150" t="s">
        <v>639</v>
      </c>
      <c r="J134" s="151" t="s">
        <v>623</v>
      </c>
      <c r="K134" s="152">
        <f t="shared" si="42"/>
        <v>20</v>
      </c>
      <c r="L134" s="153">
        <f t="shared" si="43"/>
        <v>0.15384615384615385</v>
      </c>
      <c r="M134" s="148" t="s">
        <v>535</v>
      </c>
      <c r="N134" s="154">
        <v>42564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54</v>
      </c>
      <c r="B135" s="146">
        <v>42473</v>
      </c>
      <c r="C135" s="146"/>
      <c r="D135" s="147" t="s">
        <v>640</v>
      </c>
      <c r="E135" s="148" t="s">
        <v>565</v>
      </c>
      <c r="F135" s="149">
        <v>196</v>
      </c>
      <c r="G135" s="148"/>
      <c r="H135" s="148">
        <v>299</v>
      </c>
      <c r="I135" s="150">
        <v>299</v>
      </c>
      <c r="J135" s="151" t="s">
        <v>623</v>
      </c>
      <c r="K135" s="152">
        <v>103</v>
      </c>
      <c r="L135" s="153">
        <v>0.52551020408163296</v>
      </c>
      <c r="M135" s="148" t="s">
        <v>535</v>
      </c>
      <c r="N135" s="154">
        <v>42620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55</v>
      </c>
      <c r="B136" s="146">
        <v>42473</v>
      </c>
      <c r="C136" s="146"/>
      <c r="D136" s="147" t="s">
        <v>641</v>
      </c>
      <c r="E136" s="148" t="s">
        <v>565</v>
      </c>
      <c r="F136" s="149">
        <v>88</v>
      </c>
      <c r="G136" s="148"/>
      <c r="H136" s="148">
        <v>103</v>
      </c>
      <c r="I136" s="150">
        <v>103</v>
      </c>
      <c r="J136" s="151" t="s">
        <v>623</v>
      </c>
      <c r="K136" s="152">
        <v>15</v>
      </c>
      <c r="L136" s="153">
        <v>0.170454545454545</v>
      </c>
      <c r="M136" s="148" t="s">
        <v>535</v>
      </c>
      <c r="N136" s="154">
        <v>42530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56</v>
      </c>
      <c r="B137" s="146">
        <v>42492</v>
      </c>
      <c r="C137" s="146"/>
      <c r="D137" s="147" t="s">
        <v>642</v>
      </c>
      <c r="E137" s="148" t="s">
        <v>565</v>
      </c>
      <c r="F137" s="149">
        <v>127.5</v>
      </c>
      <c r="G137" s="148"/>
      <c r="H137" s="148">
        <v>148</v>
      </c>
      <c r="I137" s="150" t="s">
        <v>643</v>
      </c>
      <c r="J137" s="151" t="s">
        <v>623</v>
      </c>
      <c r="K137" s="152">
        <f>H137-F137</f>
        <v>20.5</v>
      </c>
      <c r="L137" s="153">
        <f>K137/F137</f>
        <v>0.16078431372549021</v>
      </c>
      <c r="M137" s="148" t="s">
        <v>535</v>
      </c>
      <c r="N137" s="154">
        <v>42564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57</v>
      </c>
      <c r="B138" s="146">
        <v>42493</v>
      </c>
      <c r="C138" s="146"/>
      <c r="D138" s="147" t="s">
        <v>644</v>
      </c>
      <c r="E138" s="148" t="s">
        <v>565</v>
      </c>
      <c r="F138" s="149">
        <v>675</v>
      </c>
      <c r="G138" s="148"/>
      <c r="H138" s="148">
        <v>815</v>
      </c>
      <c r="I138" s="150" t="s">
        <v>645</v>
      </c>
      <c r="J138" s="151" t="s">
        <v>623</v>
      </c>
      <c r="K138" s="152">
        <f>H138-F138</f>
        <v>140</v>
      </c>
      <c r="L138" s="153">
        <f>K138/F138</f>
        <v>0.2074074074074074</v>
      </c>
      <c r="M138" s="148" t="s">
        <v>535</v>
      </c>
      <c r="N138" s="154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58</v>
      </c>
      <c r="B139" s="156">
        <v>42522</v>
      </c>
      <c r="C139" s="156"/>
      <c r="D139" s="157" t="s">
        <v>646</v>
      </c>
      <c r="E139" s="158" t="s">
        <v>565</v>
      </c>
      <c r="F139" s="159">
        <v>500</v>
      </c>
      <c r="G139" s="159"/>
      <c r="H139" s="160">
        <v>232.5</v>
      </c>
      <c r="I139" s="160" t="s">
        <v>647</v>
      </c>
      <c r="J139" s="161" t="s">
        <v>648</v>
      </c>
      <c r="K139" s="162">
        <f>H139-F139</f>
        <v>-267.5</v>
      </c>
      <c r="L139" s="163">
        <f>K139/F139</f>
        <v>-0.53500000000000003</v>
      </c>
      <c r="M139" s="159" t="s">
        <v>547</v>
      </c>
      <c r="N139" s="156">
        <v>43735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59</v>
      </c>
      <c r="B140" s="146">
        <v>42527</v>
      </c>
      <c r="C140" s="146"/>
      <c r="D140" s="147" t="s">
        <v>493</v>
      </c>
      <c r="E140" s="148" t="s">
        <v>565</v>
      </c>
      <c r="F140" s="149">
        <v>110</v>
      </c>
      <c r="G140" s="148"/>
      <c r="H140" s="148">
        <v>126.5</v>
      </c>
      <c r="I140" s="150">
        <v>125</v>
      </c>
      <c r="J140" s="151" t="s">
        <v>574</v>
      </c>
      <c r="K140" s="152">
        <f>H140-F140</f>
        <v>16.5</v>
      </c>
      <c r="L140" s="153">
        <f>K140/F140</f>
        <v>0.15</v>
      </c>
      <c r="M140" s="148" t="s">
        <v>535</v>
      </c>
      <c r="N140" s="154">
        <v>42552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60</v>
      </c>
      <c r="B141" s="146">
        <v>42538</v>
      </c>
      <c r="C141" s="146"/>
      <c r="D141" s="147" t="s">
        <v>649</v>
      </c>
      <c r="E141" s="148" t="s">
        <v>565</v>
      </c>
      <c r="F141" s="149">
        <v>44</v>
      </c>
      <c r="G141" s="148"/>
      <c r="H141" s="148">
        <v>69.5</v>
      </c>
      <c r="I141" s="150">
        <v>69.5</v>
      </c>
      <c r="J141" s="151" t="s">
        <v>650</v>
      </c>
      <c r="K141" s="152">
        <f>H141-F141</f>
        <v>25.5</v>
      </c>
      <c r="L141" s="153">
        <f>K141/F141</f>
        <v>0.57954545454545459</v>
      </c>
      <c r="M141" s="148" t="s">
        <v>535</v>
      </c>
      <c r="N141" s="154">
        <v>42977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61</v>
      </c>
      <c r="B142" s="146">
        <v>42549</v>
      </c>
      <c r="C142" s="146"/>
      <c r="D142" s="147" t="s">
        <v>651</v>
      </c>
      <c r="E142" s="148" t="s">
        <v>565</v>
      </c>
      <c r="F142" s="149">
        <v>262.5</v>
      </c>
      <c r="G142" s="148"/>
      <c r="H142" s="148">
        <v>340</v>
      </c>
      <c r="I142" s="150">
        <v>333</v>
      </c>
      <c r="J142" s="151" t="s">
        <v>652</v>
      </c>
      <c r="K142" s="152">
        <v>77.5</v>
      </c>
      <c r="L142" s="153">
        <v>0.29523809523809502</v>
      </c>
      <c r="M142" s="148" t="s">
        <v>535</v>
      </c>
      <c r="N142" s="154">
        <v>43017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62</v>
      </c>
      <c r="B143" s="146">
        <v>42549</v>
      </c>
      <c r="C143" s="146"/>
      <c r="D143" s="147" t="s">
        <v>653</v>
      </c>
      <c r="E143" s="148" t="s">
        <v>565</v>
      </c>
      <c r="F143" s="149">
        <v>840</v>
      </c>
      <c r="G143" s="148"/>
      <c r="H143" s="148">
        <v>1230</v>
      </c>
      <c r="I143" s="150">
        <v>1230</v>
      </c>
      <c r="J143" s="151" t="s">
        <v>623</v>
      </c>
      <c r="K143" s="152">
        <v>390</v>
      </c>
      <c r="L143" s="153">
        <v>0.46428571428571402</v>
      </c>
      <c r="M143" s="148" t="s">
        <v>535</v>
      </c>
      <c r="N143" s="154">
        <v>42649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8">
        <v>63</v>
      </c>
      <c r="B144" s="169">
        <v>42556</v>
      </c>
      <c r="C144" s="169"/>
      <c r="D144" s="170" t="s">
        <v>654</v>
      </c>
      <c r="E144" s="171" t="s">
        <v>565</v>
      </c>
      <c r="F144" s="171">
        <v>395</v>
      </c>
      <c r="G144" s="172"/>
      <c r="H144" s="172">
        <f>(468.5+342.5)/2</f>
        <v>405.5</v>
      </c>
      <c r="I144" s="172">
        <v>510</v>
      </c>
      <c r="J144" s="173" t="s">
        <v>655</v>
      </c>
      <c r="K144" s="174">
        <f t="shared" ref="K144:K150" si="44">H144-F144</f>
        <v>10.5</v>
      </c>
      <c r="L144" s="175">
        <f t="shared" ref="L144:L150" si="45">K144/F144</f>
        <v>2.6582278481012658E-2</v>
      </c>
      <c r="M144" s="171" t="s">
        <v>656</v>
      </c>
      <c r="N144" s="169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5">
        <v>64</v>
      </c>
      <c r="B145" s="156">
        <v>42584</v>
      </c>
      <c r="C145" s="156"/>
      <c r="D145" s="157" t="s">
        <v>657</v>
      </c>
      <c r="E145" s="158" t="s">
        <v>537</v>
      </c>
      <c r="F145" s="159">
        <f>169.5-12.8</f>
        <v>156.69999999999999</v>
      </c>
      <c r="G145" s="159"/>
      <c r="H145" s="160">
        <v>77</v>
      </c>
      <c r="I145" s="160" t="s">
        <v>658</v>
      </c>
      <c r="J145" s="161" t="s">
        <v>659</v>
      </c>
      <c r="K145" s="162">
        <f t="shared" si="44"/>
        <v>-79.699999999999989</v>
      </c>
      <c r="L145" s="163">
        <f t="shared" si="45"/>
        <v>-0.50861518825781749</v>
      </c>
      <c r="M145" s="159" t="s">
        <v>547</v>
      </c>
      <c r="N145" s="156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65</v>
      </c>
      <c r="B146" s="156">
        <v>42586</v>
      </c>
      <c r="C146" s="156"/>
      <c r="D146" s="157" t="s">
        <v>660</v>
      </c>
      <c r="E146" s="158" t="s">
        <v>565</v>
      </c>
      <c r="F146" s="159">
        <v>400</v>
      </c>
      <c r="G146" s="159"/>
      <c r="H146" s="160">
        <v>305</v>
      </c>
      <c r="I146" s="160">
        <v>475</v>
      </c>
      <c r="J146" s="161" t="s">
        <v>661</v>
      </c>
      <c r="K146" s="162">
        <f t="shared" si="44"/>
        <v>-95</v>
      </c>
      <c r="L146" s="163">
        <f t="shared" si="45"/>
        <v>-0.23749999999999999</v>
      </c>
      <c r="M146" s="159" t="s">
        <v>547</v>
      </c>
      <c r="N146" s="156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66</v>
      </c>
      <c r="B147" s="146">
        <v>42593</v>
      </c>
      <c r="C147" s="146"/>
      <c r="D147" s="147" t="s">
        <v>662</v>
      </c>
      <c r="E147" s="148" t="s">
        <v>565</v>
      </c>
      <c r="F147" s="149">
        <v>86.5</v>
      </c>
      <c r="G147" s="148"/>
      <c r="H147" s="148">
        <v>130</v>
      </c>
      <c r="I147" s="150">
        <v>130</v>
      </c>
      <c r="J147" s="151" t="s">
        <v>663</v>
      </c>
      <c r="K147" s="152">
        <f t="shared" si="44"/>
        <v>43.5</v>
      </c>
      <c r="L147" s="153">
        <f t="shared" si="45"/>
        <v>0.50289017341040465</v>
      </c>
      <c r="M147" s="148" t="s">
        <v>535</v>
      </c>
      <c r="N147" s="154">
        <v>43091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5">
        <v>67</v>
      </c>
      <c r="B148" s="156">
        <v>42600</v>
      </c>
      <c r="C148" s="156"/>
      <c r="D148" s="157" t="s">
        <v>109</v>
      </c>
      <c r="E148" s="158" t="s">
        <v>565</v>
      </c>
      <c r="F148" s="159">
        <v>133.5</v>
      </c>
      <c r="G148" s="159"/>
      <c r="H148" s="160">
        <v>126.5</v>
      </c>
      <c r="I148" s="160">
        <v>178</v>
      </c>
      <c r="J148" s="161" t="s">
        <v>664</v>
      </c>
      <c r="K148" s="162">
        <f t="shared" si="44"/>
        <v>-7</v>
      </c>
      <c r="L148" s="163">
        <f t="shared" si="45"/>
        <v>-5.2434456928838954E-2</v>
      </c>
      <c r="M148" s="159" t="s">
        <v>547</v>
      </c>
      <c r="N148" s="156">
        <v>42615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68</v>
      </c>
      <c r="B149" s="146">
        <v>42613</v>
      </c>
      <c r="C149" s="146"/>
      <c r="D149" s="147" t="s">
        <v>665</v>
      </c>
      <c r="E149" s="148" t="s">
        <v>565</v>
      </c>
      <c r="F149" s="149">
        <v>560</v>
      </c>
      <c r="G149" s="148"/>
      <c r="H149" s="148">
        <v>725</v>
      </c>
      <c r="I149" s="150">
        <v>725</v>
      </c>
      <c r="J149" s="151" t="s">
        <v>567</v>
      </c>
      <c r="K149" s="152">
        <f t="shared" si="44"/>
        <v>165</v>
      </c>
      <c r="L149" s="153">
        <f t="shared" si="45"/>
        <v>0.29464285714285715</v>
      </c>
      <c r="M149" s="148" t="s">
        <v>535</v>
      </c>
      <c r="N149" s="154">
        <v>42456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69</v>
      </c>
      <c r="B150" s="146">
        <v>42614</v>
      </c>
      <c r="C150" s="146"/>
      <c r="D150" s="147" t="s">
        <v>666</v>
      </c>
      <c r="E150" s="148" t="s">
        <v>565</v>
      </c>
      <c r="F150" s="149">
        <v>160.5</v>
      </c>
      <c r="G150" s="148"/>
      <c r="H150" s="148">
        <v>210</v>
      </c>
      <c r="I150" s="150">
        <v>210</v>
      </c>
      <c r="J150" s="151" t="s">
        <v>567</v>
      </c>
      <c r="K150" s="152">
        <f t="shared" si="44"/>
        <v>49.5</v>
      </c>
      <c r="L150" s="153">
        <f t="shared" si="45"/>
        <v>0.30841121495327101</v>
      </c>
      <c r="M150" s="148" t="s">
        <v>535</v>
      </c>
      <c r="N150" s="154">
        <v>42871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70</v>
      </c>
      <c r="B151" s="146">
        <v>42646</v>
      </c>
      <c r="C151" s="146"/>
      <c r="D151" s="147" t="s">
        <v>378</v>
      </c>
      <c r="E151" s="148" t="s">
        <v>565</v>
      </c>
      <c r="F151" s="149">
        <v>430</v>
      </c>
      <c r="G151" s="148"/>
      <c r="H151" s="148">
        <v>596</v>
      </c>
      <c r="I151" s="150">
        <v>575</v>
      </c>
      <c r="J151" s="151" t="s">
        <v>667</v>
      </c>
      <c r="K151" s="152">
        <v>166</v>
      </c>
      <c r="L151" s="153">
        <v>0.38604651162790699</v>
      </c>
      <c r="M151" s="148" t="s">
        <v>535</v>
      </c>
      <c r="N151" s="154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71</v>
      </c>
      <c r="B152" s="146">
        <v>42657</v>
      </c>
      <c r="C152" s="146"/>
      <c r="D152" s="147" t="s">
        <v>668</v>
      </c>
      <c r="E152" s="148" t="s">
        <v>565</v>
      </c>
      <c r="F152" s="149">
        <v>280</v>
      </c>
      <c r="G152" s="148"/>
      <c r="H152" s="148">
        <v>345</v>
      </c>
      <c r="I152" s="150">
        <v>345</v>
      </c>
      <c r="J152" s="151" t="s">
        <v>567</v>
      </c>
      <c r="K152" s="152">
        <f t="shared" ref="K152:K157" si="46">H152-F152</f>
        <v>65</v>
      </c>
      <c r="L152" s="153">
        <f>K152/F152</f>
        <v>0.23214285714285715</v>
      </c>
      <c r="M152" s="148" t="s">
        <v>535</v>
      </c>
      <c r="N152" s="154">
        <v>42814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72</v>
      </c>
      <c r="B153" s="146">
        <v>42657</v>
      </c>
      <c r="C153" s="146"/>
      <c r="D153" s="147" t="s">
        <v>669</v>
      </c>
      <c r="E153" s="148" t="s">
        <v>565</v>
      </c>
      <c r="F153" s="149">
        <v>245</v>
      </c>
      <c r="G153" s="148"/>
      <c r="H153" s="148">
        <v>325.5</v>
      </c>
      <c r="I153" s="150">
        <v>330</v>
      </c>
      <c r="J153" s="151" t="s">
        <v>670</v>
      </c>
      <c r="K153" s="152">
        <f t="shared" si="46"/>
        <v>80.5</v>
      </c>
      <c r="L153" s="153">
        <f>K153/F153</f>
        <v>0.32857142857142857</v>
      </c>
      <c r="M153" s="148" t="s">
        <v>535</v>
      </c>
      <c r="N153" s="154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73</v>
      </c>
      <c r="B154" s="146">
        <v>42660</v>
      </c>
      <c r="C154" s="146"/>
      <c r="D154" s="147" t="s">
        <v>334</v>
      </c>
      <c r="E154" s="148" t="s">
        <v>565</v>
      </c>
      <c r="F154" s="149">
        <v>125</v>
      </c>
      <c r="G154" s="148"/>
      <c r="H154" s="148">
        <v>160</v>
      </c>
      <c r="I154" s="150">
        <v>160</v>
      </c>
      <c r="J154" s="151" t="s">
        <v>623</v>
      </c>
      <c r="K154" s="152">
        <f t="shared" si="46"/>
        <v>35</v>
      </c>
      <c r="L154" s="153">
        <v>0.28000000000000003</v>
      </c>
      <c r="M154" s="148" t="s">
        <v>535</v>
      </c>
      <c r="N154" s="154">
        <v>42803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74</v>
      </c>
      <c r="B155" s="146">
        <v>42660</v>
      </c>
      <c r="C155" s="146"/>
      <c r="D155" s="147" t="s">
        <v>433</v>
      </c>
      <c r="E155" s="148" t="s">
        <v>565</v>
      </c>
      <c r="F155" s="149">
        <v>114</v>
      </c>
      <c r="G155" s="148"/>
      <c r="H155" s="148">
        <v>145</v>
      </c>
      <c r="I155" s="150">
        <v>145</v>
      </c>
      <c r="J155" s="151" t="s">
        <v>623</v>
      </c>
      <c r="K155" s="152">
        <f t="shared" si="46"/>
        <v>31</v>
      </c>
      <c r="L155" s="153">
        <f>K155/F155</f>
        <v>0.27192982456140352</v>
      </c>
      <c r="M155" s="148" t="s">
        <v>535</v>
      </c>
      <c r="N155" s="154">
        <v>42859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75</v>
      </c>
      <c r="B156" s="146">
        <v>42660</v>
      </c>
      <c r="C156" s="146"/>
      <c r="D156" s="147" t="s">
        <v>671</v>
      </c>
      <c r="E156" s="148" t="s">
        <v>565</v>
      </c>
      <c r="F156" s="149">
        <v>212</v>
      </c>
      <c r="G156" s="148"/>
      <c r="H156" s="148">
        <v>280</v>
      </c>
      <c r="I156" s="150">
        <v>276</v>
      </c>
      <c r="J156" s="151" t="s">
        <v>672</v>
      </c>
      <c r="K156" s="152">
        <f t="shared" si="46"/>
        <v>68</v>
      </c>
      <c r="L156" s="153">
        <f>K156/F156</f>
        <v>0.32075471698113206</v>
      </c>
      <c r="M156" s="148" t="s">
        <v>535</v>
      </c>
      <c r="N156" s="154">
        <v>42858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76</v>
      </c>
      <c r="B157" s="146">
        <v>42678</v>
      </c>
      <c r="C157" s="146"/>
      <c r="D157" s="147" t="s">
        <v>424</v>
      </c>
      <c r="E157" s="148" t="s">
        <v>565</v>
      </c>
      <c r="F157" s="149">
        <v>155</v>
      </c>
      <c r="G157" s="148"/>
      <c r="H157" s="148">
        <v>210</v>
      </c>
      <c r="I157" s="150">
        <v>210</v>
      </c>
      <c r="J157" s="151" t="s">
        <v>673</v>
      </c>
      <c r="K157" s="152">
        <f t="shared" si="46"/>
        <v>55</v>
      </c>
      <c r="L157" s="153">
        <f>K157/F157</f>
        <v>0.35483870967741937</v>
      </c>
      <c r="M157" s="148" t="s">
        <v>535</v>
      </c>
      <c r="N157" s="154">
        <v>42944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77</v>
      </c>
      <c r="B158" s="156">
        <v>42710</v>
      </c>
      <c r="C158" s="156"/>
      <c r="D158" s="157" t="s">
        <v>674</v>
      </c>
      <c r="E158" s="158" t="s">
        <v>565</v>
      </c>
      <c r="F158" s="159">
        <v>150.5</v>
      </c>
      <c r="G158" s="159"/>
      <c r="H158" s="160">
        <v>72.5</v>
      </c>
      <c r="I158" s="160">
        <v>174</v>
      </c>
      <c r="J158" s="161" t="s">
        <v>675</v>
      </c>
      <c r="K158" s="162">
        <v>-78</v>
      </c>
      <c r="L158" s="163">
        <v>-0.51827242524916906</v>
      </c>
      <c r="M158" s="159" t="s">
        <v>547</v>
      </c>
      <c r="N158" s="156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78</v>
      </c>
      <c r="B159" s="146">
        <v>42712</v>
      </c>
      <c r="C159" s="146"/>
      <c r="D159" s="147" t="s">
        <v>676</v>
      </c>
      <c r="E159" s="148" t="s">
        <v>565</v>
      </c>
      <c r="F159" s="149">
        <v>380</v>
      </c>
      <c r="G159" s="148"/>
      <c r="H159" s="148">
        <v>478</v>
      </c>
      <c r="I159" s="150">
        <v>468</v>
      </c>
      <c r="J159" s="151" t="s">
        <v>623</v>
      </c>
      <c r="K159" s="152">
        <f>H159-F159</f>
        <v>98</v>
      </c>
      <c r="L159" s="153">
        <f>K159/F159</f>
        <v>0.25789473684210529</v>
      </c>
      <c r="M159" s="148" t="s">
        <v>535</v>
      </c>
      <c r="N159" s="154">
        <v>43025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79</v>
      </c>
      <c r="B160" s="146">
        <v>42734</v>
      </c>
      <c r="C160" s="146"/>
      <c r="D160" s="147" t="s">
        <v>108</v>
      </c>
      <c r="E160" s="148" t="s">
        <v>565</v>
      </c>
      <c r="F160" s="149">
        <v>305</v>
      </c>
      <c r="G160" s="148"/>
      <c r="H160" s="148">
        <v>375</v>
      </c>
      <c r="I160" s="150">
        <v>375</v>
      </c>
      <c r="J160" s="151" t="s">
        <v>623</v>
      </c>
      <c r="K160" s="152">
        <f>H160-F160</f>
        <v>70</v>
      </c>
      <c r="L160" s="153">
        <f>K160/F160</f>
        <v>0.22950819672131148</v>
      </c>
      <c r="M160" s="148" t="s">
        <v>535</v>
      </c>
      <c r="N160" s="154">
        <v>42768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80</v>
      </c>
      <c r="B161" s="146">
        <v>42739</v>
      </c>
      <c r="C161" s="146"/>
      <c r="D161" s="147" t="s">
        <v>94</v>
      </c>
      <c r="E161" s="148" t="s">
        <v>565</v>
      </c>
      <c r="F161" s="149">
        <v>99.5</v>
      </c>
      <c r="G161" s="148"/>
      <c r="H161" s="148">
        <v>158</v>
      </c>
      <c r="I161" s="150">
        <v>158</v>
      </c>
      <c r="J161" s="151" t="s">
        <v>623</v>
      </c>
      <c r="K161" s="152">
        <f>H161-F161</f>
        <v>58.5</v>
      </c>
      <c r="L161" s="153">
        <f>K161/F161</f>
        <v>0.5879396984924623</v>
      </c>
      <c r="M161" s="148" t="s">
        <v>535</v>
      </c>
      <c r="N161" s="154">
        <v>42898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81</v>
      </c>
      <c r="B162" s="146">
        <v>42739</v>
      </c>
      <c r="C162" s="146"/>
      <c r="D162" s="147" t="s">
        <v>94</v>
      </c>
      <c r="E162" s="148" t="s">
        <v>565</v>
      </c>
      <c r="F162" s="149">
        <v>99.5</v>
      </c>
      <c r="G162" s="148"/>
      <c r="H162" s="148">
        <v>158</v>
      </c>
      <c r="I162" s="150">
        <v>158</v>
      </c>
      <c r="J162" s="151" t="s">
        <v>623</v>
      </c>
      <c r="K162" s="152">
        <v>58.5</v>
      </c>
      <c r="L162" s="153">
        <v>0.58793969849246197</v>
      </c>
      <c r="M162" s="148" t="s">
        <v>535</v>
      </c>
      <c r="N162" s="154">
        <v>42898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82</v>
      </c>
      <c r="B163" s="146">
        <v>42786</v>
      </c>
      <c r="C163" s="146"/>
      <c r="D163" s="147" t="s">
        <v>182</v>
      </c>
      <c r="E163" s="148" t="s">
        <v>565</v>
      </c>
      <c r="F163" s="149">
        <v>140.5</v>
      </c>
      <c r="G163" s="148"/>
      <c r="H163" s="148">
        <v>220</v>
      </c>
      <c r="I163" s="150">
        <v>220</v>
      </c>
      <c r="J163" s="151" t="s">
        <v>623</v>
      </c>
      <c r="K163" s="152">
        <f>H163-F163</f>
        <v>79.5</v>
      </c>
      <c r="L163" s="153">
        <f>K163/F163</f>
        <v>0.5658362989323843</v>
      </c>
      <c r="M163" s="148" t="s">
        <v>535</v>
      </c>
      <c r="N163" s="154">
        <v>42864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83</v>
      </c>
      <c r="B164" s="146">
        <v>42786</v>
      </c>
      <c r="C164" s="146"/>
      <c r="D164" s="147" t="s">
        <v>677</v>
      </c>
      <c r="E164" s="148" t="s">
        <v>565</v>
      </c>
      <c r="F164" s="149">
        <v>202.5</v>
      </c>
      <c r="G164" s="148"/>
      <c r="H164" s="148">
        <v>234</v>
      </c>
      <c r="I164" s="150">
        <v>234</v>
      </c>
      <c r="J164" s="151" t="s">
        <v>623</v>
      </c>
      <c r="K164" s="152">
        <v>31.5</v>
      </c>
      <c r="L164" s="153">
        <v>0.155555555555556</v>
      </c>
      <c r="M164" s="148" t="s">
        <v>535</v>
      </c>
      <c r="N164" s="154">
        <v>42836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84</v>
      </c>
      <c r="B165" s="146">
        <v>42818</v>
      </c>
      <c r="C165" s="146"/>
      <c r="D165" s="147" t="s">
        <v>678</v>
      </c>
      <c r="E165" s="148" t="s">
        <v>565</v>
      </c>
      <c r="F165" s="149">
        <v>300.5</v>
      </c>
      <c r="G165" s="148"/>
      <c r="H165" s="148">
        <v>417.5</v>
      </c>
      <c r="I165" s="150">
        <v>420</v>
      </c>
      <c r="J165" s="151" t="s">
        <v>679</v>
      </c>
      <c r="K165" s="152">
        <f>H165-F165</f>
        <v>117</v>
      </c>
      <c r="L165" s="153">
        <f>K165/F165</f>
        <v>0.38935108153078202</v>
      </c>
      <c r="M165" s="148" t="s">
        <v>535</v>
      </c>
      <c r="N165" s="154">
        <v>43070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85</v>
      </c>
      <c r="B166" s="146">
        <v>42818</v>
      </c>
      <c r="C166" s="146"/>
      <c r="D166" s="147" t="s">
        <v>653</v>
      </c>
      <c r="E166" s="148" t="s">
        <v>565</v>
      </c>
      <c r="F166" s="149">
        <v>850</v>
      </c>
      <c r="G166" s="148"/>
      <c r="H166" s="148">
        <v>1042.5</v>
      </c>
      <c r="I166" s="150">
        <v>1023</v>
      </c>
      <c r="J166" s="151" t="s">
        <v>680</v>
      </c>
      <c r="K166" s="152">
        <v>192.5</v>
      </c>
      <c r="L166" s="153">
        <v>0.22647058823529401</v>
      </c>
      <c r="M166" s="148" t="s">
        <v>535</v>
      </c>
      <c r="N166" s="154">
        <v>42830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86</v>
      </c>
      <c r="B167" s="146">
        <v>42830</v>
      </c>
      <c r="C167" s="146"/>
      <c r="D167" s="147" t="s">
        <v>452</v>
      </c>
      <c r="E167" s="148" t="s">
        <v>565</v>
      </c>
      <c r="F167" s="149">
        <v>785</v>
      </c>
      <c r="G167" s="148"/>
      <c r="H167" s="148">
        <v>930</v>
      </c>
      <c r="I167" s="150">
        <v>920</v>
      </c>
      <c r="J167" s="151" t="s">
        <v>681</v>
      </c>
      <c r="K167" s="152">
        <f>H167-F167</f>
        <v>145</v>
      </c>
      <c r="L167" s="153">
        <f>K167/F167</f>
        <v>0.18471337579617833</v>
      </c>
      <c r="M167" s="148" t="s">
        <v>535</v>
      </c>
      <c r="N167" s="154">
        <v>42976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87</v>
      </c>
      <c r="B168" s="156">
        <v>42831</v>
      </c>
      <c r="C168" s="156"/>
      <c r="D168" s="157" t="s">
        <v>682</v>
      </c>
      <c r="E168" s="158" t="s">
        <v>565</v>
      </c>
      <c r="F168" s="159">
        <v>40</v>
      </c>
      <c r="G168" s="159"/>
      <c r="H168" s="160">
        <v>13.1</v>
      </c>
      <c r="I168" s="160">
        <v>60</v>
      </c>
      <c r="J168" s="161" t="s">
        <v>683</v>
      </c>
      <c r="K168" s="162">
        <v>-26.9</v>
      </c>
      <c r="L168" s="163">
        <v>-0.67249999999999999</v>
      </c>
      <c r="M168" s="159" t="s">
        <v>547</v>
      </c>
      <c r="N168" s="156">
        <v>43138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88</v>
      </c>
      <c r="B169" s="146">
        <v>42837</v>
      </c>
      <c r="C169" s="146"/>
      <c r="D169" s="147" t="s">
        <v>93</v>
      </c>
      <c r="E169" s="148" t="s">
        <v>565</v>
      </c>
      <c r="F169" s="149">
        <v>289.5</v>
      </c>
      <c r="G169" s="148"/>
      <c r="H169" s="148">
        <v>354</v>
      </c>
      <c r="I169" s="150">
        <v>360</v>
      </c>
      <c r="J169" s="151" t="s">
        <v>684</v>
      </c>
      <c r="K169" s="152">
        <f t="shared" ref="K169:K177" si="47">H169-F169</f>
        <v>64.5</v>
      </c>
      <c r="L169" s="153">
        <f t="shared" ref="L169:L177" si="48">K169/F169</f>
        <v>0.22279792746113988</v>
      </c>
      <c r="M169" s="148" t="s">
        <v>535</v>
      </c>
      <c r="N169" s="154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89</v>
      </c>
      <c r="B170" s="146">
        <v>42845</v>
      </c>
      <c r="C170" s="146"/>
      <c r="D170" s="147" t="s">
        <v>400</v>
      </c>
      <c r="E170" s="148" t="s">
        <v>565</v>
      </c>
      <c r="F170" s="149">
        <v>700</v>
      </c>
      <c r="G170" s="148"/>
      <c r="H170" s="148">
        <v>840</v>
      </c>
      <c r="I170" s="150">
        <v>840</v>
      </c>
      <c r="J170" s="151" t="s">
        <v>685</v>
      </c>
      <c r="K170" s="152">
        <f t="shared" si="47"/>
        <v>140</v>
      </c>
      <c r="L170" s="153">
        <f t="shared" si="48"/>
        <v>0.2</v>
      </c>
      <c r="M170" s="148" t="s">
        <v>535</v>
      </c>
      <c r="N170" s="154">
        <v>42893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90</v>
      </c>
      <c r="B171" s="146">
        <v>42887</v>
      </c>
      <c r="C171" s="146"/>
      <c r="D171" s="147" t="s">
        <v>686</v>
      </c>
      <c r="E171" s="148" t="s">
        <v>565</v>
      </c>
      <c r="F171" s="149">
        <v>130</v>
      </c>
      <c r="G171" s="148"/>
      <c r="H171" s="148">
        <v>144.25</v>
      </c>
      <c r="I171" s="150">
        <v>170</v>
      </c>
      <c r="J171" s="151" t="s">
        <v>687</v>
      </c>
      <c r="K171" s="152">
        <f t="shared" si="47"/>
        <v>14.25</v>
      </c>
      <c r="L171" s="153">
        <f t="shared" si="48"/>
        <v>0.10961538461538461</v>
      </c>
      <c r="M171" s="148" t="s">
        <v>535</v>
      </c>
      <c r="N171" s="154">
        <v>43675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91</v>
      </c>
      <c r="B172" s="146">
        <v>42901</v>
      </c>
      <c r="C172" s="146"/>
      <c r="D172" s="147" t="s">
        <v>688</v>
      </c>
      <c r="E172" s="148" t="s">
        <v>565</v>
      </c>
      <c r="F172" s="149">
        <v>214.5</v>
      </c>
      <c r="G172" s="148"/>
      <c r="H172" s="148">
        <v>262</v>
      </c>
      <c r="I172" s="150">
        <v>262</v>
      </c>
      <c r="J172" s="151" t="s">
        <v>689</v>
      </c>
      <c r="K172" s="152">
        <f t="shared" si="47"/>
        <v>47.5</v>
      </c>
      <c r="L172" s="153">
        <f t="shared" si="48"/>
        <v>0.22144522144522144</v>
      </c>
      <c r="M172" s="148" t="s">
        <v>535</v>
      </c>
      <c r="N172" s="154">
        <v>42977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76">
        <v>92</v>
      </c>
      <c r="B173" s="177">
        <v>42933</v>
      </c>
      <c r="C173" s="177"/>
      <c r="D173" s="178" t="s">
        <v>690</v>
      </c>
      <c r="E173" s="179" t="s">
        <v>565</v>
      </c>
      <c r="F173" s="180">
        <v>370</v>
      </c>
      <c r="G173" s="179"/>
      <c r="H173" s="179">
        <v>447.5</v>
      </c>
      <c r="I173" s="181">
        <v>450</v>
      </c>
      <c r="J173" s="182" t="s">
        <v>623</v>
      </c>
      <c r="K173" s="152">
        <f t="shared" si="47"/>
        <v>77.5</v>
      </c>
      <c r="L173" s="183">
        <f t="shared" si="48"/>
        <v>0.20945945945945946</v>
      </c>
      <c r="M173" s="179" t="s">
        <v>535</v>
      </c>
      <c r="N173" s="184">
        <v>43035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6">
        <v>93</v>
      </c>
      <c r="B174" s="177">
        <v>42943</v>
      </c>
      <c r="C174" s="177"/>
      <c r="D174" s="178" t="s">
        <v>180</v>
      </c>
      <c r="E174" s="179" t="s">
        <v>565</v>
      </c>
      <c r="F174" s="180">
        <v>657.5</v>
      </c>
      <c r="G174" s="179"/>
      <c r="H174" s="179">
        <v>825</v>
      </c>
      <c r="I174" s="181">
        <v>820</v>
      </c>
      <c r="J174" s="182" t="s">
        <v>623</v>
      </c>
      <c r="K174" s="152">
        <f t="shared" si="47"/>
        <v>167.5</v>
      </c>
      <c r="L174" s="183">
        <f t="shared" si="48"/>
        <v>0.25475285171102663</v>
      </c>
      <c r="M174" s="179" t="s">
        <v>535</v>
      </c>
      <c r="N174" s="184">
        <v>43090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94</v>
      </c>
      <c r="B175" s="146">
        <v>42964</v>
      </c>
      <c r="C175" s="146"/>
      <c r="D175" s="147" t="s">
        <v>347</v>
      </c>
      <c r="E175" s="148" t="s">
        <v>565</v>
      </c>
      <c r="F175" s="149">
        <v>605</v>
      </c>
      <c r="G175" s="148"/>
      <c r="H175" s="148">
        <v>750</v>
      </c>
      <c r="I175" s="150">
        <v>750</v>
      </c>
      <c r="J175" s="151" t="s">
        <v>681</v>
      </c>
      <c r="K175" s="152">
        <f t="shared" si="47"/>
        <v>145</v>
      </c>
      <c r="L175" s="153">
        <f t="shared" si="48"/>
        <v>0.23966942148760331</v>
      </c>
      <c r="M175" s="148" t="s">
        <v>535</v>
      </c>
      <c r="N175" s="154">
        <v>43027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95</v>
      </c>
      <c r="B176" s="156">
        <v>42979</v>
      </c>
      <c r="C176" s="156"/>
      <c r="D176" s="164" t="s">
        <v>691</v>
      </c>
      <c r="E176" s="159" t="s">
        <v>565</v>
      </c>
      <c r="F176" s="159">
        <v>255</v>
      </c>
      <c r="G176" s="160"/>
      <c r="H176" s="160">
        <v>217.25</v>
      </c>
      <c r="I176" s="160">
        <v>320</v>
      </c>
      <c r="J176" s="161" t="s">
        <v>692</v>
      </c>
      <c r="K176" s="162">
        <f t="shared" si="47"/>
        <v>-37.75</v>
      </c>
      <c r="L176" s="165">
        <f t="shared" si="48"/>
        <v>-0.14803921568627451</v>
      </c>
      <c r="M176" s="159" t="s">
        <v>547</v>
      </c>
      <c r="N176" s="156">
        <v>43661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96</v>
      </c>
      <c r="B177" s="146">
        <v>42997</v>
      </c>
      <c r="C177" s="146"/>
      <c r="D177" s="147" t="s">
        <v>693</v>
      </c>
      <c r="E177" s="148" t="s">
        <v>565</v>
      </c>
      <c r="F177" s="149">
        <v>215</v>
      </c>
      <c r="G177" s="148"/>
      <c r="H177" s="148">
        <v>258</v>
      </c>
      <c r="I177" s="150">
        <v>258</v>
      </c>
      <c r="J177" s="151" t="s">
        <v>623</v>
      </c>
      <c r="K177" s="152">
        <f t="shared" si="47"/>
        <v>43</v>
      </c>
      <c r="L177" s="153">
        <f t="shared" si="48"/>
        <v>0.2</v>
      </c>
      <c r="M177" s="148" t="s">
        <v>535</v>
      </c>
      <c r="N177" s="154">
        <v>43040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97</v>
      </c>
      <c r="B178" s="146">
        <v>42997</v>
      </c>
      <c r="C178" s="146"/>
      <c r="D178" s="147" t="s">
        <v>693</v>
      </c>
      <c r="E178" s="148" t="s">
        <v>565</v>
      </c>
      <c r="F178" s="149">
        <v>215</v>
      </c>
      <c r="G178" s="148"/>
      <c r="H178" s="148">
        <v>258</v>
      </c>
      <c r="I178" s="150">
        <v>258</v>
      </c>
      <c r="J178" s="182" t="s">
        <v>623</v>
      </c>
      <c r="K178" s="152">
        <v>43</v>
      </c>
      <c r="L178" s="153">
        <v>0.2</v>
      </c>
      <c r="M178" s="148" t="s">
        <v>535</v>
      </c>
      <c r="N178" s="154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76">
        <v>98</v>
      </c>
      <c r="B179" s="177">
        <v>42998</v>
      </c>
      <c r="C179" s="177"/>
      <c r="D179" s="178" t="s">
        <v>694</v>
      </c>
      <c r="E179" s="179" t="s">
        <v>565</v>
      </c>
      <c r="F179" s="149">
        <v>75</v>
      </c>
      <c r="G179" s="179"/>
      <c r="H179" s="179">
        <v>90</v>
      </c>
      <c r="I179" s="181">
        <v>90</v>
      </c>
      <c r="J179" s="151" t="s">
        <v>695</v>
      </c>
      <c r="K179" s="152">
        <f t="shared" ref="K179:K184" si="49">H179-F179</f>
        <v>15</v>
      </c>
      <c r="L179" s="153">
        <f t="shared" ref="L179:L184" si="50">K179/F179</f>
        <v>0.2</v>
      </c>
      <c r="M179" s="148" t="s">
        <v>535</v>
      </c>
      <c r="N179" s="154">
        <v>43019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99</v>
      </c>
      <c r="B180" s="177">
        <v>43011</v>
      </c>
      <c r="C180" s="177"/>
      <c r="D180" s="178" t="s">
        <v>549</v>
      </c>
      <c r="E180" s="179" t="s">
        <v>565</v>
      </c>
      <c r="F180" s="180">
        <v>315</v>
      </c>
      <c r="G180" s="179"/>
      <c r="H180" s="179">
        <v>392</v>
      </c>
      <c r="I180" s="181">
        <v>384</v>
      </c>
      <c r="J180" s="182" t="s">
        <v>696</v>
      </c>
      <c r="K180" s="152">
        <f t="shared" si="49"/>
        <v>77</v>
      </c>
      <c r="L180" s="183">
        <f t="shared" si="50"/>
        <v>0.24444444444444444</v>
      </c>
      <c r="M180" s="179" t="s">
        <v>535</v>
      </c>
      <c r="N180" s="184">
        <v>43017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100</v>
      </c>
      <c r="B181" s="177">
        <v>43013</v>
      </c>
      <c r="C181" s="177"/>
      <c r="D181" s="178" t="s">
        <v>428</v>
      </c>
      <c r="E181" s="179" t="s">
        <v>565</v>
      </c>
      <c r="F181" s="180">
        <v>145</v>
      </c>
      <c r="G181" s="179"/>
      <c r="H181" s="179">
        <v>179</v>
      </c>
      <c r="I181" s="181">
        <v>180</v>
      </c>
      <c r="J181" s="182" t="s">
        <v>697</v>
      </c>
      <c r="K181" s="152">
        <f t="shared" si="49"/>
        <v>34</v>
      </c>
      <c r="L181" s="183">
        <f t="shared" si="50"/>
        <v>0.23448275862068965</v>
      </c>
      <c r="M181" s="179" t="s">
        <v>535</v>
      </c>
      <c r="N181" s="184">
        <v>43025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101</v>
      </c>
      <c r="B182" s="177">
        <v>43014</v>
      </c>
      <c r="C182" s="177"/>
      <c r="D182" s="178" t="s">
        <v>324</v>
      </c>
      <c r="E182" s="179" t="s">
        <v>565</v>
      </c>
      <c r="F182" s="180">
        <v>256</v>
      </c>
      <c r="G182" s="179"/>
      <c r="H182" s="179">
        <v>323</v>
      </c>
      <c r="I182" s="181">
        <v>320</v>
      </c>
      <c r="J182" s="182" t="s">
        <v>623</v>
      </c>
      <c r="K182" s="152">
        <f t="shared" si="49"/>
        <v>67</v>
      </c>
      <c r="L182" s="183">
        <f t="shared" si="50"/>
        <v>0.26171875</v>
      </c>
      <c r="M182" s="179" t="s">
        <v>535</v>
      </c>
      <c r="N182" s="184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102</v>
      </c>
      <c r="B183" s="177">
        <v>43017</v>
      </c>
      <c r="C183" s="177"/>
      <c r="D183" s="178" t="s">
        <v>339</v>
      </c>
      <c r="E183" s="179" t="s">
        <v>565</v>
      </c>
      <c r="F183" s="180">
        <v>137.5</v>
      </c>
      <c r="G183" s="179"/>
      <c r="H183" s="179">
        <v>184</v>
      </c>
      <c r="I183" s="181">
        <v>183</v>
      </c>
      <c r="J183" s="182" t="s">
        <v>698</v>
      </c>
      <c r="K183" s="152">
        <f t="shared" si="49"/>
        <v>46.5</v>
      </c>
      <c r="L183" s="183">
        <f t="shared" si="50"/>
        <v>0.33818181818181819</v>
      </c>
      <c r="M183" s="179" t="s">
        <v>535</v>
      </c>
      <c r="N183" s="184">
        <v>43108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103</v>
      </c>
      <c r="B184" s="177">
        <v>43018</v>
      </c>
      <c r="C184" s="177"/>
      <c r="D184" s="178" t="s">
        <v>699</v>
      </c>
      <c r="E184" s="179" t="s">
        <v>565</v>
      </c>
      <c r="F184" s="180">
        <v>125.5</v>
      </c>
      <c r="G184" s="179"/>
      <c r="H184" s="179">
        <v>158</v>
      </c>
      <c r="I184" s="181">
        <v>155</v>
      </c>
      <c r="J184" s="182" t="s">
        <v>700</v>
      </c>
      <c r="K184" s="152">
        <f t="shared" si="49"/>
        <v>32.5</v>
      </c>
      <c r="L184" s="183">
        <f t="shared" si="50"/>
        <v>0.25896414342629481</v>
      </c>
      <c r="M184" s="179" t="s">
        <v>535</v>
      </c>
      <c r="N184" s="184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76">
        <v>104</v>
      </c>
      <c r="B185" s="177">
        <v>43018</v>
      </c>
      <c r="C185" s="177"/>
      <c r="D185" s="178" t="s">
        <v>701</v>
      </c>
      <c r="E185" s="179" t="s">
        <v>565</v>
      </c>
      <c r="F185" s="180">
        <v>895</v>
      </c>
      <c r="G185" s="179"/>
      <c r="H185" s="179">
        <v>1122.5</v>
      </c>
      <c r="I185" s="181">
        <v>1078</v>
      </c>
      <c r="J185" s="182" t="s">
        <v>702</v>
      </c>
      <c r="K185" s="152">
        <v>227.5</v>
      </c>
      <c r="L185" s="183">
        <v>0.25418994413407803</v>
      </c>
      <c r="M185" s="179" t="s">
        <v>535</v>
      </c>
      <c r="N185" s="184">
        <v>43117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105</v>
      </c>
      <c r="B186" s="177">
        <v>43020</v>
      </c>
      <c r="C186" s="177"/>
      <c r="D186" s="178" t="s">
        <v>333</v>
      </c>
      <c r="E186" s="179" t="s">
        <v>565</v>
      </c>
      <c r="F186" s="180">
        <v>525</v>
      </c>
      <c r="G186" s="179"/>
      <c r="H186" s="179">
        <v>629</v>
      </c>
      <c r="I186" s="181">
        <v>629</v>
      </c>
      <c r="J186" s="182" t="s">
        <v>623</v>
      </c>
      <c r="K186" s="152">
        <v>104</v>
      </c>
      <c r="L186" s="183">
        <v>0.19809523809523799</v>
      </c>
      <c r="M186" s="179" t="s">
        <v>535</v>
      </c>
      <c r="N186" s="184">
        <v>43119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106</v>
      </c>
      <c r="B187" s="177">
        <v>43046</v>
      </c>
      <c r="C187" s="177"/>
      <c r="D187" s="178" t="s">
        <v>370</v>
      </c>
      <c r="E187" s="179" t="s">
        <v>565</v>
      </c>
      <c r="F187" s="180">
        <v>740</v>
      </c>
      <c r="G187" s="179"/>
      <c r="H187" s="179">
        <v>892.5</v>
      </c>
      <c r="I187" s="181">
        <v>900</v>
      </c>
      <c r="J187" s="182" t="s">
        <v>703</v>
      </c>
      <c r="K187" s="152">
        <f>H187-F187</f>
        <v>152.5</v>
      </c>
      <c r="L187" s="183">
        <f>K187/F187</f>
        <v>0.20608108108108109</v>
      </c>
      <c r="M187" s="179" t="s">
        <v>535</v>
      </c>
      <c r="N187" s="184">
        <v>43052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107</v>
      </c>
      <c r="B188" s="146">
        <v>43073</v>
      </c>
      <c r="C188" s="146"/>
      <c r="D188" s="147" t="s">
        <v>704</v>
      </c>
      <c r="E188" s="148" t="s">
        <v>565</v>
      </c>
      <c r="F188" s="149">
        <v>118.5</v>
      </c>
      <c r="G188" s="148"/>
      <c r="H188" s="148">
        <v>143.5</v>
      </c>
      <c r="I188" s="150">
        <v>145</v>
      </c>
      <c r="J188" s="151" t="s">
        <v>556</v>
      </c>
      <c r="K188" s="152">
        <f>H188-F188</f>
        <v>25</v>
      </c>
      <c r="L188" s="153">
        <f>K188/F188</f>
        <v>0.2109704641350211</v>
      </c>
      <c r="M188" s="148" t="s">
        <v>535</v>
      </c>
      <c r="N188" s="154">
        <v>43097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5">
        <v>108</v>
      </c>
      <c r="B189" s="156">
        <v>43090</v>
      </c>
      <c r="C189" s="156"/>
      <c r="D189" s="157" t="s">
        <v>405</v>
      </c>
      <c r="E189" s="158" t="s">
        <v>565</v>
      </c>
      <c r="F189" s="159">
        <v>715</v>
      </c>
      <c r="G189" s="159"/>
      <c r="H189" s="160">
        <v>500</v>
      </c>
      <c r="I189" s="160">
        <v>872</v>
      </c>
      <c r="J189" s="161" t="s">
        <v>705</v>
      </c>
      <c r="K189" s="162">
        <f>H189-F189</f>
        <v>-215</v>
      </c>
      <c r="L189" s="163">
        <f>K189/F189</f>
        <v>-0.30069930069930068</v>
      </c>
      <c r="M189" s="159" t="s">
        <v>547</v>
      </c>
      <c r="N189" s="156">
        <v>43670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109</v>
      </c>
      <c r="B190" s="146">
        <v>43098</v>
      </c>
      <c r="C190" s="146"/>
      <c r="D190" s="147" t="s">
        <v>549</v>
      </c>
      <c r="E190" s="148" t="s">
        <v>565</v>
      </c>
      <c r="F190" s="149">
        <v>435</v>
      </c>
      <c r="G190" s="148"/>
      <c r="H190" s="148">
        <v>542.5</v>
      </c>
      <c r="I190" s="150">
        <v>539</v>
      </c>
      <c r="J190" s="151" t="s">
        <v>623</v>
      </c>
      <c r="K190" s="152">
        <v>107.5</v>
      </c>
      <c r="L190" s="153">
        <v>0.247126436781609</v>
      </c>
      <c r="M190" s="148" t="s">
        <v>535</v>
      </c>
      <c r="N190" s="154">
        <v>43206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110</v>
      </c>
      <c r="B191" s="146">
        <v>43098</v>
      </c>
      <c r="C191" s="146"/>
      <c r="D191" s="147" t="s">
        <v>507</v>
      </c>
      <c r="E191" s="148" t="s">
        <v>565</v>
      </c>
      <c r="F191" s="149">
        <v>885</v>
      </c>
      <c r="G191" s="148"/>
      <c r="H191" s="148">
        <v>1090</v>
      </c>
      <c r="I191" s="150">
        <v>1084</v>
      </c>
      <c r="J191" s="151" t="s">
        <v>623</v>
      </c>
      <c r="K191" s="152">
        <v>205</v>
      </c>
      <c r="L191" s="153">
        <v>0.23163841807909599</v>
      </c>
      <c r="M191" s="148" t="s">
        <v>535</v>
      </c>
      <c r="N191" s="154">
        <v>43213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111</v>
      </c>
      <c r="B192" s="186">
        <v>43192</v>
      </c>
      <c r="C192" s="186"/>
      <c r="D192" s="164" t="s">
        <v>706</v>
      </c>
      <c r="E192" s="159" t="s">
        <v>565</v>
      </c>
      <c r="F192" s="187">
        <v>478.5</v>
      </c>
      <c r="G192" s="159"/>
      <c r="H192" s="159">
        <v>442</v>
      </c>
      <c r="I192" s="160">
        <v>613</v>
      </c>
      <c r="J192" s="161" t="s">
        <v>707</v>
      </c>
      <c r="K192" s="162">
        <f>H192-F192</f>
        <v>-36.5</v>
      </c>
      <c r="L192" s="163">
        <f>K192/F192</f>
        <v>-7.6280041797283177E-2</v>
      </c>
      <c r="M192" s="159" t="s">
        <v>547</v>
      </c>
      <c r="N192" s="156">
        <v>43762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5">
        <v>112</v>
      </c>
      <c r="B193" s="156">
        <v>43194</v>
      </c>
      <c r="C193" s="156"/>
      <c r="D193" s="157" t="s">
        <v>708</v>
      </c>
      <c r="E193" s="158" t="s">
        <v>565</v>
      </c>
      <c r="F193" s="159">
        <f>141.5-7.3</f>
        <v>134.19999999999999</v>
      </c>
      <c r="G193" s="159"/>
      <c r="H193" s="160">
        <v>77</v>
      </c>
      <c r="I193" s="160">
        <v>180</v>
      </c>
      <c r="J193" s="161" t="s">
        <v>709</v>
      </c>
      <c r="K193" s="162">
        <f>H193-F193</f>
        <v>-57.199999999999989</v>
      </c>
      <c r="L193" s="163">
        <f>K193/F193</f>
        <v>-0.42622950819672129</v>
      </c>
      <c r="M193" s="159" t="s">
        <v>547</v>
      </c>
      <c r="N193" s="156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5">
        <v>113</v>
      </c>
      <c r="B194" s="156">
        <v>43209</v>
      </c>
      <c r="C194" s="156"/>
      <c r="D194" s="157" t="s">
        <v>710</v>
      </c>
      <c r="E194" s="158" t="s">
        <v>565</v>
      </c>
      <c r="F194" s="159">
        <v>430</v>
      </c>
      <c r="G194" s="159"/>
      <c r="H194" s="160">
        <v>220</v>
      </c>
      <c r="I194" s="160">
        <v>537</v>
      </c>
      <c r="J194" s="161" t="s">
        <v>711</v>
      </c>
      <c r="K194" s="162">
        <f>H194-F194</f>
        <v>-210</v>
      </c>
      <c r="L194" s="163">
        <f>K194/F194</f>
        <v>-0.48837209302325579</v>
      </c>
      <c r="M194" s="159" t="s">
        <v>547</v>
      </c>
      <c r="N194" s="156">
        <v>43252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114</v>
      </c>
      <c r="B195" s="177">
        <v>43220</v>
      </c>
      <c r="C195" s="177"/>
      <c r="D195" s="178" t="s">
        <v>371</v>
      </c>
      <c r="E195" s="179" t="s">
        <v>565</v>
      </c>
      <c r="F195" s="179">
        <v>153.5</v>
      </c>
      <c r="G195" s="179"/>
      <c r="H195" s="179">
        <v>196</v>
      </c>
      <c r="I195" s="181">
        <v>196</v>
      </c>
      <c r="J195" s="151" t="s">
        <v>712</v>
      </c>
      <c r="K195" s="152">
        <f>H195-F195</f>
        <v>42.5</v>
      </c>
      <c r="L195" s="153">
        <f>K195/F195</f>
        <v>0.27687296416938112</v>
      </c>
      <c r="M195" s="148" t="s">
        <v>535</v>
      </c>
      <c r="N195" s="154">
        <v>43605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115</v>
      </c>
      <c r="B196" s="156">
        <v>43306</v>
      </c>
      <c r="C196" s="156"/>
      <c r="D196" s="157" t="s">
        <v>682</v>
      </c>
      <c r="E196" s="158" t="s">
        <v>565</v>
      </c>
      <c r="F196" s="159">
        <v>27.5</v>
      </c>
      <c r="G196" s="159"/>
      <c r="H196" s="160">
        <v>13.1</v>
      </c>
      <c r="I196" s="160">
        <v>60</v>
      </c>
      <c r="J196" s="161" t="s">
        <v>713</v>
      </c>
      <c r="K196" s="162">
        <v>-14.4</v>
      </c>
      <c r="L196" s="163">
        <v>-0.52363636363636401</v>
      </c>
      <c r="M196" s="159" t="s">
        <v>547</v>
      </c>
      <c r="N196" s="156">
        <v>43138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116</v>
      </c>
      <c r="B197" s="186">
        <v>43318</v>
      </c>
      <c r="C197" s="186"/>
      <c r="D197" s="164" t="s">
        <v>714</v>
      </c>
      <c r="E197" s="159" t="s">
        <v>565</v>
      </c>
      <c r="F197" s="159">
        <v>148.5</v>
      </c>
      <c r="G197" s="159"/>
      <c r="H197" s="159">
        <v>102</v>
      </c>
      <c r="I197" s="160">
        <v>182</v>
      </c>
      <c r="J197" s="161" t="s">
        <v>715</v>
      </c>
      <c r="K197" s="162">
        <f>H197-F197</f>
        <v>-46.5</v>
      </c>
      <c r="L197" s="163">
        <f>K197/F197</f>
        <v>-0.31313131313131315</v>
      </c>
      <c r="M197" s="159" t="s">
        <v>547</v>
      </c>
      <c r="N197" s="156">
        <v>43661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117</v>
      </c>
      <c r="B198" s="146">
        <v>43335</v>
      </c>
      <c r="C198" s="146"/>
      <c r="D198" s="147" t="s">
        <v>716</v>
      </c>
      <c r="E198" s="148" t="s">
        <v>565</v>
      </c>
      <c r="F198" s="179">
        <v>285</v>
      </c>
      <c r="G198" s="148"/>
      <c r="H198" s="148">
        <v>355</v>
      </c>
      <c r="I198" s="150">
        <v>364</v>
      </c>
      <c r="J198" s="151" t="s">
        <v>717</v>
      </c>
      <c r="K198" s="152">
        <v>70</v>
      </c>
      <c r="L198" s="153">
        <v>0.24561403508771901</v>
      </c>
      <c r="M198" s="148" t="s">
        <v>535</v>
      </c>
      <c r="N198" s="154">
        <v>43455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118</v>
      </c>
      <c r="B199" s="146">
        <v>43341</v>
      </c>
      <c r="C199" s="146"/>
      <c r="D199" s="147" t="s">
        <v>359</v>
      </c>
      <c r="E199" s="148" t="s">
        <v>565</v>
      </c>
      <c r="F199" s="179">
        <v>525</v>
      </c>
      <c r="G199" s="148"/>
      <c r="H199" s="148">
        <v>585</v>
      </c>
      <c r="I199" s="150">
        <v>635</v>
      </c>
      <c r="J199" s="151" t="s">
        <v>718</v>
      </c>
      <c r="K199" s="152">
        <f t="shared" ref="K199:K230" si="51">H199-F199</f>
        <v>60</v>
      </c>
      <c r="L199" s="153">
        <f t="shared" ref="L199:L230" si="52">K199/F199</f>
        <v>0.11428571428571428</v>
      </c>
      <c r="M199" s="148" t="s">
        <v>535</v>
      </c>
      <c r="N199" s="154">
        <v>43662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119</v>
      </c>
      <c r="B200" s="146">
        <v>43395</v>
      </c>
      <c r="C200" s="146"/>
      <c r="D200" s="147" t="s">
        <v>347</v>
      </c>
      <c r="E200" s="148" t="s">
        <v>565</v>
      </c>
      <c r="F200" s="179">
        <v>475</v>
      </c>
      <c r="G200" s="148"/>
      <c r="H200" s="148">
        <v>574</v>
      </c>
      <c r="I200" s="150">
        <v>570</v>
      </c>
      <c r="J200" s="151" t="s">
        <v>623</v>
      </c>
      <c r="K200" s="152">
        <f t="shared" si="51"/>
        <v>99</v>
      </c>
      <c r="L200" s="153">
        <f t="shared" si="52"/>
        <v>0.20842105263157895</v>
      </c>
      <c r="M200" s="148" t="s">
        <v>535</v>
      </c>
      <c r="N200" s="154">
        <v>43403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120</v>
      </c>
      <c r="B201" s="177">
        <v>43397</v>
      </c>
      <c r="C201" s="177"/>
      <c r="D201" s="178" t="s">
        <v>366</v>
      </c>
      <c r="E201" s="179" t="s">
        <v>565</v>
      </c>
      <c r="F201" s="179">
        <v>707.5</v>
      </c>
      <c r="G201" s="179"/>
      <c r="H201" s="179">
        <v>872</v>
      </c>
      <c r="I201" s="181">
        <v>872</v>
      </c>
      <c r="J201" s="182" t="s">
        <v>623</v>
      </c>
      <c r="K201" s="152">
        <f t="shared" si="51"/>
        <v>164.5</v>
      </c>
      <c r="L201" s="183">
        <f t="shared" si="52"/>
        <v>0.23250883392226149</v>
      </c>
      <c r="M201" s="179" t="s">
        <v>535</v>
      </c>
      <c r="N201" s="184">
        <v>43482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121</v>
      </c>
      <c r="B202" s="177">
        <v>43398</v>
      </c>
      <c r="C202" s="177"/>
      <c r="D202" s="178" t="s">
        <v>719</v>
      </c>
      <c r="E202" s="179" t="s">
        <v>565</v>
      </c>
      <c r="F202" s="179">
        <v>162</v>
      </c>
      <c r="G202" s="179"/>
      <c r="H202" s="179">
        <v>204</v>
      </c>
      <c r="I202" s="181">
        <v>209</v>
      </c>
      <c r="J202" s="182" t="s">
        <v>720</v>
      </c>
      <c r="K202" s="152">
        <f t="shared" si="51"/>
        <v>42</v>
      </c>
      <c r="L202" s="183">
        <f t="shared" si="52"/>
        <v>0.25925925925925924</v>
      </c>
      <c r="M202" s="179" t="s">
        <v>535</v>
      </c>
      <c r="N202" s="184">
        <v>43539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122</v>
      </c>
      <c r="B203" s="177">
        <v>43399</v>
      </c>
      <c r="C203" s="177"/>
      <c r="D203" s="178" t="s">
        <v>445</v>
      </c>
      <c r="E203" s="179" t="s">
        <v>565</v>
      </c>
      <c r="F203" s="179">
        <v>240</v>
      </c>
      <c r="G203" s="179"/>
      <c r="H203" s="179">
        <v>297</v>
      </c>
      <c r="I203" s="181">
        <v>297</v>
      </c>
      <c r="J203" s="182" t="s">
        <v>623</v>
      </c>
      <c r="K203" s="188">
        <f t="shared" si="51"/>
        <v>57</v>
      </c>
      <c r="L203" s="183">
        <f t="shared" si="52"/>
        <v>0.23749999999999999</v>
      </c>
      <c r="M203" s="179" t="s">
        <v>535</v>
      </c>
      <c r="N203" s="184">
        <v>43417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123</v>
      </c>
      <c r="B204" s="146">
        <v>43439</v>
      </c>
      <c r="C204" s="146"/>
      <c r="D204" s="147" t="s">
        <v>721</v>
      </c>
      <c r="E204" s="148" t="s">
        <v>565</v>
      </c>
      <c r="F204" s="148">
        <v>202.5</v>
      </c>
      <c r="G204" s="148"/>
      <c r="H204" s="148">
        <v>255</v>
      </c>
      <c r="I204" s="150">
        <v>252</v>
      </c>
      <c r="J204" s="151" t="s">
        <v>623</v>
      </c>
      <c r="K204" s="152">
        <f t="shared" si="51"/>
        <v>52.5</v>
      </c>
      <c r="L204" s="153">
        <f t="shared" si="52"/>
        <v>0.25925925925925924</v>
      </c>
      <c r="M204" s="148" t="s">
        <v>535</v>
      </c>
      <c r="N204" s="154">
        <v>43542</v>
      </c>
      <c r="O204" s="1"/>
      <c r="P204" s="1"/>
      <c r="Q204" s="1"/>
      <c r="R204" s="6" t="s">
        <v>722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124</v>
      </c>
      <c r="B205" s="177">
        <v>43465</v>
      </c>
      <c r="C205" s="146"/>
      <c r="D205" s="178" t="s">
        <v>392</v>
      </c>
      <c r="E205" s="179" t="s">
        <v>565</v>
      </c>
      <c r="F205" s="179">
        <v>710</v>
      </c>
      <c r="G205" s="179"/>
      <c r="H205" s="179">
        <v>866</v>
      </c>
      <c r="I205" s="181">
        <v>866</v>
      </c>
      <c r="J205" s="182" t="s">
        <v>623</v>
      </c>
      <c r="K205" s="152">
        <f t="shared" si="51"/>
        <v>156</v>
      </c>
      <c r="L205" s="153">
        <f t="shared" si="52"/>
        <v>0.21971830985915494</v>
      </c>
      <c r="M205" s="148" t="s">
        <v>535</v>
      </c>
      <c r="N205" s="154">
        <v>43553</v>
      </c>
      <c r="O205" s="1"/>
      <c r="P205" s="1"/>
      <c r="Q205" s="1"/>
      <c r="R205" s="6" t="s">
        <v>722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125</v>
      </c>
      <c r="B206" s="177">
        <v>43522</v>
      </c>
      <c r="C206" s="177"/>
      <c r="D206" s="178" t="s">
        <v>151</v>
      </c>
      <c r="E206" s="179" t="s">
        <v>565</v>
      </c>
      <c r="F206" s="179">
        <v>337.25</v>
      </c>
      <c r="G206" s="179"/>
      <c r="H206" s="179">
        <v>398.5</v>
      </c>
      <c r="I206" s="181">
        <v>411</v>
      </c>
      <c r="J206" s="151" t="s">
        <v>723</v>
      </c>
      <c r="K206" s="152">
        <f t="shared" si="51"/>
        <v>61.25</v>
      </c>
      <c r="L206" s="153">
        <f t="shared" si="52"/>
        <v>0.1816160118606375</v>
      </c>
      <c r="M206" s="148" t="s">
        <v>535</v>
      </c>
      <c r="N206" s="154">
        <v>43760</v>
      </c>
      <c r="O206" s="1"/>
      <c r="P206" s="1"/>
      <c r="Q206" s="1"/>
      <c r="R206" s="6" t="s">
        <v>722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126</v>
      </c>
      <c r="B207" s="190">
        <v>43559</v>
      </c>
      <c r="C207" s="190"/>
      <c r="D207" s="191" t="s">
        <v>724</v>
      </c>
      <c r="E207" s="192" t="s">
        <v>565</v>
      </c>
      <c r="F207" s="192">
        <v>130</v>
      </c>
      <c r="G207" s="192"/>
      <c r="H207" s="192">
        <v>65</v>
      </c>
      <c r="I207" s="193">
        <v>158</v>
      </c>
      <c r="J207" s="161" t="s">
        <v>725</v>
      </c>
      <c r="K207" s="162">
        <f t="shared" si="51"/>
        <v>-65</v>
      </c>
      <c r="L207" s="163">
        <f t="shared" si="52"/>
        <v>-0.5</v>
      </c>
      <c r="M207" s="159" t="s">
        <v>547</v>
      </c>
      <c r="N207" s="156">
        <v>43726</v>
      </c>
      <c r="O207" s="1"/>
      <c r="P207" s="1"/>
      <c r="Q207" s="1"/>
      <c r="R207" s="6" t="s">
        <v>726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127</v>
      </c>
      <c r="B208" s="177">
        <v>43017</v>
      </c>
      <c r="C208" s="177"/>
      <c r="D208" s="178" t="s">
        <v>182</v>
      </c>
      <c r="E208" s="179" t="s">
        <v>565</v>
      </c>
      <c r="F208" s="179">
        <v>141.5</v>
      </c>
      <c r="G208" s="179"/>
      <c r="H208" s="179">
        <v>183.5</v>
      </c>
      <c r="I208" s="181">
        <v>210</v>
      </c>
      <c r="J208" s="151" t="s">
        <v>720</v>
      </c>
      <c r="K208" s="152">
        <f t="shared" si="51"/>
        <v>42</v>
      </c>
      <c r="L208" s="153">
        <f t="shared" si="52"/>
        <v>0.29681978798586572</v>
      </c>
      <c r="M208" s="148" t="s">
        <v>535</v>
      </c>
      <c r="N208" s="154">
        <v>43042</v>
      </c>
      <c r="O208" s="1"/>
      <c r="P208" s="1"/>
      <c r="Q208" s="1"/>
      <c r="R208" s="6" t="s">
        <v>726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128</v>
      </c>
      <c r="B209" s="190">
        <v>43074</v>
      </c>
      <c r="C209" s="190"/>
      <c r="D209" s="191" t="s">
        <v>727</v>
      </c>
      <c r="E209" s="192" t="s">
        <v>565</v>
      </c>
      <c r="F209" s="187">
        <v>172</v>
      </c>
      <c r="G209" s="192"/>
      <c r="H209" s="192">
        <v>155.25</v>
      </c>
      <c r="I209" s="193">
        <v>230</v>
      </c>
      <c r="J209" s="161" t="s">
        <v>728</v>
      </c>
      <c r="K209" s="162">
        <f t="shared" si="51"/>
        <v>-16.75</v>
      </c>
      <c r="L209" s="163">
        <f t="shared" si="52"/>
        <v>-9.7383720930232565E-2</v>
      </c>
      <c r="M209" s="159" t="s">
        <v>547</v>
      </c>
      <c r="N209" s="156">
        <v>43787</v>
      </c>
      <c r="O209" s="1"/>
      <c r="P209" s="1"/>
      <c r="Q209" s="1"/>
      <c r="R209" s="6" t="s">
        <v>726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129</v>
      </c>
      <c r="B210" s="177">
        <v>43398</v>
      </c>
      <c r="C210" s="177"/>
      <c r="D210" s="178" t="s">
        <v>107</v>
      </c>
      <c r="E210" s="179" t="s">
        <v>565</v>
      </c>
      <c r="F210" s="179">
        <v>698.5</v>
      </c>
      <c r="G210" s="179"/>
      <c r="H210" s="179">
        <v>890</v>
      </c>
      <c r="I210" s="181">
        <v>890</v>
      </c>
      <c r="J210" s="151" t="s">
        <v>788</v>
      </c>
      <c r="K210" s="152">
        <f t="shared" si="51"/>
        <v>191.5</v>
      </c>
      <c r="L210" s="153">
        <f t="shared" si="52"/>
        <v>0.27415891195418757</v>
      </c>
      <c r="M210" s="148" t="s">
        <v>535</v>
      </c>
      <c r="N210" s="154">
        <v>44328</v>
      </c>
      <c r="O210" s="1"/>
      <c r="P210" s="1"/>
      <c r="Q210" s="1"/>
      <c r="R210" s="6" t="s">
        <v>722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130</v>
      </c>
      <c r="B211" s="177">
        <v>42877</v>
      </c>
      <c r="C211" s="177"/>
      <c r="D211" s="178" t="s">
        <v>358</v>
      </c>
      <c r="E211" s="179" t="s">
        <v>565</v>
      </c>
      <c r="F211" s="179">
        <v>127.6</v>
      </c>
      <c r="G211" s="179"/>
      <c r="H211" s="179">
        <v>138</v>
      </c>
      <c r="I211" s="181">
        <v>190</v>
      </c>
      <c r="J211" s="151" t="s">
        <v>729</v>
      </c>
      <c r="K211" s="152">
        <f t="shared" si="51"/>
        <v>10.400000000000006</v>
      </c>
      <c r="L211" s="153">
        <f t="shared" si="52"/>
        <v>8.1504702194357417E-2</v>
      </c>
      <c r="M211" s="148" t="s">
        <v>535</v>
      </c>
      <c r="N211" s="154">
        <v>43774</v>
      </c>
      <c r="O211" s="1"/>
      <c r="P211" s="1"/>
      <c r="Q211" s="1"/>
      <c r="R211" s="6" t="s">
        <v>726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131</v>
      </c>
      <c r="B212" s="177">
        <v>43158</v>
      </c>
      <c r="C212" s="177"/>
      <c r="D212" s="178" t="s">
        <v>730</v>
      </c>
      <c r="E212" s="179" t="s">
        <v>565</v>
      </c>
      <c r="F212" s="179">
        <v>317</v>
      </c>
      <c r="G212" s="179"/>
      <c r="H212" s="179">
        <v>382.5</v>
      </c>
      <c r="I212" s="181">
        <v>398</v>
      </c>
      <c r="J212" s="151" t="s">
        <v>731</v>
      </c>
      <c r="K212" s="152">
        <f t="shared" si="51"/>
        <v>65.5</v>
      </c>
      <c r="L212" s="153">
        <f t="shared" si="52"/>
        <v>0.20662460567823343</v>
      </c>
      <c r="M212" s="148" t="s">
        <v>535</v>
      </c>
      <c r="N212" s="154">
        <v>44238</v>
      </c>
      <c r="O212" s="1"/>
      <c r="P212" s="1"/>
      <c r="Q212" s="1"/>
      <c r="R212" s="6" t="s">
        <v>726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132</v>
      </c>
      <c r="B213" s="190">
        <v>43164</v>
      </c>
      <c r="C213" s="190"/>
      <c r="D213" s="191" t="s">
        <v>144</v>
      </c>
      <c r="E213" s="192" t="s">
        <v>565</v>
      </c>
      <c r="F213" s="187">
        <f>510-14.4</f>
        <v>495.6</v>
      </c>
      <c r="G213" s="192"/>
      <c r="H213" s="192">
        <v>350</v>
      </c>
      <c r="I213" s="193">
        <v>672</v>
      </c>
      <c r="J213" s="161" t="s">
        <v>732</v>
      </c>
      <c r="K213" s="162">
        <f t="shared" si="51"/>
        <v>-145.60000000000002</v>
      </c>
      <c r="L213" s="163">
        <f t="shared" si="52"/>
        <v>-0.29378531073446329</v>
      </c>
      <c r="M213" s="159" t="s">
        <v>547</v>
      </c>
      <c r="N213" s="156">
        <v>43887</v>
      </c>
      <c r="O213" s="1"/>
      <c r="P213" s="1"/>
      <c r="Q213" s="1"/>
      <c r="R213" s="6" t="s">
        <v>722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133</v>
      </c>
      <c r="B214" s="190">
        <v>43237</v>
      </c>
      <c r="C214" s="190"/>
      <c r="D214" s="191" t="s">
        <v>437</v>
      </c>
      <c r="E214" s="192" t="s">
        <v>565</v>
      </c>
      <c r="F214" s="187">
        <v>230.3</v>
      </c>
      <c r="G214" s="192"/>
      <c r="H214" s="192">
        <v>102.5</v>
      </c>
      <c r="I214" s="193">
        <v>348</v>
      </c>
      <c r="J214" s="161" t="s">
        <v>733</v>
      </c>
      <c r="K214" s="162">
        <f t="shared" si="51"/>
        <v>-127.80000000000001</v>
      </c>
      <c r="L214" s="163">
        <f t="shared" si="52"/>
        <v>-0.55492835432045162</v>
      </c>
      <c r="M214" s="159" t="s">
        <v>547</v>
      </c>
      <c r="N214" s="156">
        <v>43896</v>
      </c>
      <c r="O214" s="1"/>
      <c r="P214" s="1"/>
      <c r="Q214" s="1"/>
      <c r="R214" s="6" t="s">
        <v>722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134</v>
      </c>
      <c r="B215" s="177">
        <v>43258</v>
      </c>
      <c r="C215" s="177"/>
      <c r="D215" s="178" t="s">
        <v>409</v>
      </c>
      <c r="E215" s="179" t="s">
        <v>565</v>
      </c>
      <c r="F215" s="179">
        <f>342.5-5.1</f>
        <v>337.4</v>
      </c>
      <c r="G215" s="179"/>
      <c r="H215" s="179">
        <v>412.5</v>
      </c>
      <c r="I215" s="181">
        <v>439</v>
      </c>
      <c r="J215" s="151" t="s">
        <v>734</v>
      </c>
      <c r="K215" s="152">
        <f t="shared" si="51"/>
        <v>75.100000000000023</v>
      </c>
      <c r="L215" s="153">
        <f t="shared" si="52"/>
        <v>0.22258446947243635</v>
      </c>
      <c r="M215" s="148" t="s">
        <v>535</v>
      </c>
      <c r="N215" s="154">
        <v>44230</v>
      </c>
      <c r="O215" s="1"/>
      <c r="P215" s="1"/>
      <c r="Q215" s="1"/>
      <c r="R215" s="6" t="s">
        <v>726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0">
        <v>135</v>
      </c>
      <c r="B216" s="169">
        <v>43285</v>
      </c>
      <c r="C216" s="169"/>
      <c r="D216" s="170" t="s">
        <v>55</v>
      </c>
      <c r="E216" s="171" t="s">
        <v>565</v>
      </c>
      <c r="F216" s="171">
        <f>127.5-5.53</f>
        <v>121.97</v>
      </c>
      <c r="G216" s="172"/>
      <c r="H216" s="172">
        <v>122.5</v>
      </c>
      <c r="I216" s="172">
        <v>170</v>
      </c>
      <c r="J216" s="173" t="s">
        <v>761</v>
      </c>
      <c r="K216" s="174">
        <f t="shared" si="51"/>
        <v>0.53000000000000114</v>
      </c>
      <c r="L216" s="175">
        <f t="shared" si="52"/>
        <v>4.3453308190538747E-3</v>
      </c>
      <c r="M216" s="171" t="s">
        <v>656</v>
      </c>
      <c r="N216" s="169">
        <v>44431</v>
      </c>
      <c r="O216" s="1"/>
      <c r="P216" s="1"/>
      <c r="Q216" s="1"/>
      <c r="R216" s="6" t="s">
        <v>722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136</v>
      </c>
      <c r="B217" s="190">
        <v>43294</v>
      </c>
      <c r="C217" s="190"/>
      <c r="D217" s="191" t="s">
        <v>349</v>
      </c>
      <c r="E217" s="192" t="s">
        <v>565</v>
      </c>
      <c r="F217" s="187">
        <v>46.5</v>
      </c>
      <c r="G217" s="192"/>
      <c r="H217" s="192">
        <v>17</v>
      </c>
      <c r="I217" s="193">
        <v>59</v>
      </c>
      <c r="J217" s="161" t="s">
        <v>735</v>
      </c>
      <c r="K217" s="162">
        <f t="shared" si="51"/>
        <v>-29.5</v>
      </c>
      <c r="L217" s="163">
        <f t="shared" si="52"/>
        <v>-0.63440860215053763</v>
      </c>
      <c r="M217" s="159" t="s">
        <v>547</v>
      </c>
      <c r="N217" s="156">
        <v>43887</v>
      </c>
      <c r="O217" s="1"/>
      <c r="P217" s="1"/>
      <c r="Q217" s="1"/>
      <c r="R217" s="6" t="s">
        <v>722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137</v>
      </c>
      <c r="B218" s="177">
        <v>43396</v>
      </c>
      <c r="C218" s="177"/>
      <c r="D218" s="178" t="s">
        <v>394</v>
      </c>
      <c r="E218" s="179" t="s">
        <v>565</v>
      </c>
      <c r="F218" s="179">
        <v>156.5</v>
      </c>
      <c r="G218" s="179"/>
      <c r="H218" s="179">
        <v>207.5</v>
      </c>
      <c r="I218" s="181">
        <v>191</v>
      </c>
      <c r="J218" s="151" t="s">
        <v>623</v>
      </c>
      <c r="K218" s="152">
        <f t="shared" si="51"/>
        <v>51</v>
      </c>
      <c r="L218" s="153">
        <f t="shared" si="52"/>
        <v>0.32587859424920129</v>
      </c>
      <c r="M218" s="148" t="s">
        <v>535</v>
      </c>
      <c r="N218" s="154">
        <v>44369</v>
      </c>
      <c r="O218" s="1"/>
      <c r="P218" s="1"/>
      <c r="Q218" s="1"/>
      <c r="R218" s="6" t="s">
        <v>722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138</v>
      </c>
      <c r="B219" s="177">
        <v>43439</v>
      </c>
      <c r="C219" s="177"/>
      <c r="D219" s="178" t="s">
        <v>314</v>
      </c>
      <c r="E219" s="179" t="s">
        <v>565</v>
      </c>
      <c r="F219" s="179">
        <v>259.5</v>
      </c>
      <c r="G219" s="179"/>
      <c r="H219" s="179">
        <v>320</v>
      </c>
      <c r="I219" s="181">
        <v>320</v>
      </c>
      <c r="J219" s="151" t="s">
        <v>623</v>
      </c>
      <c r="K219" s="152">
        <f t="shared" si="51"/>
        <v>60.5</v>
      </c>
      <c r="L219" s="153">
        <f t="shared" si="52"/>
        <v>0.23314065510597304</v>
      </c>
      <c r="M219" s="148" t="s">
        <v>535</v>
      </c>
      <c r="N219" s="154">
        <v>44323</v>
      </c>
      <c r="O219" s="1"/>
      <c r="P219" s="1"/>
      <c r="Q219" s="1"/>
      <c r="R219" s="6" t="s">
        <v>722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139</v>
      </c>
      <c r="B220" s="190">
        <v>43439</v>
      </c>
      <c r="C220" s="190"/>
      <c r="D220" s="191" t="s">
        <v>736</v>
      </c>
      <c r="E220" s="192" t="s">
        <v>565</v>
      </c>
      <c r="F220" s="192">
        <v>715</v>
      </c>
      <c r="G220" s="192"/>
      <c r="H220" s="192">
        <v>445</v>
      </c>
      <c r="I220" s="193">
        <v>840</v>
      </c>
      <c r="J220" s="161" t="s">
        <v>737</v>
      </c>
      <c r="K220" s="162">
        <f t="shared" si="51"/>
        <v>-270</v>
      </c>
      <c r="L220" s="163">
        <f t="shared" si="52"/>
        <v>-0.3776223776223776</v>
      </c>
      <c r="M220" s="159" t="s">
        <v>547</v>
      </c>
      <c r="N220" s="156">
        <v>43800</v>
      </c>
      <c r="O220" s="1"/>
      <c r="P220" s="1"/>
      <c r="Q220" s="1"/>
      <c r="R220" s="6" t="s">
        <v>722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140</v>
      </c>
      <c r="B221" s="177">
        <v>43469</v>
      </c>
      <c r="C221" s="177"/>
      <c r="D221" s="178" t="s">
        <v>156</v>
      </c>
      <c r="E221" s="179" t="s">
        <v>565</v>
      </c>
      <c r="F221" s="179">
        <v>875</v>
      </c>
      <c r="G221" s="179"/>
      <c r="H221" s="179">
        <v>1165</v>
      </c>
      <c r="I221" s="181">
        <v>1185</v>
      </c>
      <c r="J221" s="151" t="s">
        <v>738</v>
      </c>
      <c r="K221" s="152">
        <f t="shared" si="51"/>
        <v>290</v>
      </c>
      <c r="L221" s="153">
        <f t="shared" si="52"/>
        <v>0.33142857142857141</v>
      </c>
      <c r="M221" s="148" t="s">
        <v>535</v>
      </c>
      <c r="N221" s="154">
        <v>43847</v>
      </c>
      <c r="O221" s="1"/>
      <c r="P221" s="1"/>
      <c r="Q221" s="1"/>
      <c r="R221" s="6" t="s">
        <v>722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141</v>
      </c>
      <c r="B222" s="177">
        <v>43559</v>
      </c>
      <c r="C222" s="177"/>
      <c r="D222" s="178" t="s">
        <v>330</v>
      </c>
      <c r="E222" s="179" t="s">
        <v>565</v>
      </c>
      <c r="F222" s="179">
        <f>387-14.63</f>
        <v>372.37</v>
      </c>
      <c r="G222" s="179"/>
      <c r="H222" s="179">
        <v>490</v>
      </c>
      <c r="I222" s="181">
        <v>490</v>
      </c>
      <c r="J222" s="151" t="s">
        <v>623</v>
      </c>
      <c r="K222" s="152">
        <f t="shared" si="51"/>
        <v>117.63</v>
      </c>
      <c r="L222" s="153">
        <f t="shared" si="52"/>
        <v>0.31589548030185027</v>
      </c>
      <c r="M222" s="148" t="s">
        <v>535</v>
      </c>
      <c r="N222" s="154">
        <v>43850</v>
      </c>
      <c r="O222" s="1"/>
      <c r="P222" s="1"/>
      <c r="Q222" s="1"/>
      <c r="R222" s="6" t="s">
        <v>722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142</v>
      </c>
      <c r="B223" s="190">
        <v>43578</v>
      </c>
      <c r="C223" s="190"/>
      <c r="D223" s="191" t="s">
        <v>739</v>
      </c>
      <c r="E223" s="192" t="s">
        <v>537</v>
      </c>
      <c r="F223" s="192">
        <v>220</v>
      </c>
      <c r="G223" s="192"/>
      <c r="H223" s="192">
        <v>127.5</v>
      </c>
      <c r="I223" s="193">
        <v>284</v>
      </c>
      <c r="J223" s="161" t="s">
        <v>740</v>
      </c>
      <c r="K223" s="162">
        <f t="shared" si="51"/>
        <v>-92.5</v>
      </c>
      <c r="L223" s="163">
        <f t="shared" si="52"/>
        <v>-0.42045454545454547</v>
      </c>
      <c r="M223" s="159" t="s">
        <v>547</v>
      </c>
      <c r="N223" s="156">
        <v>43896</v>
      </c>
      <c r="O223" s="1"/>
      <c r="P223" s="1"/>
      <c r="Q223" s="1"/>
      <c r="R223" s="6" t="s">
        <v>722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143</v>
      </c>
      <c r="B224" s="177">
        <v>43622</v>
      </c>
      <c r="C224" s="177"/>
      <c r="D224" s="178" t="s">
        <v>446</v>
      </c>
      <c r="E224" s="179" t="s">
        <v>537</v>
      </c>
      <c r="F224" s="179">
        <v>332.8</v>
      </c>
      <c r="G224" s="179"/>
      <c r="H224" s="179">
        <v>405</v>
      </c>
      <c r="I224" s="181">
        <v>419</v>
      </c>
      <c r="J224" s="151" t="s">
        <v>741</v>
      </c>
      <c r="K224" s="152">
        <f t="shared" si="51"/>
        <v>72.199999999999989</v>
      </c>
      <c r="L224" s="153">
        <f t="shared" si="52"/>
        <v>0.21694711538461534</v>
      </c>
      <c r="M224" s="148" t="s">
        <v>535</v>
      </c>
      <c r="N224" s="154">
        <v>43860</v>
      </c>
      <c r="O224" s="1"/>
      <c r="P224" s="1"/>
      <c r="Q224" s="1"/>
      <c r="R224" s="6" t="s">
        <v>726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0">
        <v>144</v>
      </c>
      <c r="B225" s="169">
        <v>43641</v>
      </c>
      <c r="C225" s="169"/>
      <c r="D225" s="170" t="s">
        <v>149</v>
      </c>
      <c r="E225" s="171" t="s">
        <v>565</v>
      </c>
      <c r="F225" s="171">
        <v>386</v>
      </c>
      <c r="G225" s="172"/>
      <c r="H225" s="172">
        <v>395</v>
      </c>
      <c r="I225" s="172">
        <v>452</v>
      </c>
      <c r="J225" s="173" t="s">
        <v>742</v>
      </c>
      <c r="K225" s="174">
        <f t="shared" si="51"/>
        <v>9</v>
      </c>
      <c r="L225" s="175">
        <f t="shared" si="52"/>
        <v>2.3316062176165803E-2</v>
      </c>
      <c r="M225" s="171" t="s">
        <v>656</v>
      </c>
      <c r="N225" s="169">
        <v>43868</v>
      </c>
      <c r="O225" s="1"/>
      <c r="P225" s="1"/>
      <c r="Q225" s="1"/>
      <c r="R225" s="6" t="s">
        <v>726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0">
        <v>145</v>
      </c>
      <c r="B226" s="169">
        <v>43707</v>
      </c>
      <c r="C226" s="169"/>
      <c r="D226" s="170" t="s">
        <v>130</v>
      </c>
      <c r="E226" s="171" t="s">
        <v>565</v>
      </c>
      <c r="F226" s="171">
        <v>137.5</v>
      </c>
      <c r="G226" s="172"/>
      <c r="H226" s="172">
        <v>138.5</v>
      </c>
      <c r="I226" s="172">
        <v>190</v>
      </c>
      <c r="J226" s="173" t="s">
        <v>760</v>
      </c>
      <c r="K226" s="174">
        <f t="shared" si="51"/>
        <v>1</v>
      </c>
      <c r="L226" s="175">
        <f t="shared" si="52"/>
        <v>7.2727272727272727E-3</v>
      </c>
      <c r="M226" s="171" t="s">
        <v>656</v>
      </c>
      <c r="N226" s="169">
        <v>44432</v>
      </c>
      <c r="O226" s="1"/>
      <c r="P226" s="1"/>
      <c r="Q226" s="1"/>
      <c r="R226" s="6" t="s">
        <v>722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146</v>
      </c>
      <c r="B227" s="177">
        <v>43731</v>
      </c>
      <c r="C227" s="177"/>
      <c r="D227" s="178" t="s">
        <v>402</v>
      </c>
      <c r="E227" s="179" t="s">
        <v>565</v>
      </c>
      <c r="F227" s="179">
        <v>235</v>
      </c>
      <c r="G227" s="179"/>
      <c r="H227" s="179">
        <v>295</v>
      </c>
      <c r="I227" s="181">
        <v>296</v>
      </c>
      <c r="J227" s="151" t="s">
        <v>743</v>
      </c>
      <c r="K227" s="152">
        <f t="shared" si="51"/>
        <v>60</v>
      </c>
      <c r="L227" s="153">
        <f t="shared" si="52"/>
        <v>0.25531914893617019</v>
      </c>
      <c r="M227" s="148" t="s">
        <v>535</v>
      </c>
      <c r="N227" s="154">
        <v>43844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147</v>
      </c>
      <c r="B228" s="177">
        <v>43752</v>
      </c>
      <c r="C228" s="177"/>
      <c r="D228" s="178" t="s">
        <v>744</v>
      </c>
      <c r="E228" s="179" t="s">
        <v>565</v>
      </c>
      <c r="F228" s="179">
        <v>277.5</v>
      </c>
      <c r="G228" s="179"/>
      <c r="H228" s="179">
        <v>333</v>
      </c>
      <c r="I228" s="181">
        <v>333</v>
      </c>
      <c r="J228" s="151" t="s">
        <v>745</v>
      </c>
      <c r="K228" s="152">
        <f t="shared" si="51"/>
        <v>55.5</v>
      </c>
      <c r="L228" s="153">
        <f t="shared" si="52"/>
        <v>0.2</v>
      </c>
      <c r="M228" s="148" t="s">
        <v>535</v>
      </c>
      <c r="N228" s="154">
        <v>43846</v>
      </c>
      <c r="O228" s="1"/>
      <c r="P228" s="1"/>
      <c r="Q228" s="1"/>
      <c r="R228" s="6" t="s">
        <v>722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148</v>
      </c>
      <c r="B229" s="177">
        <v>43752</v>
      </c>
      <c r="C229" s="177"/>
      <c r="D229" s="178" t="s">
        <v>746</v>
      </c>
      <c r="E229" s="179" t="s">
        <v>565</v>
      </c>
      <c r="F229" s="179">
        <v>930</v>
      </c>
      <c r="G229" s="179"/>
      <c r="H229" s="179">
        <v>1165</v>
      </c>
      <c r="I229" s="181">
        <v>1200</v>
      </c>
      <c r="J229" s="151" t="s">
        <v>747</v>
      </c>
      <c r="K229" s="152">
        <f t="shared" si="51"/>
        <v>235</v>
      </c>
      <c r="L229" s="153">
        <f t="shared" si="52"/>
        <v>0.25268817204301075</v>
      </c>
      <c r="M229" s="148" t="s">
        <v>535</v>
      </c>
      <c r="N229" s="154">
        <v>43847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149</v>
      </c>
      <c r="B230" s="177">
        <v>43753</v>
      </c>
      <c r="C230" s="177"/>
      <c r="D230" s="178" t="s">
        <v>748</v>
      </c>
      <c r="E230" s="179" t="s">
        <v>565</v>
      </c>
      <c r="F230" s="149">
        <v>111</v>
      </c>
      <c r="G230" s="179"/>
      <c r="H230" s="179">
        <v>141</v>
      </c>
      <c r="I230" s="181">
        <v>141</v>
      </c>
      <c r="J230" s="151" t="s">
        <v>550</v>
      </c>
      <c r="K230" s="152">
        <f t="shared" si="51"/>
        <v>30</v>
      </c>
      <c r="L230" s="153">
        <f t="shared" si="52"/>
        <v>0.27027027027027029</v>
      </c>
      <c r="M230" s="148" t="s">
        <v>535</v>
      </c>
      <c r="N230" s="154">
        <v>44328</v>
      </c>
      <c r="O230" s="1"/>
      <c r="P230" s="1"/>
      <c r="Q230" s="1"/>
      <c r="R230" s="6" t="s">
        <v>726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150</v>
      </c>
      <c r="B231" s="177">
        <v>43753</v>
      </c>
      <c r="C231" s="177"/>
      <c r="D231" s="178" t="s">
        <v>749</v>
      </c>
      <c r="E231" s="179" t="s">
        <v>565</v>
      </c>
      <c r="F231" s="149">
        <v>296</v>
      </c>
      <c r="G231" s="179"/>
      <c r="H231" s="179">
        <v>370</v>
      </c>
      <c r="I231" s="181">
        <v>370</v>
      </c>
      <c r="J231" s="151" t="s">
        <v>623</v>
      </c>
      <c r="K231" s="152">
        <f t="shared" ref="K231:K250" si="53">H231-F231</f>
        <v>74</v>
      </c>
      <c r="L231" s="153">
        <f t="shared" ref="L231:L250" si="54">K231/F231</f>
        <v>0.25</v>
      </c>
      <c r="M231" s="148" t="s">
        <v>535</v>
      </c>
      <c r="N231" s="154">
        <v>43853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151</v>
      </c>
      <c r="B232" s="177">
        <v>43754</v>
      </c>
      <c r="C232" s="177"/>
      <c r="D232" s="178" t="s">
        <v>750</v>
      </c>
      <c r="E232" s="179" t="s">
        <v>565</v>
      </c>
      <c r="F232" s="149">
        <v>300</v>
      </c>
      <c r="G232" s="179"/>
      <c r="H232" s="179">
        <v>382.5</v>
      </c>
      <c r="I232" s="181">
        <v>344</v>
      </c>
      <c r="J232" s="151" t="s">
        <v>791</v>
      </c>
      <c r="K232" s="152">
        <f t="shared" si="53"/>
        <v>82.5</v>
      </c>
      <c r="L232" s="153">
        <f t="shared" si="54"/>
        <v>0.27500000000000002</v>
      </c>
      <c r="M232" s="148" t="s">
        <v>535</v>
      </c>
      <c r="N232" s="154">
        <v>44238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152</v>
      </c>
      <c r="B233" s="177">
        <v>43832</v>
      </c>
      <c r="C233" s="177"/>
      <c r="D233" s="178" t="s">
        <v>751</v>
      </c>
      <c r="E233" s="179" t="s">
        <v>565</v>
      </c>
      <c r="F233" s="149">
        <v>495</v>
      </c>
      <c r="G233" s="179"/>
      <c r="H233" s="179">
        <v>595</v>
      </c>
      <c r="I233" s="181">
        <v>590</v>
      </c>
      <c r="J233" s="151" t="s">
        <v>790</v>
      </c>
      <c r="K233" s="152">
        <f t="shared" si="53"/>
        <v>100</v>
      </c>
      <c r="L233" s="153">
        <f t="shared" si="54"/>
        <v>0.20202020202020202</v>
      </c>
      <c r="M233" s="148" t="s">
        <v>535</v>
      </c>
      <c r="N233" s="154">
        <v>44589</v>
      </c>
      <c r="O233" s="1"/>
      <c r="P233" s="1"/>
      <c r="Q233" s="1"/>
      <c r="R233" s="6" t="s">
        <v>726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153</v>
      </c>
      <c r="B234" s="177">
        <v>43966</v>
      </c>
      <c r="C234" s="177"/>
      <c r="D234" s="178" t="s">
        <v>71</v>
      </c>
      <c r="E234" s="179" t="s">
        <v>565</v>
      </c>
      <c r="F234" s="149">
        <v>67.5</v>
      </c>
      <c r="G234" s="179"/>
      <c r="H234" s="179">
        <v>86</v>
      </c>
      <c r="I234" s="181">
        <v>86</v>
      </c>
      <c r="J234" s="151" t="s">
        <v>752</v>
      </c>
      <c r="K234" s="152">
        <f t="shared" si="53"/>
        <v>18.5</v>
      </c>
      <c r="L234" s="153">
        <f t="shared" si="54"/>
        <v>0.27407407407407408</v>
      </c>
      <c r="M234" s="148" t="s">
        <v>535</v>
      </c>
      <c r="N234" s="154">
        <v>44008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154</v>
      </c>
      <c r="B235" s="177">
        <v>44035</v>
      </c>
      <c r="C235" s="177"/>
      <c r="D235" s="178" t="s">
        <v>445</v>
      </c>
      <c r="E235" s="179" t="s">
        <v>565</v>
      </c>
      <c r="F235" s="149">
        <v>231</v>
      </c>
      <c r="G235" s="179"/>
      <c r="H235" s="179">
        <v>281</v>
      </c>
      <c r="I235" s="181">
        <v>281</v>
      </c>
      <c r="J235" s="151" t="s">
        <v>623</v>
      </c>
      <c r="K235" s="152">
        <f t="shared" si="53"/>
        <v>50</v>
      </c>
      <c r="L235" s="153">
        <f t="shared" si="54"/>
        <v>0.21645021645021645</v>
      </c>
      <c r="M235" s="148" t="s">
        <v>535</v>
      </c>
      <c r="N235" s="154">
        <v>44358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155</v>
      </c>
      <c r="B236" s="177">
        <v>44092</v>
      </c>
      <c r="C236" s="177"/>
      <c r="D236" s="178" t="s">
        <v>386</v>
      </c>
      <c r="E236" s="179" t="s">
        <v>565</v>
      </c>
      <c r="F236" s="179">
        <v>206</v>
      </c>
      <c r="G236" s="179"/>
      <c r="H236" s="179">
        <v>248</v>
      </c>
      <c r="I236" s="181">
        <v>248</v>
      </c>
      <c r="J236" s="151" t="s">
        <v>623</v>
      </c>
      <c r="K236" s="152">
        <f t="shared" si="53"/>
        <v>42</v>
      </c>
      <c r="L236" s="153">
        <f t="shared" si="54"/>
        <v>0.20388349514563106</v>
      </c>
      <c r="M236" s="148" t="s">
        <v>535</v>
      </c>
      <c r="N236" s="154">
        <v>44214</v>
      </c>
      <c r="O236" s="1"/>
      <c r="P236" s="1"/>
      <c r="Q236" s="1"/>
      <c r="R236" s="6" t="s">
        <v>726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156</v>
      </c>
      <c r="B237" s="177">
        <v>44140</v>
      </c>
      <c r="C237" s="177"/>
      <c r="D237" s="178" t="s">
        <v>386</v>
      </c>
      <c r="E237" s="179" t="s">
        <v>565</v>
      </c>
      <c r="F237" s="179">
        <v>182.5</v>
      </c>
      <c r="G237" s="179"/>
      <c r="H237" s="179">
        <v>248</v>
      </c>
      <c r="I237" s="181">
        <v>248</v>
      </c>
      <c r="J237" s="151" t="s">
        <v>623</v>
      </c>
      <c r="K237" s="152">
        <f t="shared" si="53"/>
        <v>65.5</v>
      </c>
      <c r="L237" s="153">
        <f t="shared" si="54"/>
        <v>0.35890410958904112</v>
      </c>
      <c r="M237" s="148" t="s">
        <v>535</v>
      </c>
      <c r="N237" s="154">
        <v>44214</v>
      </c>
      <c r="O237" s="1"/>
      <c r="P237" s="1"/>
      <c r="Q237" s="1"/>
      <c r="R237" s="6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157</v>
      </c>
      <c r="B238" s="177">
        <v>44140</v>
      </c>
      <c r="C238" s="177"/>
      <c r="D238" s="178" t="s">
        <v>314</v>
      </c>
      <c r="E238" s="179" t="s">
        <v>565</v>
      </c>
      <c r="F238" s="179">
        <v>247.5</v>
      </c>
      <c r="G238" s="179"/>
      <c r="H238" s="179">
        <v>320</v>
      </c>
      <c r="I238" s="181">
        <v>320</v>
      </c>
      <c r="J238" s="151" t="s">
        <v>623</v>
      </c>
      <c r="K238" s="152">
        <f t="shared" si="53"/>
        <v>72.5</v>
      </c>
      <c r="L238" s="153">
        <f t="shared" si="54"/>
        <v>0.29292929292929293</v>
      </c>
      <c r="M238" s="148" t="s">
        <v>535</v>
      </c>
      <c r="N238" s="154">
        <v>44323</v>
      </c>
      <c r="O238" s="1"/>
      <c r="P238" s="1"/>
      <c r="Q238" s="1"/>
      <c r="R238" s="6" t="s">
        <v>726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158</v>
      </c>
      <c r="B239" s="177">
        <v>44140</v>
      </c>
      <c r="C239" s="177"/>
      <c r="D239" s="178" t="s">
        <v>267</v>
      </c>
      <c r="E239" s="179" t="s">
        <v>565</v>
      </c>
      <c r="F239" s="149">
        <v>925</v>
      </c>
      <c r="G239" s="179"/>
      <c r="H239" s="179">
        <v>1095</v>
      </c>
      <c r="I239" s="181">
        <v>1093</v>
      </c>
      <c r="J239" s="151" t="s">
        <v>753</v>
      </c>
      <c r="K239" s="152">
        <f t="shared" si="53"/>
        <v>170</v>
      </c>
      <c r="L239" s="153">
        <f t="shared" si="54"/>
        <v>0.18378378378378379</v>
      </c>
      <c r="M239" s="148" t="s">
        <v>535</v>
      </c>
      <c r="N239" s="154">
        <v>44201</v>
      </c>
      <c r="O239" s="1"/>
      <c r="P239" s="1"/>
      <c r="Q239" s="1"/>
      <c r="R239" s="6" t="s">
        <v>726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159</v>
      </c>
      <c r="B240" s="177">
        <v>44140</v>
      </c>
      <c r="C240" s="177"/>
      <c r="D240" s="178" t="s">
        <v>330</v>
      </c>
      <c r="E240" s="179" t="s">
        <v>565</v>
      </c>
      <c r="F240" s="149">
        <v>332.5</v>
      </c>
      <c r="G240" s="179"/>
      <c r="H240" s="179">
        <v>393</v>
      </c>
      <c r="I240" s="181">
        <v>406</v>
      </c>
      <c r="J240" s="151" t="s">
        <v>754</v>
      </c>
      <c r="K240" s="152">
        <f t="shared" si="53"/>
        <v>60.5</v>
      </c>
      <c r="L240" s="153">
        <f t="shared" si="54"/>
        <v>0.18195488721804512</v>
      </c>
      <c r="M240" s="148" t="s">
        <v>535</v>
      </c>
      <c r="N240" s="154">
        <v>44256</v>
      </c>
      <c r="O240" s="1"/>
      <c r="P240" s="1"/>
      <c r="Q240" s="1"/>
      <c r="R240" s="6" t="s">
        <v>726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160</v>
      </c>
      <c r="B241" s="177">
        <v>44141</v>
      </c>
      <c r="C241" s="177"/>
      <c r="D241" s="178" t="s">
        <v>445</v>
      </c>
      <c r="E241" s="179" t="s">
        <v>565</v>
      </c>
      <c r="F241" s="149">
        <v>231</v>
      </c>
      <c r="G241" s="179"/>
      <c r="H241" s="179">
        <v>281</v>
      </c>
      <c r="I241" s="181">
        <v>281</v>
      </c>
      <c r="J241" s="151" t="s">
        <v>623</v>
      </c>
      <c r="K241" s="152">
        <f t="shared" si="53"/>
        <v>50</v>
      </c>
      <c r="L241" s="153">
        <f t="shared" si="54"/>
        <v>0.21645021645021645</v>
      </c>
      <c r="M241" s="148" t="s">
        <v>535</v>
      </c>
      <c r="N241" s="154">
        <v>44358</v>
      </c>
      <c r="O241" s="1"/>
      <c r="P241" s="1"/>
      <c r="Q241" s="1"/>
      <c r="R241" s="6" t="s">
        <v>726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161</v>
      </c>
      <c r="B242" s="177">
        <v>44187</v>
      </c>
      <c r="C242" s="177"/>
      <c r="D242" s="178" t="s">
        <v>421</v>
      </c>
      <c r="E242" s="179" t="s">
        <v>565</v>
      </c>
      <c r="F242" s="149">
        <v>190</v>
      </c>
      <c r="G242" s="179"/>
      <c r="H242" s="179">
        <v>239</v>
      </c>
      <c r="I242" s="181">
        <v>239</v>
      </c>
      <c r="J242" s="151" t="s">
        <v>840</v>
      </c>
      <c r="K242" s="152">
        <f t="shared" si="53"/>
        <v>49</v>
      </c>
      <c r="L242" s="153">
        <f t="shared" si="54"/>
        <v>0.25789473684210529</v>
      </c>
      <c r="M242" s="148" t="s">
        <v>535</v>
      </c>
      <c r="N242" s="154">
        <v>44844</v>
      </c>
      <c r="O242" s="1"/>
      <c r="P242" s="1"/>
      <c r="Q242" s="1"/>
      <c r="R242" s="6" t="s">
        <v>726</v>
      </c>
    </row>
    <row r="243" spans="1:26" ht="12.75" customHeight="1">
      <c r="A243" s="176">
        <v>162</v>
      </c>
      <c r="B243" s="177">
        <v>44258</v>
      </c>
      <c r="C243" s="177"/>
      <c r="D243" s="178" t="s">
        <v>751</v>
      </c>
      <c r="E243" s="179" t="s">
        <v>565</v>
      </c>
      <c r="F243" s="149">
        <v>495</v>
      </c>
      <c r="G243" s="179"/>
      <c r="H243" s="179">
        <v>595</v>
      </c>
      <c r="I243" s="181">
        <v>590</v>
      </c>
      <c r="J243" s="151" t="s">
        <v>790</v>
      </c>
      <c r="K243" s="152">
        <f t="shared" si="53"/>
        <v>100</v>
      </c>
      <c r="L243" s="153">
        <f t="shared" si="54"/>
        <v>0.20202020202020202</v>
      </c>
      <c r="M243" s="148" t="s">
        <v>535</v>
      </c>
      <c r="N243" s="154">
        <v>44589</v>
      </c>
      <c r="O243" s="1"/>
      <c r="P243" s="1"/>
      <c r="R243" s="6" t="s">
        <v>726</v>
      </c>
    </row>
    <row r="244" spans="1:26" ht="12.75" customHeight="1">
      <c r="A244" s="176">
        <v>163</v>
      </c>
      <c r="B244" s="177">
        <v>44274</v>
      </c>
      <c r="C244" s="177"/>
      <c r="D244" s="178" t="s">
        <v>330</v>
      </c>
      <c r="E244" s="179" t="s">
        <v>565</v>
      </c>
      <c r="F244" s="149">
        <v>355</v>
      </c>
      <c r="G244" s="179"/>
      <c r="H244" s="179">
        <v>422.5</v>
      </c>
      <c r="I244" s="181">
        <v>420</v>
      </c>
      <c r="J244" s="151" t="s">
        <v>755</v>
      </c>
      <c r="K244" s="152">
        <f t="shared" si="53"/>
        <v>67.5</v>
      </c>
      <c r="L244" s="153">
        <f t="shared" si="54"/>
        <v>0.19014084507042253</v>
      </c>
      <c r="M244" s="148" t="s">
        <v>535</v>
      </c>
      <c r="N244" s="154">
        <v>44361</v>
      </c>
      <c r="O244" s="1"/>
      <c r="R244" s="194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164</v>
      </c>
      <c r="B245" s="177">
        <v>44295</v>
      </c>
      <c r="C245" s="177"/>
      <c r="D245" s="178" t="s">
        <v>756</v>
      </c>
      <c r="E245" s="179" t="s">
        <v>565</v>
      </c>
      <c r="F245" s="149">
        <v>555</v>
      </c>
      <c r="G245" s="179"/>
      <c r="H245" s="179">
        <v>663</v>
      </c>
      <c r="I245" s="181">
        <v>663</v>
      </c>
      <c r="J245" s="151" t="s">
        <v>757</v>
      </c>
      <c r="K245" s="152">
        <f t="shared" si="53"/>
        <v>108</v>
      </c>
      <c r="L245" s="153">
        <f t="shared" si="54"/>
        <v>0.19459459459459461</v>
      </c>
      <c r="M245" s="148" t="s">
        <v>535</v>
      </c>
      <c r="N245" s="154">
        <v>44321</v>
      </c>
      <c r="O245" s="1"/>
      <c r="P245" s="1"/>
      <c r="Q245" s="1"/>
      <c r="R245" s="194" t="s">
        <v>726</v>
      </c>
    </row>
    <row r="246" spans="1:26" ht="12.75" customHeight="1">
      <c r="A246" s="176">
        <v>165</v>
      </c>
      <c r="B246" s="177">
        <v>44308</v>
      </c>
      <c r="C246" s="177"/>
      <c r="D246" s="178" t="s">
        <v>358</v>
      </c>
      <c r="E246" s="179" t="s">
        <v>565</v>
      </c>
      <c r="F246" s="149">
        <v>126.5</v>
      </c>
      <c r="G246" s="179"/>
      <c r="H246" s="179">
        <v>155</v>
      </c>
      <c r="I246" s="181">
        <v>155</v>
      </c>
      <c r="J246" s="151" t="s">
        <v>623</v>
      </c>
      <c r="K246" s="152">
        <f t="shared" si="53"/>
        <v>28.5</v>
      </c>
      <c r="L246" s="153">
        <f t="shared" si="54"/>
        <v>0.22529644268774704</v>
      </c>
      <c r="M246" s="148" t="s">
        <v>535</v>
      </c>
      <c r="N246" s="154">
        <v>44362</v>
      </c>
      <c r="O246" s="1"/>
      <c r="R246" s="194" t="s">
        <v>726</v>
      </c>
    </row>
    <row r="247" spans="1:26" ht="12.75" customHeight="1">
      <c r="A247" s="219">
        <v>166</v>
      </c>
      <c r="B247" s="220">
        <v>44368</v>
      </c>
      <c r="C247" s="220"/>
      <c r="D247" s="221" t="s">
        <v>375</v>
      </c>
      <c r="E247" s="222" t="s">
        <v>565</v>
      </c>
      <c r="F247" s="223">
        <v>287.5</v>
      </c>
      <c r="G247" s="222"/>
      <c r="H247" s="222">
        <v>245</v>
      </c>
      <c r="I247" s="224">
        <v>344</v>
      </c>
      <c r="J247" s="161" t="s">
        <v>786</v>
      </c>
      <c r="K247" s="162">
        <f t="shared" si="53"/>
        <v>-42.5</v>
      </c>
      <c r="L247" s="163">
        <f t="shared" si="54"/>
        <v>-0.14782608695652175</v>
      </c>
      <c r="M247" s="159" t="s">
        <v>547</v>
      </c>
      <c r="N247" s="156">
        <v>44508</v>
      </c>
      <c r="O247" s="1"/>
      <c r="R247" s="194" t="s">
        <v>726</v>
      </c>
    </row>
    <row r="248" spans="1:26" ht="12.75" customHeight="1">
      <c r="A248" s="176">
        <v>167</v>
      </c>
      <c r="B248" s="177">
        <v>44368</v>
      </c>
      <c r="C248" s="177"/>
      <c r="D248" s="178" t="s">
        <v>445</v>
      </c>
      <c r="E248" s="179" t="s">
        <v>565</v>
      </c>
      <c r="F248" s="149">
        <v>241</v>
      </c>
      <c r="G248" s="179"/>
      <c r="H248" s="179">
        <v>298</v>
      </c>
      <c r="I248" s="181">
        <v>320</v>
      </c>
      <c r="J248" s="151" t="s">
        <v>623</v>
      </c>
      <c r="K248" s="152">
        <f t="shared" si="53"/>
        <v>57</v>
      </c>
      <c r="L248" s="153">
        <f t="shared" si="54"/>
        <v>0.23651452282157676</v>
      </c>
      <c r="M248" s="148" t="s">
        <v>535</v>
      </c>
      <c r="N248" s="154">
        <v>44802</v>
      </c>
      <c r="O248" s="41"/>
      <c r="R248" s="194" t="s">
        <v>726</v>
      </c>
    </row>
    <row r="249" spans="1:26" ht="12.75" customHeight="1">
      <c r="A249" s="176">
        <v>168</v>
      </c>
      <c r="B249" s="177">
        <v>44406</v>
      </c>
      <c r="C249" s="177"/>
      <c r="D249" s="178" t="s">
        <v>358</v>
      </c>
      <c r="E249" s="179" t="s">
        <v>565</v>
      </c>
      <c r="F249" s="149">
        <v>162.5</v>
      </c>
      <c r="G249" s="179"/>
      <c r="H249" s="179">
        <v>200</v>
      </c>
      <c r="I249" s="181">
        <v>200</v>
      </c>
      <c r="J249" s="151" t="s">
        <v>623</v>
      </c>
      <c r="K249" s="152">
        <f t="shared" si="53"/>
        <v>37.5</v>
      </c>
      <c r="L249" s="153">
        <f t="shared" si="54"/>
        <v>0.23076923076923078</v>
      </c>
      <c r="M249" s="148" t="s">
        <v>535</v>
      </c>
      <c r="N249" s="154">
        <v>44802</v>
      </c>
      <c r="O249" s="1"/>
      <c r="R249" s="194" t="s">
        <v>726</v>
      </c>
    </row>
    <row r="250" spans="1:26" ht="12.75" customHeight="1">
      <c r="A250" s="176">
        <v>169</v>
      </c>
      <c r="B250" s="177">
        <v>44462</v>
      </c>
      <c r="C250" s="177"/>
      <c r="D250" s="178" t="s">
        <v>762</v>
      </c>
      <c r="E250" s="179" t="s">
        <v>565</v>
      </c>
      <c r="F250" s="149">
        <v>1235</v>
      </c>
      <c r="G250" s="179"/>
      <c r="H250" s="179">
        <v>1505</v>
      </c>
      <c r="I250" s="181">
        <v>1500</v>
      </c>
      <c r="J250" s="151" t="s">
        <v>623</v>
      </c>
      <c r="K250" s="152">
        <f t="shared" si="53"/>
        <v>270</v>
      </c>
      <c r="L250" s="153">
        <f t="shared" si="54"/>
        <v>0.21862348178137653</v>
      </c>
      <c r="M250" s="148" t="s">
        <v>535</v>
      </c>
      <c r="N250" s="154">
        <v>44564</v>
      </c>
      <c r="O250" s="1"/>
      <c r="R250" s="194" t="s">
        <v>726</v>
      </c>
    </row>
    <row r="251" spans="1:26" ht="12.75" customHeight="1">
      <c r="A251" s="206">
        <v>170</v>
      </c>
      <c r="B251" s="207">
        <v>44480</v>
      </c>
      <c r="C251" s="207"/>
      <c r="D251" s="208" t="s">
        <v>764</v>
      </c>
      <c r="E251" s="209" t="s">
        <v>565</v>
      </c>
      <c r="F251" s="54">
        <v>58.75</v>
      </c>
      <c r="G251" s="209"/>
      <c r="H251" s="330"/>
      <c r="I251" s="213"/>
      <c r="J251" s="331" t="s">
        <v>538</v>
      </c>
      <c r="K251" s="206"/>
      <c r="L251" s="207"/>
      <c r="M251" s="207"/>
      <c r="N251" s="208"/>
      <c r="O251" s="41"/>
      <c r="R251" s="194" t="s">
        <v>726</v>
      </c>
    </row>
    <row r="252" spans="1:26" ht="12.75" customHeight="1">
      <c r="A252" s="210">
        <v>171</v>
      </c>
      <c r="B252" s="211">
        <v>44481</v>
      </c>
      <c r="C252" s="211"/>
      <c r="D252" s="212" t="s">
        <v>256</v>
      </c>
      <c r="E252" s="213" t="s">
        <v>565</v>
      </c>
      <c r="F252" s="214" t="s">
        <v>766</v>
      </c>
      <c r="G252" s="213"/>
      <c r="H252" s="213"/>
      <c r="I252" s="213">
        <v>380</v>
      </c>
      <c r="J252" s="215" t="s">
        <v>538</v>
      </c>
      <c r="K252" s="210"/>
      <c r="L252" s="211"/>
      <c r="M252" s="211"/>
      <c r="N252" s="212"/>
      <c r="O252" s="41"/>
      <c r="R252" s="194" t="s">
        <v>726</v>
      </c>
    </row>
    <row r="253" spans="1:26" ht="12.75" customHeight="1">
      <c r="A253" s="176">
        <v>172</v>
      </c>
      <c r="B253" s="177">
        <v>44481</v>
      </c>
      <c r="C253" s="177"/>
      <c r="D253" s="178" t="s">
        <v>381</v>
      </c>
      <c r="E253" s="179" t="s">
        <v>565</v>
      </c>
      <c r="F253" s="149">
        <v>45.5</v>
      </c>
      <c r="G253" s="179"/>
      <c r="H253" s="179">
        <v>56.5</v>
      </c>
      <c r="I253" s="181">
        <v>56</v>
      </c>
      <c r="J253" s="151" t="s">
        <v>863</v>
      </c>
      <c r="K253" s="152">
        <f>H253-F253</f>
        <v>11</v>
      </c>
      <c r="L253" s="153">
        <f>K253/F253</f>
        <v>0.24175824175824176</v>
      </c>
      <c r="M253" s="148" t="s">
        <v>535</v>
      </c>
      <c r="N253" s="154">
        <v>44881</v>
      </c>
      <c r="O253" s="41"/>
      <c r="R253" s="194"/>
    </row>
    <row r="254" spans="1:26" ht="12.75" customHeight="1">
      <c r="A254" s="176">
        <v>173</v>
      </c>
      <c r="B254" s="177">
        <v>44551</v>
      </c>
      <c r="C254" s="177"/>
      <c r="D254" s="178" t="s">
        <v>118</v>
      </c>
      <c r="E254" s="179" t="s">
        <v>565</v>
      </c>
      <c r="F254" s="149">
        <v>2300</v>
      </c>
      <c r="G254" s="179"/>
      <c r="H254" s="179">
        <f>(2820+2200)/2</f>
        <v>2510</v>
      </c>
      <c r="I254" s="181">
        <v>3000</v>
      </c>
      <c r="J254" s="151" t="s">
        <v>798</v>
      </c>
      <c r="K254" s="152">
        <f>H254-F254</f>
        <v>210</v>
      </c>
      <c r="L254" s="153">
        <f>K254/F254</f>
        <v>9.1304347826086957E-2</v>
      </c>
      <c r="M254" s="148" t="s">
        <v>535</v>
      </c>
      <c r="N254" s="154">
        <v>44649</v>
      </c>
      <c r="O254" s="1"/>
      <c r="R254" s="194"/>
    </row>
    <row r="255" spans="1:26" ht="12.75" customHeight="1">
      <c r="A255" s="216">
        <v>174</v>
      </c>
      <c r="B255" s="211">
        <v>44606</v>
      </c>
      <c r="C255" s="216"/>
      <c r="D255" s="216" t="s">
        <v>400</v>
      </c>
      <c r="E255" s="213" t="s">
        <v>565</v>
      </c>
      <c r="F255" s="213" t="s">
        <v>793</v>
      </c>
      <c r="G255" s="213"/>
      <c r="H255" s="213"/>
      <c r="I255" s="213">
        <v>764</v>
      </c>
      <c r="J255" s="213" t="s">
        <v>538</v>
      </c>
      <c r="K255" s="213"/>
      <c r="L255" s="213"/>
      <c r="M255" s="213"/>
      <c r="N255" s="216"/>
      <c r="O255" s="41"/>
      <c r="R255" s="194"/>
    </row>
    <row r="256" spans="1:26" ht="12.75" customHeight="1">
      <c r="A256" s="176">
        <v>175</v>
      </c>
      <c r="B256" s="177">
        <v>44613</v>
      </c>
      <c r="C256" s="177"/>
      <c r="D256" s="178" t="s">
        <v>762</v>
      </c>
      <c r="E256" s="179" t="s">
        <v>565</v>
      </c>
      <c r="F256" s="149">
        <v>1255</v>
      </c>
      <c r="G256" s="179"/>
      <c r="H256" s="179">
        <v>1515</v>
      </c>
      <c r="I256" s="181">
        <v>1510</v>
      </c>
      <c r="J256" s="151" t="s">
        <v>623</v>
      </c>
      <c r="K256" s="152">
        <f>H256-F256</f>
        <v>260</v>
      </c>
      <c r="L256" s="153">
        <f>K256/F256</f>
        <v>0.20717131474103587</v>
      </c>
      <c r="M256" s="148" t="s">
        <v>535</v>
      </c>
      <c r="N256" s="154">
        <v>44834</v>
      </c>
      <c r="O256" s="41"/>
      <c r="R256" s="194"/>
    </row>
    <row r="257" spans="1:18" ht="12.75" customHeight="1">
      <c r="A257">
        <v>176</v>
      </c>
      <c r="B257" s="211">
        <v>44670</v>
      </c>
      <c r="C257" s="211"/>
      <c r="D257" s="216" t="s">
        <v>500</v>
      </c>
      <c r="E257" s="242" t="s">
        <v>565</v>
      </c>
      <c r="F257" s="213" t="s">
        <v>800</v>
      </c>
      <c r="G257" s="213"/>
      <c r="H257" s="213"/>
      <c r="I257" s="213">
        <v>553</v>
      </c>
      <c r="J257" s="213" t="s">
        <v>538</v>
      </c>
      <c r="K257" s="213"/>
      <c r="L257" s="213"/>
      <c r="M257" s="213"/>
      <c r="N257" s="213"/>
      <c r="O257" s="41"/>
      <c r="R257" s="194"/>
    </row>
    <row r="258" spans="1:18" ht="12.75" customHeight="1">
      <c r="A258" s="176">
        <v>177</v>
      </c>
      <c r="B258" s="177">
        <v>44746</v>
      </c>
      <c r="C258" s="177"/>
      <c r="D258" s="178" t="s">
        <v>833</v>
      </c>
      <c r="E258" s="179" t="s">
        <v>565</v>
      </c>
      <c r="F258" s="149">
        <v>207.5</v>
      </c>
      <c r="G258" s="179"/>
      <c r="H258" s="179">
        <v>254</v>
      </c>
      <c r="I258" s="181">
        <v>254</v>
      </c>
      <c r="J258" s="151" t="s">
        <v>623</v>
      </c>
      <c r="K258" s="152">
        <f>H258-F258</f>
        <v>46.5</v>
      </c>
      <c r="L258" s="153">
        <f>K258/F258</f>
        <v>0.22409638554216868</v>
      </c>
      <c r="M258" s="148" t="s">
        <v>535</v>
      </c>
      <c r="N258" s="154">
        <v>44792</v>
      </c>
      <c r="O258" s="1"/>
      <c r="R258" s="194"/>
    </row>
    <row r="259" spans="1:18" ht="12.75" customHeight="1">
      <c r="A259" s="176">
        <v>178</v>
      </c>
      <c r="B259" s="177">
        <v>44775</v>
      </c>
      <c r="C259" s="177"/>
      <c r="D259" s="178" t="s">
        <v>447</v>
      </c>
      <c r="E259" s="179" t="s">
        <v>565</v>
      </c>
      <c r="F259" s="149">
        <v>31.25</v>
      </c>
      <c r="G259" s="179"/>
      <c r="H259" s="179">
        <v>38.75</v>
      </c>
      <c r="I259" s="181">
        <v>38</v>
      </c>
      <c r="J259" s="151" t="s">
        <v>623</v>
      </c>
      <c r="K259" s="152">
        <f>H259-F259</f>
        <v>7.5</v>
      </c>
      <c r="L259" s="153">
        <f>K259/F259</f>
        <v>0.24</v>
      </c>
      <c r="M259" s="148" t="s">
        <v>535</v>
      </c>
      <c r="N259" s="154">
        <v>44844</v>
      </c>
      <c r="O259" s="41"/>
      <c r="R259" s="54"/>
    </row>
    <row r="260" spans="1:18" ht="12.75" customHeight="1">
      <c r="A260" s="210">
        <v>179</v>
      </c>
      <c r="B260" s="211">
        <v>44841</v>
      </c>
      <c r="C260" s="216"/>
      <c r="D260" s="216" t="s">
        <v>838</v>
      </c>
      <c r="E260" s="242" t="s">
        <v>565</v>
      </c>
      <c r="F260" s="213" t="s">
        <v>839</v>
      </c>
      <c r="G260" s="213"/>
      <c r="H260" s="213"/>
      <c r="I260" s="213">
        <v>840</v>
      </c>
      <c r="J260" s="213" t="s">
        <v>538</v>
      </c>
      <c r="K260" s="213"/>
      <c r="L260" s="213"/>
      <c r="M260" s="213"/>
      <c r="N260" s="213"/>
      <c r="O260" s="41"/>
      <c r="Q260" s="197"/>
      <c r="R260" s="54"/>
    </row>
    <row r="261" spans="1:18" ht="12.75" customHeight="1">
      <c r="A261" s="210">
        <v>180</v>
      </c>
      <c r="B261" s="211">
        <v>44844</v>
      </c>
      <c r="C261" s="216"/>
      <c r="D261" s="216" t="s">
        <v>402</v>
      </c>
      <c r="E261" s="242" t="s">
        <v>565</v>
      </c>
      <c r="F261" s="213" t="s">
        <v>841</v>
      </c>
      <c r="G261" s="213"/>
      <c r="H261" s="213"/>
      <c r="I261" s="213">
        <v>291</v>
      </c>
      <c r="J261" s="213" t="s">
        <v>538</v>
      </c>
      <c r="K261" s="213"/>
      <c r="L261" s="213"/>
      <c r="M261" s="213"/>
      <c r="N261" s="213"/>
      <c r="O261" s="41"/>
      <c r="Q261" s="197"/>
      <c r="R261" s="54"/>
    </row>
    <row r="262" spans="1:18" ht="12.75" customHeight="1">
      <c r="A262" s="210">
        <v>181</v>
      </c>
      <c r="B262" s="211">
        <v>44845</v>
      </c>
      <c r="C262" s="216"/>
      <c r="D262" s="216" t="s">
        <v>400</v>
      </c>
      <c r="E262" s="242" t="s">
        <v>565</v>
      </c>
      <c r="F262" s="213" t="s">
        <v>862</v>
      </c>
      <c r="G262" s="213"/>
      <c r="H262" s="213"/>
      <c r="I262" s="213">
        <v>765</v>
      </c>
      <c r="J262" s="213" t="s">
        <v>538</v>
      </c>
      <c r="K262" s="213"/>
      <c r="L262" s="213"/>
      <c r="M262" s="213"/>
      <c r="N262" s="213"/>
      <c r="O262" s="41"/>
      <c r="Q262" s="197"/>
      <c r="R262" s="54"/>
    </row>
    <row r="263" spans="1:18" ht="12.75" customHeight="1">
      <c r="A263" s="286">
        <v>182</v>
      </c>
      <c r="B263" s="211">
        <v>44981</v>
      </c>
      <c r="C263" s="211"/>
      <c r="D263" s="216" t="s">
        <v>819</v>
      </c>
      <c r="E263" s="242" t="s">
        <v>565</v>
      </c>
      <c r="F263" s="242" t="s">
        <v>874</v>
      </c>
      <c r="G263" s="213"/>
      <c r="H263" s="213"/>
      <c r="I263" s="213">
        <v>2080</v>
      </c>
      <c r="J263" s="213" t="s">
        <v>538</v>
      </c>
      <c r="K263" s="213"/>
      <c r="L263" s="213"/>
      <c r="M263" s="213"/>
      <c r="N263" s="213"/>
      <c r="O263" s="41"/>
      <c r="R263" s="54"/>
    </row>
    <row r="264" spans="1:18" ht="12.75" customHeight="1">
      <c r="A264" s="210">
        <v>183</v>
      </c>
      <c r="B264" s="211">
        <v>44986</v>
      </c>
      <c r="C264" s="216"/>
      <c r="D264" s="216" t="s">
        <v>447</v>
      </c>
      <c r="E264" s="242" t="s">
        <v>565</v>
      </c>
      <c r="F264" s="213" t="s">
        <v>888</v>
      </c>
      <c r="G264" s="213"/>
      <c r="H264" s="213"/>
      <c r="I264" s="213">
        <v>120</v>
      </c>
      <c r="J264" s="213" t="s">
        <v>538</v>
      </c>
      <c r="K264" s="213"/>
      <c r="L264" s="213"/>
      <c r="M264" s="213"/>
      <c r="N264" s="213"/>
      <c r="O264" s="41"/>
      <c r="R264" s="54"/>
    </row>
    <row r="265" spans="1:18" ht="12.75" customHeight="1">
      <c r="A265" s="286">
        <v>184</v>
      </c>
      <c r="B265" s="211">
        <v>45008</v>
      </c>
      <c r="C265" s="211"/>
      <c r="D265" s="216" t="s">
        <v>460</v>
      </c>
      <c r="E265" s="242" t="s">
        <v>565</v>
      </c>
      <c r="F265" s="242" t="s">
        <v>889</v>
      </c>
      <c r="G265" s="213"/>
      <c r="H265" s="213"/>
      <c r="I265" s="213">
        <v>3523</v>
      </c>
      <c r="J265" s="213" t="s">
        <v>538</v>
      </c>
      <c r="K265" s="213"/>
      <c r="L265" s="213"/>
      <c r="M265" s="213"/>
      <c r="N265" s="213"/>
      <c r="O265" s="41"/>
      <c r="R265" s="54"/>
    </row>
    <row r="266" spans="1:18" ht="12.75" customHeight="1">
      <c r="A266" s="210">
        <v>185</v>
      </c>
      <c r="B266" s="211">
        <v>45027</v>
      </c>
      <c r="C266" s="216"/>
      <c r="D266" s="216" t="s">
        <v>952</v>
      </c>
      <c r="E266" s="242" t="s">
        <v>565</v>
      </c>
      <c r="F266" s="213" t="s">
        <v>953</v>
      </c>
      <c r="G266" s="213"/>
      <c r="H266" s="213"/>
      <c r="I266" s="213">
        <v>810</v>
      </c>
      <c r="J266" s="213" t="s">
        <v>538</v>
      </c>
      <c r="K266" s="213"/>
      <c r="L266" s="213"/>
      <c r="M266" s="213"/>
      <c r="N266" s="213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B268" s="195" t="s">
        <v>758</v>
      </c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A269" s="196"/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A270" s="196"/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A271" s="53"/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</sheetData>
  <autoFilter ref="R1:R267" xr:uid="{00000000-0009-0000-0000-000005000000}"/>
  <mergeCells count="5">
    <mergeCell ref="A48:A49"/>
    <mergeCell ref="B48:B49"/>
    <mergeCell ref="J48:J49"/>
    <mergeCell ref="O48:O49"/>
    <mergeCell ref="P48:P49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2023-04-12T19:22:46Z</dcterms:modified>
</cp:coreProperties>
</file>