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22E800A1-C109-40E9-84DF-64243121CB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F&amp;O)'!$R$1:$R$281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6" l="1"/>
  <c r="K40" i="6"/>
  <c r="L35" i="6"/>
  <c r="K35" i="6"/>
  <c r="M35" i="6" s="1"/>
  <c r="M40" i="6" l="1"/>
  <c r="L61" i="6"/>
  <c r="K61" i="6"/>
  <c r="M61" i="6" s="1"/>
  <c r="K75" i="6" l="1"/>
  <c r="M75" i="6" s="1"/>
  <c r="K78" i="6"/>
  <c r="M78" i="6" s="1"/>
  <c r="L62" i="6"/>
  <c r="K62" i="6"/>
  <c r="M62" i="6" l="1"/>
  <c r="L60" i="6"/>
  <c r="K60" i="6"/>
  <c r="K82" i="6"/>
  <c r="M82" i="6" s="1"/>
  <c r="K81" i="6"/>
  <c r="M81" i="6" s="1"/>
  <c r="L55" i="6"/>
  <c r="K55" i="6"/>
  <c r="M60" i="6" l="1"/>
  <c r="M55" i="6"/>
  <c r="K80" i="6" l="1"/>
  <c r="M80" i="6" s="1"/>
  <c r="L59" i="6"/>
  <c r="K59" i="6"/>
  <c r="L58" i="6"/>
  <c r="K58" i="6"/>
  <c r="K79" i="6"/>
  <c r="M79" i="6" s="1"/>
  <c r="K77" i="6"/>
  <c r="M77" i="6" s="1"/>
  <c r="M59" i="6" l="1"/>
  <c r="M58" i="6"/>
  <c r="K76" i="6"/>
  <c r="M76" i="6" s="1"/>
  <c r="L39" i="6"/>
  <c r="K39" i="6"/>
  <c r="M39" i="6" l="1"/>
  <c r="L54" i="6"/>
  <c r="K54" i="6"/>
  <c r="L50" i="6"/>
  <c r="K50" i="6"/>
  <c r="L33" i="6"/>
  <c r="K33" i="6"/>
  <c r="L57" i="6"/>
  <c r="K57" i="6"/>
  <c r="M54" i="6" l="1"/>
  <c r="M50" i="6"/>
  <c r="M33" i="6"/>
  <c r="M57" i="6"/>
  <c r="L52" i="6"/>
  <c r="K52" i="6"/>
  <c r="L56" i="6"/>
  <c r="K56" i="6"/>
  <c r="M56" i="6" s="1"/>
  <c r="K73" i="6"/>
  <c r="M73" i="6" s="1"/>
  <c r="K72" i="6"/>
  <c r="M72" i="6" s="1"/>
  <c r="K71" i="6"/>
  <c r="M71" i="6" s="1"/>
  <c r="K70" i="6"/>
  <c r="M70" i="6" s="1"/>
  <c r="L51" i="6"/>
  <c r="K51" i="6"/>
  <c r="L34" i="6"/>
  <c r="K34" i="6"/>
  <c r="M34" i="6" s="1"/>
  <c r="M51" i="6" l="1"/>
  <c r="M52" i="6"/>
  <c r="K74" i="6"/>
  <c r="M74" i="6" s="1"/>
  <c r="K69" i="6"/>
  <c r="M69" i="6" s="1"/>
  <c r="L14" i="6"/>
  <c r="K14" i="6"/>
  <c r="M14" i="6" l="1"/>
  <c r="K67" i="6"/>
  <c r="M67" i="6" s="1"/>
  <c r="L36" i="6"/>
  <c r="K36" i="6"/>
  <c r="L53" i="6"/>
  <c r="K53" i="6"/>
  <c r="M36" i="6" l="1"/>
  <c r="M53" i="6"/>
  <c r="K68" i="6"/>
  <c r="M68" i="6" s="1"/>
  <c r="L12" i="6" l="1"/>
  <c r="K12" i="6"/>
  <c r="M12" i="6" l="1"/>
  <c r="L11" i="6" l="1"/>
  <c r="K11" i="6"/>
  <c r="M11" i="6" l="1"/>
  <c r="K267" i="6" l="1"/>
  <c r="L267" i="6" s="1"/>
  <c r="L86" i="6" l="1"/>
  <c r="K86" i="6"/>
  <c r="M86" i="6" l="1"/>
  <c r="L10" i="6" l="1"/>
  <c r="K10" i="6"/>
  <c r="M10" i="6" l="1"/>
  <c r="K273" i="6" l="1"/>
  <c r="L273" i="6" s="1"/>
  <c r="K256" i="6" l="1"/>
  <c r="L256" i="6" s="1"/>
  <c r="K270" i="6" l="1"/>
  <c r="L270" i="6" s="1"/>
  <c r="K262" i="6" l="1"/>
  <c r="L262" i="6" s="1"/>
  <c r="K272" i="6" l="1"/>
  <c r="L272" i="6" s="1"/>
  <c r="H268" i="6" l="1"/>
  <c r="K268" i="6" l="1"/>
  <c r="L268" i="6" s="1"/>
  <c r="K257" i="6"/>
  <c r="L257" i="6" s="1"/>
  <c r="K247" i="6"/>
  <c r="L247" i="6" s="1"/>
  <c r="K263" i="6" l="1"/>
  <c r="L263" i="6" s="1"/>
  <c r="K264" i="6" l="1"/>
  <c r="L264" i="6" s="1"/>
  <c r="K261" i="6" l="1"/>
  <c r="L261" i="6" s="1"/>
  <c r="K240" i="6"/>
  <c r="L240" i="6" s="1"/>
  <c r="K260" i="6"/>
  <c r="L260" i="6" s="1"/>
  <c r="K259" i="6"/>
  <c r="L259" i="6" s="1"/>
  <c r="K258" i="6"/>
  <c r="L258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8" i="6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F230" i="6"/>
  <c r="K230" i="6" s="1"/>
  <c r="L230" i="6" s="1"/>
  <c r="F229" i="6"/>
  <c r="K229" i="6" s="1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09" i="6"/>
  <c r="L209" i="6" s="1"/>
  <c r="K208" i="6"/>
  <c r="L208" i="6" s="1"/>
  <c r="F207" i="6"/>
  <c r="K207" i="6" s="1"/>
  <c r="L207" i="6" s="1"/>
  <c r="K206" i="6"/>
  <c r="L206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79" i="6"/>
  <c r="L179" i="6" s="1"/>
  <c r="K177" i="6"/>
  <c r="L177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L161" i="6" s="1"/>
  <c r="K160" i="6"/>
  <c r="L160" i="6" s="1"/>
  <c r="F159" i="6"/>
  <c r="K159" i="6" s="1"/>
  <c r="L159" i="6" s="1"/>
  <c r="H158" i="6"/>
  <c r="K158" i="6" s="1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H124" i="6"/>
  <c r="K124" i="6" s="1"/>
  <c r="L124" i="6" s="1"/>
  <c r="F123" i="6"/>
  <c r="K123" i="6" s="1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<sst xmlns="http://schemas.openxmlformats.org/spreadsheetml/2006/main" count="2995" uniqueCount="1140">
  <si>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</si>
  <si>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</si>
  <si>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</si>
  <si>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</si>
  <si>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</si>
  <si>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</si>
  <si>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</si>
  <si>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</si>
  <si>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</si>
  <si>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</si>
  <si>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</si>
  <si>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</si>
  <si>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</si>
  <si>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</si>
  <si>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</si>
  <si>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</si>
  <si>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</si>
  <si>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</si>
  <si>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</si>
  <si>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</si>
  <si>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</si>
  <si>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</si>
  <si>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</si>
  <si>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</si>
  <si>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</si>
  <si>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</si>
  <si>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</si>
  <si>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</si>
  <si>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</si>
  <si>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</si>
  <si>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</si>
  <si>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</si>
  <si>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</si>
  <si>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</si>
  <si>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</si>
  <si>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</si>
  <si>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</si>
  <si>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</si>
  <si>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</si>
  <si>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</si>
  <si>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</si>
  <si>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</si>
  <si>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</si>
  <si>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</si>
  <si>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</si>
  <si>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</si>
  <si>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</si>
  <si>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</si>
  <si>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</si>
  <si>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</si>
  <si>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</si>
  <si>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</si>
  <si>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</si>
  <si>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</si>
  <si>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</si>
  <si>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</si>
  <si>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</si>
  <si>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</si>
  <si>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</si>
  <si>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</si>
  <si>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</si>
  <si>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</si>
  <si>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</si>
  <si>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</si>
  <si>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</si>
  <si>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</si>
  <si>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</si>
  <si>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</si>
  <si>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</si>
  <si>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</si>
  <si>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</si>
  <si>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</si>
  <si>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</si>
  <si>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</si>
  <si>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</si>
  <si>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</si>
  <si>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</si>
  <si>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</si>
  <si>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</si>
  <si>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</si>
  <si>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</si>
  <si>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</si>
  <si>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</si>
  <si>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</si>
  <si>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</si>
  <si>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</si>
  <si>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</si>
  <si>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</si>
  <si>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</si>
  <si>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</si>
  <si>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</si>
  <si>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</si>
  <si>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</si>
  <si>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</si>
  <si>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</si>
  <si>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</si>
  <si>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</si>
  <si>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</si>
  <si>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</si>
  <si>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</si>
  <si>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</si>
  <si>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</si>
  <si>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</si>
  <si>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</si>
  <si>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</si>
  <si>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</si>
  <si>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</si>
  <si>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</si>
  <si>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</si>
  <si>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</si>
  <si>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</si>
  <si>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</si>
  <si>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</si>
  <si>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</si>
  <si>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</si>
  <si>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</si>
  <si>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</si>
  <si>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</si>
  <si>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</si>
  <si>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</si>
  <si>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</si>
  <si>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</si>
  <si>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</si>
  <si>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</si>
  <si>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</si>
  <si>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</si>
  <si>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</si>
  <si>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</si>
  <si>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</si>
  <si>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</si>
  <si>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</si>
  <si>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</si>
  <si>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</si>
  <si>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</si>
  <si>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</si>
  <si>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</si>
  <si>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</si>
  <si>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</si>
  <si>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</si>
  <si>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</si>
  <si>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</si>
  <si>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</si>
  <si>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</si>
  <si>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</si>
  <si>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</si>
  <si>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</si>
  <si>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</si>
  <si>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</si>
  <si>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</si>
  <si>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</si>
  <si>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</si>
  <si>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</si>
  <si>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</si>
  <si>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</si>
  <si>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</si>
  <si>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</si>
  <si>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</si>
  <si>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</si>
  <si>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</si>
  <si>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</si>
  <si>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</si>
  <si>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</si>
  <si>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</si>
  <si>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</si>
  <si>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</si>
  <si>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</si>
  <si>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</si>
  <si>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</si>
  <si>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</si>
  <si>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</si>
  <si>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</si>
  <si>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</si>
  <si>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</si>
  <si>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</si>
  <si>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</si>
  <si>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</si>
  <si>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</si>
  <si>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</si>
  <si>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</si>
  <si>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</si>
  <si>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</si>
  <si>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</si>
  <si>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</si>
  <si>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</si>
  <si>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</si>
  <si>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</si>
  <si>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</si>
  <si>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</si>
  <si>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</si>
  <si>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</si>
  <si>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</si>
  <si>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</si>
  <si>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</si>
  <si>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</si>
  <si>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</si>
  <si>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</si>
  <si>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</si>
  <si>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</si>
  <si>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</si>
  <si>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</si>
  <si>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</si>
  <si>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</si>
  <si>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</si>
  <si>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</si>
  <si>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</si>
  <si>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</si>
  <si>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</si>
  <si>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</si>
  <si>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</si>
  <si>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</si>
  <si>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</si>
  <si>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</si>
  <si>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</si>
  <si>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</si>
  <si>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</si>
  <si>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</si>
  <si>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</si>
  <si>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</si>
  <si>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</si>
  <si>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</si>
  <si>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</si>
  <si>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</si>
  <si>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</si>
  <si>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</si>
  <si>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</si>
  <si>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</si>
  <si>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</si>
  <si>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</si>
  <si>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</si>
  <si>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</si>
  <si>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</si>
  <si>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</si>
  <si>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</si>
  <si>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</si>
  <si>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</si>
  <si>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</si>
  <si>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</si>
  <si>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</si>
  <si>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</si>
  <si>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</si>
  <si>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</si>
  <si>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</si>
  <si>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</si>
  <si>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</si>
  <si>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</si>
  <si>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</si>
  <si>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</si>
  <si>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</si>
  <si>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</si>
  <si>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</si>
  <si>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</si>
  <si>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</si>
  <si>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</si>
  <si>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</si>
  <si>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</si>
  <si>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</si>
  <si>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</si>
  <si>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</si>
  <si>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</si>
  <si>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</si>
  <si>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</si>
  <si>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</si>
  <si>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</si>
  <si>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</si>
  <si>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</si>
  <si>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</si>
  <si>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</si>
  <si>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</si>
  <si>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</si>
  <si>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</si>
  <si>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</si>
  <si>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</si>
  <si>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</si>
  <si>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</si>
  <si>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</si>
  <si>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</si>
  <si>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</si>
  <si>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</si>
  <si>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</si>
  <si>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</si>
  <si>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</si>
  <si>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</si>
  <si>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</si>
  <si>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</si>
  <si>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</si>
  <si>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</si>
  <si>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</si>
  <si>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</si>
  <si>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</si>
  <si>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</si>
  <si>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</si>
  <si>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</si>
  <si>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</si>
  <si>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</si>
  <si>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</si>
  <si>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</si>
  <si>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</si>
  <si>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</si>
  <si>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</si>
  <si>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</si>
  <si>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</si>
  <si>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</si>
  <si>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</si>
  <si>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</si>
  <si>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</si>
  <si>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</si>
  <si>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</si>
  <si>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</si>
  <si>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</si>
  <si>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</si>
  <si>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</si>
  <si>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</si>
  <si>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</si>
  <si>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</si>
  <si>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</si>
  <si>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</si>
  <si>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</si>
  <si>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</si>
  <si>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</si>
  <si>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</si>
  <si>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</si>
  <si>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</si>
  <si>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</si>
  <si>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</si>
  <si>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</si>
  <si>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</si>
  <si>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</si>
  <si>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</si>
  <si>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</si>
  <si>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</si>
  <si>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</si>
  <si>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</si>
  <si>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</si>
  <si>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</si>
  <si>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</si>
  <si>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</si>
  <si>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</si>
  <si>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</si>
  <si>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</si>
  <si>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</si>
  <si>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</si>
  <si>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</si>
  <si>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</si>
  <si>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</si>
  <si>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</si>
  <si>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</si>
  <si>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</si>
  <si>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</si>
  <si>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</si>
  <si>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</si>
  <si>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</si>
  <si>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</si>
  <si>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</si>
  <si>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</si>
  <si>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</si>
  <si>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</si>
  <si>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</si>
  <si>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</si>
  <si>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</si>
  <si>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</si>
  <si>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</si>
  <si>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</si>
  <si>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</si>
  <si>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</si>
  <si>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</si>
  <si>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</si>
  <si>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</si>
  <si>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</si>
  <si>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</si>
  <si>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</si>
  <si>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</si>
  <si>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</si>
  <si>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</si>
  <si>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</si>
  <si>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</si>
  <si>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</si>
  <si>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</si>
  <si>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</si>
  <si>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</si>
  <si>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</si>
  <si>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</si>
  <si>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</si>
  <si>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</si>
  <si>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</si>
  <si>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</si>
  <si>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</si>
  <si>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</si>
  <si>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</si>
  <si>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</si>
  <si>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</si>
  <si>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</si>
  <si>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</si>
  <si>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</si>
  <si>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</si>
  <si>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</si>
  <si>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</si>
  <si>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</si>
  <si>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</si>
  <si>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</si>
  <si>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</si>
  <si>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</si>
  <si>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</si>
  <si>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</si>
  <si>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</si>
  <si>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</si>
  <si>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</si>
  <si>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</si>
  <si>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</si>
  <si>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</si>
  <si>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</si>
  <si>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</si>
  <si>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</si>
  <si>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</si>
  <si>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</si>
  <si>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</si>
  <si>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</si>
  <si>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</si>
  <si>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</si>
  <si>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</si>
  <si>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</si>
  <si>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</si>
  <si>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</si>
  <si>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</si>
  <si>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</si>
  <si>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</si>
  <si>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</si>
  <si>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</si>
  <si>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</si>
  <si>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</si>
  <si>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</si>
  <si>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</si>
  <si>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</si>
  <si>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</si>
  <si>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</si>
  <si>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</si>
  <si>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</si>
  <si>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</si>
  <si>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</si>
  <si>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</si>
  <si>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</si>
  <si>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</si>
  <si>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</si>
  <si>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</si>
  <si>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</si>
  <si>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</si>
  <si>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</si>
  <si>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</si>
  <si>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</si>
  <si>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</si>
  <si>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</si>
  <si>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</si>
  <si>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</si>
  <si>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</si>
  <si>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</si>
  <si>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</si>
  <si>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</si>
  <si>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</si>
  <si>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</si>
  <si>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</si>
  <si>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</si>
  <si>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</si>
  <si>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</si>
  <si>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</si>
  <si>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</si>
  <si>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</si>
  <si>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</si>
  <si>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</si>
  <si>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</si>
  <si>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</si>
  <si>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</si>
  <si>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</si>
  <si>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</si>
  <si>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</si>
  <si>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</si>
  <si>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</si>
  <si>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</si>
  <si>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</si>
  <si>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</si>
  <si>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</si>
  <si>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</si>
  <si>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</si>
  <si>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</si>
  <si>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</si>
  <si>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</si>
  <si>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</si>
  <si>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</si>
  <si>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</si>
  <si>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</si>
  <si>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</si>
  <si>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</si>
  <si>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</si>
  <si>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</si>
  <si>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</si>
  <si>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</si>
  <si>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</si>
  <si>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</si>
  <si>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</si>
  <si>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</si>
  <si>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</si>
  <si>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</si>
  <si>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</si>
  <si>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</si>
  <si>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</si>
  <si>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</si>
  <si>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</si>
  <si>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</si>
  <si>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</si>
  <si>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</si>
  <si>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</si>
  <si>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</si>
  <si>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</si>
  <si>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</si>
  <si>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</si>
  <si>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</si>
  <si>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</si>
  <si>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</si>
  <si>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</si>
  <si>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</si>
  <si>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</si>
  <si>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</si>
  <si>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</si>
  <si>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</si>
  <si>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</si>
  <si>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</si>
  <si>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</si>
  <si>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</si>
  <si>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</si>
  <si>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</si>
  <si>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</si>
  <si>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</si>
  <si>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</si>
  <si>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</si>
  <si>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</si>
  <si>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</si>
  <si>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</si>
  <si>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</si>
  <si>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</si>
  <si>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</si>
  <si>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</si>
  <si>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</si>
  <si>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</si>
  <si>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</si>
  <si>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</si>
  <si>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</si>
  <si>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</si>
  <si>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</si>
  <si>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</si>
  <si>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</si>
  <si>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</si>
  <si>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</si>
  <si>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</si>
  <si>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</si>
  <si>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</si>
  <si>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</si>
  <si>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</si>
  <si>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</si>
  <si>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</si>
  <si>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</si>
  <si>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</si>
  <si>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</si>
  <si>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</si>
  <si>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</si>
  <si>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</si>
  <si>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</si>
  <si>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</si>
  <si>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</si>
  <si>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</si>
  <si>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</si>
  <si>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</si>
  <si>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</si>
  <si>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</si>
  <si>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</si>
  <si>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</si>
  <si>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</si>
  <si>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</si>
  <si>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</si>
  <si>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</si>
  <si>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</si>
  <si>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</si>
  <si>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</si>
  <si>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</si>
  <si>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</si>
  <si>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</si>
  <si>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</si>
  <si>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</si>
  <si>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</si>
  <si>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</si>
  <si>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</si>
  <si>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</si>
  <si>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</si>
  <si>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</si>
  <si>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</si>
  <si>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</si>
  <si>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</si>
  <si>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</si>
  <si>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</si>
  <si>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</si>
  <si>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</si>
  <si>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</si>
  <si>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</si>
  <si>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</si>
  <si>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</si>
  <si>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</si>
  <si>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</si>
  <si>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</si>
  <si>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</si>
  <si>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</si>
  <si>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</si>
  <si>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</si>
  <si>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</si>
  <si>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</si>
  <si>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</si>
  <si>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</si>
  <si>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</si>
  <si>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</si>
  <si>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</si>
  <si>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</si>
  <si>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</si>
  <si>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</si>
  <si>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</si>
  <si>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</si>
  <si>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</si>
  <si>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</si>
  <si>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</si>
  <si>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</si>
  <si>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</si>
  <si>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</si>
  <si>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</si>
  <si>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</si>
  <si>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</si>
  <si>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</si>
  <si>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</si>
  <si>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</si>
  <si>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</si>
  <si>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</si>
  <si>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</si>
  <si>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</si>
  <si>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</si>
  <si>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</si>
  <si>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</si>
  <si>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</si>
  <si>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</si>
  <si>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</si>
  <si>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</si>
  <si>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</si>
  <si>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</si>
  <si>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</si>
  <si>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</si>
  <si>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</si>
  <si>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</si>
  <si>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</si>
  <si>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</si>
  <si>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</si>
  <si>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</si>
  <si>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</si>
  <si>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</si>
  <si>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</si>
  <si>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</si>
  <si>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</si>
  <si>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</si>
  <si>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</si>
  <si>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</si>
  <si>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</si>
  <si>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</si>
  <si>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</si>
  <si>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</si>
  <si>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</si>
  <si>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</si>
  <si>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</si>
  <si>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</si>
  <si>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</si>
  <si>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</si>
  <si>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</si>
  <si>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</si>
  <si>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</si>
  <si>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</si>
  <si>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</si>
  <si>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</si>
  <si>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</si>
  <si>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</si>
  <si>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</si>
  <si>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</si>
  <si>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</si>
  <si>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</si>
  <si>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</si>
  <si>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</si>
  <si>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</si>
  <si>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</si>
  <si>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</si>
  <si>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</si>
  <si>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</si>
  <si>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</si>
  <si>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</si>
  <si>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</si>
  <si>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</si>
  <si>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</si>
  <si>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</si>
  <si>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</si>
  <si>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</si>
  <si>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</si>
  <si>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</si>
  <si>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</si>
  <si>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</si>
  <si>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</si>
  <si>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</si>
  <si>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</si>
  <si>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</si>
  <si>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</si>
  <si>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</si>
  <si>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</si>
  <si>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</si>
  <si>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</si>
  <si>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</si>
  <si>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</si>
  <si>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</si>
  <si>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</si>
  <si>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</si>
  <si>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</si>
  <si>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</si>
  <si>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</si>
  <si>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</si>
  <si>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</si>
  <si>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</si>
  <si>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</si>
  <si>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</si>
  <si>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</si>
  <si>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</si>
  <si>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</si>
  <si>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</si>
  <si>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</si>
  <si>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</si>
  <si>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</si>
  <si>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</si>
  <si>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</si>
  <si>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</si>
  <si>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</si>
  <si>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</si>
  <si>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</si>
  <si>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</si>
  <si>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</si>
  <si>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</si>
  <si>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</si>
  <si>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</si>
  <si>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</si>
  <si>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</si>
  <si>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</si>
  <si>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</si>
  <si>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</si>
  <si>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</si>
  <si>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</si>
  <si>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</si>
  <si>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</si>
  <si>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</si>
  <si>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</si>
  <si>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</si>
  <si>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</si>
  <si>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</si>
  <si>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</si>
  <si>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</si>
  <si>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</si>
  <si>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</si>
  <si>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</si>
  <si>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</si>
  <si>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</si>
  <si>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</si>
  <si>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</si>
  <si>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</si>
  <si>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</si>
  <si>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</si>
  <si>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</si>
  <si>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</si>
  <si>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</si>
  <si>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</si>
  <si>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</si>
  <si>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</si>
  <si>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</si>
  <si>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</si>
  <si>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</si>
  <si>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</si>
  <si>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</si>
  <si>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</si>
  <si>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</si>
  <si>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</si>
  <si>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</si>
  <si>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</si>
  <si>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</si>
  <si>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</si>
  <si>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</si>
  <si>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</si>
  <si>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</si>
  <si>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</si>
  <si>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</si>
  <si>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</si>
  <si>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</si>
  <si>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</si>
  <si>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</si>
  <si>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</si>
  <si>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</si>
  <si>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</si>
  <si>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</si>
  <si>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</si>
  <si>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</si>
  <si>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</si>
  <si>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</si>
  <si>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</si>
  <si>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</si>
  <si>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</si>
  <si>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</si>
  <si>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</si>
  <si>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</si>
  <si>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</si>
  <si>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</si>
  <si>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</si>
  <si>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</si>
  <si>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</si>
  <si>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</si>
  <si>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</si>
  <si>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</si>
  <si>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</si>
  <si>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</si>
  <si>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</si>
  <si>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</si>
  <si>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</si>
  <si>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</si>
  <si>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</si>
  <si>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</si>
  <si>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</si>
  <si>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</si>
  <si>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</si>
  <si>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</si>
  <si>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</si>
  <si>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</si>
  <si>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</si>
  <si>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</si>
  <si>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</si>
  <si>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</si>
  <si>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</si>
  <si>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</si>
  <si>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</si>
  <si>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</si>
  <si>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</si>
  <si>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</si>
  <si>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</si>
  <si>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</si>
  <si>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</si>
  <si>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</si>
  <si>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</si>
  <si>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</si>
  <si>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</si>
  <si>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</si>
  <si>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</si>
  <si>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</si>
  <si>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</si>
  <si>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</si>
  <si>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</si>
  <si>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</si>
  <si>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</si>
  <si>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</si>
  <si>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</si>
  <si>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</si>
  <si>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</si>
  <si>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</si>
  <si>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</si>
  <si>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</si>
  <si>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</si>
  <si>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</si>
  <si>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</si>
  <si>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</si>
  <si>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</si>
  <si>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</si>
  <si>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</si>
  <si>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</si>
  <si>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</si>
  <si>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</si>
  <si>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</si>
  <si>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</si>
  <si>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</si>
  <si>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290-300</t>
  </si>
  <si>
    <t>3430-3480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</si>
  <si>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</si>
  <si>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</si>
  <si>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</si>
  <si>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</si>
  <si>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</si>
  <si>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</si>
  <si>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</si>
  <si>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</si>
  <si>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</si>
  <si>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</si>
  <si>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</si>
  <si>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</si>
  <si>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</si>
  <si>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</si>
  <si>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</si>
  <si>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</si>
  <si>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</si>
  <si>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</si>
  <si>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</si>
  <si>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</si>
  <si>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</si>
  <si>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</si>
  <si>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</si>
  <si>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</si>
  <si>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</si>
  <si>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</si>
  <si>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</si>
  <si>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</si>
  <si>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</si>
  <si>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</si>
  <si>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</si>
  <si>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</si>
  <si>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</si>
  <si>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</si>
  <si>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</si>
  <si>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QE SECURITIES</t>
  </si>
  <si>
    <t>NSE</t>
  </si>
  <si>
    <t>762-764</t>
  </si>
  <si>
    <t>TCS 3360 CE JAN</t>
  </si>
  <si>
    <t>80-100</t>
  </si>
  <si>
    <t>APOLLOHOSP JAN FUT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</si>
  <si>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</si>
  <si>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</si>
  <si>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</si>
  <si>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</si>
  <si>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</si>
  <si>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</si>
  <si>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</si>
  <si>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97-99</t>
  </si>
  <si>
    <t>110-115</t>
  </si>
  <si>
    <t>208-209</t>
  </si>
  <si>
    <t>218-222</t>
  </si>
  <si>
    <t>4400-4450</t>
  </si>
  <si>
    <t>4700-4900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</si>
  <si>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</si>
  <si>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</si>
  <si>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</si>
  <si>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</si>
  <si>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</si>
  <si>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</si>
  <si>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</si>
  <si>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</si>
  <si>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8400-8460</t>
  </si>
  <si>
    <t>9200-9500</t>
  </si>
  <si>
    <t>15-17</t>
  </si>
  <si>
    <t>SPEXTRA MULTIBIZ PRIVATE LIMITED</t>
  </si>
  <si>
    <t>LT 2100 CE JAN</t>
  </si>
  <si>
    <t>65-80</t>
  </si>
  <si>
    <t>Loss of Rs.65/-</t>
  </si>
  <si>
    <t>Loss of Rs.14/-</t>
  </si>
  <si>
    <t>DFL</t>
  </si>
  <si>
    <t>Profit of Rs.107/-</t>
  </si>
  <si>
    <t>Profit of Rs.7/-</t>
  </si>
  <si>
    <t>Profit of Rs.19/-</t>
  </si>
  <si>
    <t>209-211</t>
  </si>
  <si>
    <t>222-235</t>
  </si>
  <si>
    <t>860-870</t>
  </si>
  <si>
    <t>920-960</t>
  </si>
  <si>
    <t>6200-6250</t>
  </si>
  <si>
    <t>6800-7200</t>
  </si>
  <si>
    <t>1100-1135</t>
  </si>
  <si>
    <t>750-755</t>
  </si>
  <si>
    <t>HDFC 2620 CE JAN</t>
  </si>
  <si>
    <t>Profit of Rs.12.5/-</t>
  </si>
  <si>
    <t>SRTRANSFIN</t>
  </si>
  <si>
    <t>BP EQUITIES PVT. LTD.</t>
  </si>
  <si>
    <t>GROW WELL INVESTMENTS</t>
  </si>
  <si>
    <t>UPL 750 CE JAN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</si>
  <si>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</si>
  <si>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</si>
  <si>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</si>
  <si>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</si>
  <si>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</si>
  <si>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</si>
  <si>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</si>
  <si>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</si>
  <si>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</si>
  <si>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</si>
  <si>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</si>
  <si>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</si>
  <si>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18200-18300</t>
  </si>
  <si>
    <t>177-180</t>
  </si>
  <si>
    <t>195-200</t>
  </si>
  <si>
    <t>Loss of Rs.31.5/-</t>
  </si>
  <si>
    <t>MNIL</t>
  </si>
  <si>
    <t>Loss of Rs.105/-</t>
  </si>
  <si>
    <t>NIFTY 17900 PE 12-JAN</t>
  </si>
  <si>
    <t>Profit of Rs.22.5/-</t>
  </si>
  <si>
    <t>735-740</t>
  </si>
  <si>
    <t>Profit of Rs.80/-</t>
  </si>
  <si>
    <t>ROJL</t>
  </si>
  <si>
    <t>Loss of Rs.70/-</t>
  </si>
  <si>
    <t>Loss of Rs.4/-</t>
  </si>
  <si>
    <t>Loss of Rs.4.75/-</t>
  </si>
  <si>
    <t xml:space="preserve">BAJFINANCE </t>
  </si>
  <si>
    <t>5920-5960</t>
  </si>
  <si>
    <t>6100-6200</t>
  </si>
  <si>
    <t>ABHAY CHANDRAKANT LAKHANI</t>
  </si>
  <si>
    <t>HIMANSHU RAJPUT</t>
  </si>
  <si>
    <t>NAVODAYENT</t>
  </si>
  <si>
    <t>NNM SECURITIES PVT LTD</t>
  </si>
  <si>
    <t>SVS</t>
  </si>
  <si>
    <t>ATALREAL</t>
  </si>
  <si>
    <t>Atal Realtech Limited</t>
  </si>
  <si>
    <t>DDIL</t>
  </si>
  <si>
    <t>SANJAY SHAH</t>
  </si>
  <si>
    <t>GUJINJEC</t>
  </si>
  <si>
    <t>KUMAR GAURAV GUPTA</t>
  </si>
  <si>
    <t>VIVEK KANDA</t>
  </si>
  <si>
    <t>HAZOOR</t>
  </si>
  <si>
    <t>KGES</t>
  </si>
  <si>
    <t>KAILASHBEN ASHOKKUMAR PATEL</t>
  </si>
  <si>
    <t>MILEFUR</t>
  </si>
  <si>
    <t>SPRING VENTURES</t>
  </si>
  <si>
    <t>SHASHANK PRAVINCHANDRA DOSHI</t>
  </si>
  <si>
    <t>BCLIND</t>
  </si>
  <si>
    <t>BCL Industries Limited</t>
  </si>
  <si>
    <t>SW CAPITAL PRIVATE LIMITED</t>
  </si>
  <si>
    <t>NIKUNJ KAUSHIK SHAH</t>
  </si>
  <si>
    <t>TIRUPATIFL</t>
  </si>
  <si>
    <t>Tirupati Forge Limited</t>
  </si>
  <si>
    <t>ARHAM SHARE PRIVATE LIMITED</t>
  </si>
  <si>
    <t>HILTON</t>
  </si>
  <si>
    <t>Hilton Metal Forging Limi</t>
  </si>
  <si>
    <t>Profit of Rs.395/-</t>
  </si>
  <si>
    <t>Profit of Rs.6.5/-</t>
  </si>
  <si>
    <t>2500-2510</t>
  </si>
  <si>
    <t>2580-2630</t>
  </si>
  <si>
    <t>Loss of Rs.24/-</t>
  </si>
  <si>
    <t>Profit of Rs.33/-</t>
  </si>
  <si>
    <t>4000-4050</t>
  </si>
  <si>
    <t>4300-4500</t>
  </si>
  <si>
    <t>LT 2160 CE JAN</t>
  </si>
  <si>
    <t>20-22</t>
  </si>
  <si>
    <t>35-45</t>
  </si>
  <si>
    <t>ABATEAS</t>
  </si>
  <si>
    <t>KARAM VIR SINGH</t>
  </si>
  <si>
    <t>VARSHA CHUGH</t>
  </si>
  <si>
    <t>ADCON</t>
  </si>
  <si>
    <t>ALAN SCOTT</t>
  </si>
  <si>
    <t>SULABH THOMAS SAINU</t>
  </si>
  <si>
    <t>VIVEK CHAUHAN</t>
  </si>
  <si>
    <t>JATIN MANUBHAI SHAH</t>
  </si>
  <si>
    <t>EASUN</t>
  </si>
  <si>
    <t>RIDHVI CORPORATE SOLUTIONS</t>
  </si>
  <si>
    <t>UMA EXPORTS LIMITED</t>
  </si>
  <si>
    <t>BAZEL INTERNATIONAL LIMITED</t>
  </si>
  <si>
    <t>ENBETRD</t>
  </si>
  <si>
    <t>GUTTIKONDA RAJASEKHAR</t>
  </si>
  <si>
    <t>FONE4</t>
  </si>
  <si>
    <t>FRSHTRP*</t>
  </si>
  <si>
    <t>FRESHTROP FRUITS LIMITED</t>
  </si>
  <si>
    <t>GGL</t>
  </si>
  <si>
    <t>YACOOBALI AIYUB MOHAMMED</t>
  </si>
  <si>
    <t>HITECHWIND</t>
  </si>
  <si>
    <t>AKSHAY AGGARWAL</t>
  </si>
  <si>
    <t>SWARUPGUCHHAIT</t>
  </si>
  <si>
    <t>JANUSCORP</t>
  </si>
  <si>
    <t>NAMAN SECURITIES &amp; FINANCE PVT. LTD.</t>
  </si>
  <si>
    <t>KPL</t>
  </si>
  <si>
    <t>AKNM SUPPLIERS PRIVATE LIMITED</t>
  </si>
  <si>
    <t>RAJENDRAKUMAR SUKHRAJ JAIN</t>
  </si>
  <si>
    <t>AMIT DHIRAJLAL MEHTA</t>
  </si>
  <si>
    <t>STRM SECURITIES SOLUTIONS PRIVATE LIMITED</t>
  </si>
  <si>
    <t>KIMI KRUNAL SHAH</t>
  </si>
  <si>
    <t>M R AGARWAL AND SONS HUF</t>
  </si>
  <si>
    <t>OMEGAIN</t>
  </si>
  <si>
    <t>RUCHIRA GOYAL</t>
  </si>
  <si>
    <t>PARESH NAVINCHANDRA SHAH</t>
  </si>
  <si>
    <t>PREETI JAIN</t>
  </si>
  <si>
    <t>SBLI</t>
  </si>
  <si>
    <t>KALPANABEN ASHOKBHAI MAHETA</t>
  </si>
  <si>
    <t>STURDY</t>
  </si>
  <si>
    <t>NIMISH PANDE</t>
  </si>
  <si>
    <t>DIPAK MATHURBHAI SALVI</t>
  </si>
  <si>
    <t>SYMBIOX</t>
  </si>
  <si>
    <t>TECHNOPACK</t>
  </si>
  <si>
    <t>VAXHS</t>
  </si>
  <si>
    <t>AAKRITI SYNTHETICS PRIVATE LIMITED</t>
  </si>
  <si>
    <t>VELOXIND</t>
  </si>
  <si>
    <t>PANCHKULA FINVEST PRIVATE LIMITED</t>
  </si>
  <si>
    <t>AARVEEDEN</t>
  </si>
  <si>
    <t>Aarvee Denims &amp; Exports L</t>
  </si>
  <si>
    <t>PANCHOLI GUNJAN</t>
  </si>
  <si>
    <t>ALLETEC</t>
  </si>
  <si>
    <t>All E Technologies Ltd</t>
  </si>
  <si>
    <t>SILVERTOSS SHOPPERS PRIVATE LIMITED</t>
  </si>
  <si>
    <t>YELLOWSTONE VENTURES LLP</t>
  </si>
  <si>
    <t>KEDIA FINTRADE PRIVATE LIMITED</t>
  </si>
  <si>
    <t>GLOBE</t>
  </si>
  <si>
    <t>Globe Textiles (I) Ltd.</t>
  </si>
  <si>
    <t>NEERAJ YADAV</t>
  </si>
  <si>
    <t>CITADEL SECURITIES INDIA MARKETS PRIVATE LIMITED</t>
  </si>
  <si>
    <t>NAKSHATRA TRADELINK PRIVATE LIMITED</t>
  </si>
  <si>
    <t>EPITOME TRADING AND INVESTMENTS</t>
  </si>
  <si>
    <t>HITECH</t>
  </si>
  <si>
    <t>Hi-Tech Pipes Limited</t>
  </si>
  <si>
    <t>NISHCHAYA TRADINGS PRIVATE LIMITED</t>
  </si>
  <si>
    <t>QUANT MUTUAL FUND</t>
  </si>
  <si>
    <t>HOMESFY</t>
  </si>
  <si>
    <t>Homesfy Realty Limited</t>
  </si>
  <si>
    <t>ASHMAVIR FINANCIAL CONSULTANTS PVT LTD</t>
  </si>
  <si>
    <t>BHAVESHKUMAR NATVARLAL SHETH</t>
  </si>
  <si>
    <t>CITRINE FUND LIMITED</t>
  </si>
  <si>
    <t>SHRIPAL V VORA HUF</t>
  </si>
  <si>
    <t>KECL</t>
  </si>
  <si>
    <t>Kirloskar Electric Co Ltd</t>
  </si>
  <si>
    <t>LGHL</t>
  </si>
  <si>
    <t>Laxmi Goldorna House Ltd</t>
  </si>
  <si>
    <t>SAMOR REALITY LIMITED</t>
  </si>
  <si>
    <t>LSIL</t>
  </si>
  <si>
    <t>Lloyds Steels Ind. Ltd.</t>
  </si>
  <si>
    <t>SAH</t>
  </si>
  <si>
    <t>Sah Polymers Limited</t>
  </si>
  <si>
    <t>MANSI SHARES &amp; STOCK ADVISORS PVT LTD</t>
  </si>
  <si>
    <t>MINAL MANISH AJMERA</t>
  </si>
  <si>
    <t>YUGA STOCKS AND COMMODITIES PRIVATE LIMITED  .</t>
  </si>
  <si>
    <t>SIGACHI</t>
  </si>
  <si>
    <t>Sigachi Industries Ltd</t>
  </si>
  <si>
    <t>SHARE INDIA SECURITIES LIMITED</t>
  </si>
  <si>
    <t>SOUTHBANK</t>
  </si>
  <si>
    <t>South Indian Bank Ltd.</t>
  </si>
  <si>
    <t>HI GROWTH CORPORATE SERVICES PVT LTD</t>
  </si>
  <si>
    <t>SULA</t>
  </si>
  <si>
    <t>Sula Vineyards Limited</t>
  </si>
  <si>
    <t>TATAMETALI</t>
  </si>
  <si>
    <t>Tata Metaliks Ltd</t>
  </si>
  <si>
    <t>MORGAN STANLEY ASIA SINGAPORE PTE</t>
  </si>
  <si>
    <t>TRACXN</t>
  </si>
  <si>
    <t>Tracxn Technologies Ltd</t>
  </si>
  <si>
    <t>VAISHALI</t>
  </si>
  <si>
    <t>Vaishali Pharma Limited</t>
  </si>
  <si>
    <t>VARUN KRISHNAVTAR KABRA</t>
  </si>
  <si>
    <t>AG DYNAMIC FUNDS LIMITED</t>
  </si>
  <si>
    <t>BRIGHT</t>
  </si>
  <si>
    <t>Bright Solar Limited</t>
  </si>
  <si>
    <t>RAVINDRA NATH NIRALA</t>
  </si>
  <si>
    <t>LRSD SECURITIES PRIVATE LIMITED</t>
  </si>
  <si>
    <t>BABULAL BADRIPRASAD AGRAWAL</t>
  </si>
  <si>
    <t>MOTIBHAI JAGMALBHAI DESAI</t>
  </si>
  <si>
    <t>ASHWIN STOCKS AND INVESTMENT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</si>
</sst>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7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0" borderId="21" xfId="0" applyFont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5" fontId="31" fillId="0" borderId="21" xfId="0" applyNumberFormat="1" applyFont="1" applyBorder="1" applyAlignment="1">
      <alignment horizontal="center" vertical="center"/>
    </xf>
    <xf numFmtId="0" fontId="32" fillId="0" borderId="21" xfId="0" applyFont="1" applyBorder="1"/>
    <xf numFmtId="43" fontId="31" fillId="0" borderId="21" xfId="0" applyNumberFormat="1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32" fillId="0" borderId="21" xfId="0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 wrapText="1"/>
    </xf>
    <xf numFmtId="16" fontId="32" fillId="0" borderId="21" xfId="0" applyNumberFormat="1" applyFont="1" applyBorder="1" applyAlignment="1">
      <alignment horizontal="center" vertical="center"/>
    </xf>
    <xf numFmtId="0" fontId="35" fillId="0" borderId="0" xfId="0" applyFont="1"/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44943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17" sqref="G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44943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6" t="s">
        <v>16</v>
      </c>
      <c r="B9" s="368" t="s">
        <v>17</v>
      </c>
      <c r="C9" s="368" t="s">
        <v>18</v>
      </c>
      <c r="D9" s="368" t="s">
        <v>19</v>
      </c>
      <c r="E9" s="23" t="s">
        <v>20</v>
      </c>
      <c r="F9" s="23" t="s">
        <v>21</v>
      </c>
      <c r="G9" s="363" t="s">
        <v>22</v>
      </c>
      <c r="H9" s="364"/>
      <c r="I9" s="365"/>
      <c r="J9" s="363" t="s">
        <v>23</v>
      </c>
      <c r="K9" s="364"/>
      <c r="L9" s="365"/>
      <c r="M9" s="23"/>
      <c r="N9" s="24"/>
      <c r="O9" s="24"/>
      <c r="P9" s="24"/>
    </row>
    <row r="10" spans="1:16" ht="59.25" customHeight="1">
      <c r="A10" s="367"/>
      <c r="B10" s="369"/>
      <c r="C10" s="369"/>
      <c r="D10" s="36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17941.75</v>
      </c>
      <c r="F11" s="32">
        <v>17975.233333333334</v>
      </c>
      <c r="G11" s="33">
        <v>17853.466666666667</v>
      </c>
      <c r="H11" s="33">
        <v>17765.183333333334</v>
      </c>
      <c r="I11" s="33">
        <v>17643.416666666668</v>
      </c>
      <c r="J11" s="33">
        <v>18063.516666666666</v>
      </c>
      <c r="K11" s="33">
        <v>18185.283333333336</v>
      </c>
      <c r="L11" s="33">
        <v>18273.566666666666</v>
      </c>
      <c r="M11" s="34">
        <v>18097</v>
      </c>
      <c r="N11" s="34">
        <v>17886.95</v>
      </c>
      <c r="O11" s="35">
        <v>13679300</v>
      </c>
      <c r="P11" s="36">
        <v>5.5955206577113956E-4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42301.25</v>
      </c>
      <c r="F12" s="37">
        <v>42432.75</v>
      </c>
      <c r="G12" s="38">
        <v>42060.5</v>
      </c>
      <c r="H12" s="38">
        <v>41819.75</v>
      </c>
      <c r="I12" s="38">
        <v>41447.5</v>
      </c>
      <c r="J12" s="38">
        <v>42673.5</v>
      </c>
      <c r="K12" s="38">
        <v>43045.75</v>
      </c>
      <c r="L12" s="38">
        <v>43286.5</v>
      </c>
      <c r="M12" s="28">
        <v>42805</v>
      </c>
      <c r="N12" s="28">
        <v>42192</v>
      </c>
      <c r="O12" s="39">
        <v>2572050</v>
      </c>
      <c r="P12" s="40">
        <v>5.8563006560229947E-3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44957</v>
      </c>
      <c r="E13" s="37">
        <v>18633.55</v>
      </c>
      <c r="F13" s="37">
        <v>18698.016666666666</v>
      </c>
      <c r="G13" s="38">
        <v>18531.033333333333</v>
      </c>
      <c r="H13" s="38">
        <v>18428.516666666666</v>
      </c>
      <c r="I13" s="38">
        <v>18261.533333333333</v>
      </c>
      <c r="J13" s="38">
        <v>18800.533333333333</v>
      </c>
      <c r="K13" s="38">
        <v>18967.516666666663</v>
      </c>
      <c r="L13" s="38">
        <v>19070.033333333333</v>
      </c>
      <c r="M13" s="28">
        <v>18865</v>
      </c>
      <c r="N13" s="28">
        <v>18595.5</v>
      </c>
      <c r="O13" s="39">
        <v>26880</v>
      </c>
      <c r="P13" s="40">
        <v>0.16062176165803108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44957</v>
      </c>
      <c r="E14" s="37">
        <v>7189.95</v>
      </c>
      <c r="F14" s="37">
        <v>2396.65</v>
      </c>
      <c r="G14" s="38">
        <v>4793.3</v>
      </c>
      <c r="H14" s="38">
        <v>2396.65</v>
      </c>
      <c r="I14" s="38">
        <v>4793.3</v>
      </c>
      <c r="J14" s="38">
        <v>4793.3</v>
      </c>
      <c r="K14" s="38">
        <v>2396.65</v>
      </c>
      <c r="L14" s="38">
        <v>4793.3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572.85</v>
      </c>
      <c r="F15" s="37">
        <v>577.63333333333333</v>
      </c>
      <c r="G15" s="38">
        <v>566.76666666666665</v>
      </c>
      <c r="H15" s="38">
        <v>560.68333333333328</v>
      </c>
      <c r="I15" s="38">
        <v>549.81666666666661</v>
      </c>
      <c r="J15" s="38">
        <v>583.7166666666667</v>
      </c>
      <c r="K15" s="38">
        <v>594.58333333333326</v>
      </c>
      <c r="L15" s="38">
        <v>600.66666666666674</v>
      </c>
      <c r="M15" s="28">
        <v>588.5</v>
      </c>
      <c r="N15" s="28">
        <v>571.54999999999995</v>
      </c>
      <c r="O15" s="39">
        <v>3928700</v>
      </c>
      <c r="P15" s="40">
        <v>7.2389791183294666E-2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44951</v>
      </c>
      <c r="E16" s="37">
        <v>2876.95</v>
      </c>
      <c r="F16" s="37">
        <v>2888.9499999999994</v>
      </c>
      <c r="G16" s="38">
        <v>2855.7999999999988</v>
      </c>
      <c r="H16" s="38">
        <v>2834.6499999999996</v>
      </c>
      <c r="I16" s="38">
        <v>2801.4999999999991</v>
      </c>
      <c r="J16" s="38">
        <v>2910.0999999999985</v>
      </c>
      <c r="K16" s="38">
        <v>2943.2499999999991</v>
      </c>
      <c r="L16" s="38">
        <v>2964.3999999999983</v>
      </c>
      <c r="M16" s="28">
        <v>2922.1</v>
      </c>
      <c r="N16" s="28">
        <v>2867.8</v>
      </c>
      <c r="O16" s="39">
        <v>1626500</v>
      </c>
      <c r="P16" s="40">
        <v>-4.2852770125497396E-3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44951</v>
      </c>
      <c r="E17" s="37">
        <v>22106.35</v>
      </c>
      <c r="F17" s="37">
        <v>22186.783333333336</v>
      </c>
      <c r="G17" s="38">
        <v>21974.616666666672</v>
      </c>
      <c r="H17" s="38">
        <v>21842.883333333335</v>
      </c>
      <c r="I17" s="38">
        <v>21630.716666666671</v>
      </c>
      <c r="J17" s="38">
        <v>22318.516666666674</v>
      </c>
      <c r="K17" s="38">
        <v>22530.683333333338</v>
      </c>
      <c r="L17" s="38">
        <v>22662.416666666675</v>
      </c>
      <c r="M17" s="28">
        <v>22398.95</v>
      </c>
      <c r="N17" s="28">
        <v>22055.05</v>
      </c>
      <c r="O17" s="39">
        <v>43320</v>
      </c>
      <c r="P17" s="40">
        <v>-2.8699551569506727E-2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44951</v>
      </c>
      <c r="E18" s="37">
        <v>147.85</v>
      </c>
      <c r="F18" s="37">
        <v>148.65</v>
      </c>
      <c r="G18" s="38">
        <v>146.55000000000001</v>
      </c>
      <c r="H18" s="38">
        <v>145.25</v>
      </c>
      <c r="I18" s="38">
        <v>143.15</v>
      </c>
      <c r="J18" s="38">
        <v>149.95000000000002</v>
      </c>
      <c r="K18" s="38">
        <v>152.04999999999998</v>
      </c>
      <c r="L18" s="38">
        <v>153.35000000000002</v>
      </c>
      <c r="M18" s="28">
        <v>150.75</v>
      </c>
      <c r="N18" s="28">
        <v>147.35</v>
      </c>
      <c r="O18" s="39">
        <v>36077400</v>
      </c>
      <c r="P18" s="40">
        <v>-2.6869682042095834E-3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268.89999999999998</v>
      </c>
      <c r="F19" s="37">
        <v>269.54999999999995</v>
      </c>
      <c r="G19" s="38">
        <v>267.39999999999992</v>
      </c>
      <c r="H19" s="38">
        <v>265.89999999999998</v>
      </c>
      <c r="I19" s="38">
        <v>263.74999999999994</v>
      </c>
      <c r="J19" s="38">
        <v>271.0499999999999</v>
      </c>
      <c r="K19" s="38">
        <v>273.2</v>
      </c>
      <c r="L19" s="38">
        <v>274.69999999999987</v>
      </c>
      <c r="M19" s="28">
        <v>271.7</v>
      </c>
      <c r="N19" s="28">
        <v>268.05</v>
      </c>
      <c r="O19" s="39">
        <v>19658600</v>
      </c>
      <c r="P19" s="40">
        <v>3.1092322378289922E-2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2366.6</v>
      </c>
      <c r="F20" s="37">
        <v>2371.5333333333333</v>
      </c>
      <c r="G20" s="38">
        <v>2355.1666666666665</v>
      </c>
      <c r="H20" s="38">
        <v>2343.7333333333331</v>
      </c>
      <c r="I20" s="38">
        <v>2327.3666666666663</v>
      </c>
      <c r="J20" s="38">
        <v>2382.9666666666667</v>
      </c>
      <c r="K20" s="38">
        <v>2399.3333333333335</v>
      </c>
      <c r="L20" s="38">
        <v>2410.7666666666669</v>
      </c>
      <c r="M20" s="28">
        <v>2387.9</v>
      </c>
      <c r="N20" s="28">
        <v>2360.1</v>
      </c>
      <c r="O20" s="39">
        <v>2720000</v>
      </c>
      <c r="P20" s="40">
        <v>-3.2979113228288749E-3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3622.1</v>
      </c>
      <c r="F21" s="37">
        <v>3654.35</v>
      </c>
      <c r="G21" s="38">
        <v>3563.7</v>
      </c>
      <c r="H21" s="38">
        <v>3505.2999999999997</v>
      </c>
      <c r="I21" s="38">
        <v>3414.6499999999996</v>
      </c>
      <c r="J21" s="38">
        <v>3712.75</v>
      </c>
      <c r="K21" s="38">
        <v>3803.4000000000005</v>
      </c>
      <c r="L21" s="38">
        <v>3861.8</v>
      </c>
      <c r="M21" s="28">
        <v>3745</v>
      </c>
      <c r="N21" s="28">
        <v>3595.95</v>
      </c>
      <c r="O21" s="39">
        <v>15206000</v>
      </c>
      <c r="P21" s="40">
        <v>4.5552996183862209E-2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788.25</v>
      </c>
      <c r="F22" s="37">
        <v>790.55000000000007</v>
      </c>
      <c r="G22" s="38">
        <v>782.70000000000016</v>
      </c>
      <c r="H22" s="38">
        <v>777.15000000000009</v>
      </c>
      <c r="I22" s="38">
        <v>769.30000000000018</v>
      </c>
      <c r="J22" s="38">
        <v>796.10000000000014</v>
      </c>
      <c r="K22" s="38">
        <v>803.95</v>
      </c>
      <c r="L22" s="38">
        <v>809.50000000000011</v>
      </c>
      <c r="M22" s="28">
        <v>798.4</v>
      </c>
      <c r="N22" s="28">
        <v>785</v>
      </c>
      <c r="O22" s="39">
        <v>62910000</v>
      </c>
      <c r="P22" s="40">
        <v>-4.0961709706144253E-3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3038.65</v>
      </c>
      <c r="F23" s="37">
        <v>3033.75</v>
      </c>
      <c r="G23" s="38">
        <v>3012.5</v>
      </c>
      <c r="H23" s="38">
        <v>2986.35</v>
      </c>
      <c r="I23" s="38">
        <v>2965.1</v>
      </c>
      <c r="J23" s="38">
        <v>3059.9</v>
      </c>
      <c r="K23" s="38">
        <v>3081.15</v>
      </c>
      <c r="L23" s="38">
        <v>3107.3</v>
      </c>
      <c r="M23" s="28">
        <v>3055</v>
      </c>
      <c r="N23" s="28">
        <v>3007.6</v>
      </c>
      <c r="O23" s="39">
        <v>333400</v>
      </c>
      <c r="P23" s="40">
        <v>-1.1983223487118035E-3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518.9</v>
      </c>
      <c r="F24" s="37">
        <v>518.7833333333333</v>
      </c>
      <c r="G24" s="38">
        <v>514.71666666666658</v>
      </c>
      <c r="H24" s="38">
        <v>510.5333333333333</v>
      </c>
      <c r="I24" s="38">
        <v>506.46666666666658</v>
      </c>
      <c r="J24" s="38">
        <v>522.96666666666658</v>
      </c>
      <c r="K24" s="38">
        <v>527.03333333333319</v>
      </c>
      <c r="L24" s="38">
        <v>531.21666666666658</v>
      </c>
      <c r="M24" s="28">
        <v>522.85</v>
      </c>
      <c r="N24" s="28">
        <v>514.6</v>
      </c>
      <c r="O24" s="39">
        <v>82634400</v>
      </c>
      <c r="P24" s="40">
        <v>-5.954572028668558E-3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4306.25</v>
      </c>
      <c r="F25" s="37">
        <v>4328.3500000000004</v>
      </c>
      <c r="G25" s="38">
        <v>4273.7500000000009</v>
      </c>
      <c r="H25" s="38">
        <v>4241.2500000000009</v>
      </c>
      <c r="I25" s="38">
        <v>4186.6500000000015</v>
      </c>
      <c r="J25" s="38">
        <v>4360.8500000000004</v>
      </c>
      <c r="K25" s="38">
        <v>4415.4499999999989</v>
      </c>
      <c r="L25" s="38">
        <v>4447.95</v>
      </c>
      <c r="M25" s="28">
        <v>4382.95</v>
      </c>
      <c r="N25" s="28">
        <v>4295.8500000000004</v>
      </c>
      <c r="O25" s="39">
        <v>1849500</v>
      </c>
      <c r="P25" s="40">
        <v>1.0517688840322361E-2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318.2</v>
      </c>
      <c r="F26" s="37">
        <v>320.13333333333327</v>
      </c>
      <c r="G26" s="38">
        <v>315.61666666666656</v>
      </c>
      <c r="H26" s="38">
        <v>313.0333333333333</v>
      </c>
      <c r="I26" s="38">
        <v>308.51666666666659</v>
      </c>
      <c r="J26" s="38">
        <v>322.71666666666653</v>
      </c>
      <c r="K26" s="38">
        <v>327.23333333333329</v>
      </c>
      <c r="L26" s="38">
        <v>329.81666666666649</v>
      </c>
      <c r="M26" s="28">
        <v>324.64999999999998</v>
      </c>
      <c r="N26" s="28">
        <v>317.55</v>
      </c>
      <c r="O26" s="39">
        <v>13730500</v>
      </c>
      <c r="P26" s="40">
        <v>1.421923474663909E-2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147.1</v>
      </c>
      <c r="F27" s="37">
        <v>147.4</v>
      </c>
      <c r="G27" s="38">
        <v>146.4</v>
      </c>
      <c r="H27" s="38">
        <v>145.69999999999999</v>
      </c>
      <c r="I27" s="38">
        <v>144.69999999999999</v>
      </c>
      <c r="J27" s="38">
        <v>148.10000000000002</v>
      </c>
      <c r="K27" s="38">
        <v>149.10000000000002</v>
      </c>
      <c r="L27" s="38">
        <v>149.80000000000004</v>
      </c>
      <c r="M27" s="28">
        <v>148.4</v>
      </c>
      <c r="N27" s="28">
        <v>146.69999999999999</v>
      </c>
      <c r="O27" s="39">
        <v>74280000</v>
      </c>
      <c r="P27" s="40">
        <v>3.7837837837837837E-3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2922.7</v>
      </c>
      <c r="F28" s="37">
        <v>2922.7333333333336</v>
      </c>
      <c r="G28" s="38">
        <v>2906.916666666667</v>
      </c>
      <c r="H28" s="38">
        <v>2891.1333333333332</v>
      </c>
      <c r="I28" s="38">
        <v>2875.3166666666666</v>
      </c>
      <c r="J28" s="38">
        <v>2938.5166666666673</v>
      </c>
      <c r="K28" s="38">
        <v>2954.3333333333339</v>
      </c>
      <c r="L28" s="38">
        <v>2970.1166666666677</v>
      </c>
      <c r="M28" s="28">
        <v>2938.55</v>
      </c>
      <c r="N28" s="28">
        <v>2906.95</v>
      </c>
      <c r="O28" s="39">
        <v>6951400</v>
      </c>
      <c r="P28" s="40">
        <v>7.5076816047307086E-3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44951</v>
      </c>
      <c r="E29" s="37">
        <v>1985.7</v>
      </c>
      <c r="F29" s="37">
        <v>2001.3499999999997</v>
      </c>
      <c r="G29" s="38">
        <v>1937.9499999999994</v>
      </c>
      <c r="H29" s="38">
        <v>1890.1999999999996</v>
      </c>
      <c r="I29" s="38">
        <v>1826.7999999999993</v>
      </c>
      <c r="J29" s="38">
        <v>2049.0999999999995</v>
      </c>
      <c r="K29" s="38">
        <v>2112.4999999999995</v>
      </c>
      <c r="L29" s="38">
        <v>2160.2499999999995</v>
      </c>
      <c r="M29" s="28">
        <v>2064.75</v>
      </c>
      <c r="N29" s="28">
        <v>1953.6</v>
      </c>
      <c r="O29" s="39">
        <v>1971475</v>
      </c>
      <c r="P29" s="40">
        <v>3.389097202192097E-2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44951</v>
      </c>
      <c r="E30" s="37">
        <v>7722.45</v>
      </c>
      <c r="F30" s="37">
        <v>7756.7833333333328</v>
      </c>
      <c r="G30" s="38">
        <v>7674.6166666666659</v>
      </c>
      <c r="H30" s="38">
        <v>7626.7833333333328</v>
      </c>
      <c r="I30" s="38">
        <v>7544.6166666666659</v>
      </c>
      <c r="J30" s="38">
        <v>7804.6166666666659</v>
      </c>
      <c r="K30" s="38">
        <v>7886.7833333333338</v>
      </c>
      <c r="L30" s="38">
        <v>7934.6166666666659</v>
      </c>
      <c r="M30" s="28">
        <v>7838.95</v>
      </c>
      <c r="N30" s="28">
        <v>7708.95</v>
      </c>
      <c r="O30" s="39">
        <v>150675</v>
      </c>
      <c r="P30" s="40">
        <v>3.0256410256410255E-2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623.04999999999995</v>
      </c>
      <c r="F31" s="37">
        <v>624.55000000000007</v>
      </c>
      <c r="G31" s="38">
        <v>619.10000000000014</v>
      </c>
      <c r="H31" s="38">
        <v>615.15000000000009</v>
      </c>
      <c r="I31" s="38">
        <v>609.70000000000016</v>
      </c>
      <c r="J31" s="38">
        <v>628.50000000000011</v>
      </c>
      <c r="K31" s="38">
        <v>633.95000000000016</v>
      </c>
      <c r="L31" s="38">
        <v>637.90000000000009</v>
      </c>
      <c r="M31" s="28">
        <v>630</v>
      </c>
      <c r="N31" s="28">
        <v>620.6</v>
      </c>
      <c r="O31" s="39">
        <v>9530000</v>
      </c>
      <c r="P31" s="40">
        <v>1.1462534493738059E-2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447.6</v>
      </c>
      <c r="F32" s="37">
        <v>443.55</v>
      </c>
      <c r="G32" s="38">
        <v>438.6</v>
      </c>
      <c r="H32" s="38">
        <v>429.6</v>
      </c>
      <c r="I32" s="38">
        <v>424.65000000000003</v>
      </c>
      <c r="J32" s="38">
        <v>452.55</v>
      </c>
      <c r="K32" s="38">
        <v>457.49999999999994</v>
      </c>
      <c r="L32" s="38">
        <v>466.5</v>
      </c>
      <c r="M32" s="28">
        <v>448.5</v>
      </c>
      <c r="N32" s="28">
        <v>434.55</v>
      </c>
      <c r="O32" s="39">
        <v>15201000</v>
      </c>
      <c r="P32" s="40">
        <v>-2.4388678518708684E-2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916.95</v>
      </c>
      <c r="F33" s="37">
        <v>925.5</v>
      </c>
      <c r="G33" s="38">
        <v>907.2</v>
      </c>
      <c r="H33" s="38">
        <v>897.45</v>
      </c>
      <c r="I33" s="38">
        <v>879.15000000000009</v>
      </c>
      <c r="J33" s="38">
        <v>935.25</v>
      </c>
      <c r="K33" s="38">
        <v>953.55</v>
      </c>
      <c r="L33" s="38">
        <v>963.3</v>
      </c>
      <c r="M33" s="28">
        <v>943.8</v>
      </c>
      <c r="N33" s="28">
        <v>915.75</v>
      </c>
      <c r="O33" s="39">
        <v>45780000</v>
      </c>
      <c r="P33" s="40">
        <v>5.4741498479402823E-2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3594.1</v>
      </c>
      <c r="F34" s="37">
        <v>3600.7833333333328</v>
      </c>
      <c r="G34" s="38">
        <v>3566.7666666666655</v>
      </c>
      <c r="H34" s="38">
        <v>3539.4333333333325</v>
      </c>
      <c r="I34" s="38">
        <v>3505.4166666666652</v>
      </c>
      <c r="J34" s="38">
        <v>3628.1166666666659</v>
      </c>
      <c r="K34" s="38">
        <v>3662.1333333333332</v>
      </c>
      <c r="L34" s="38">
        <v>3689.4666666666662</v>
      </c>
      <c r="M34" s="28">
        <v>3634.8</v>
      </c>
      <c r="N34" s="28">
        <v>3573.45</v>
      </c>
      <c r="O34" s="39">
        <v>1309750</v>
      </c>
      <c r="P34" s="40">
        <v>1.5310077519379845E-2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1389.75</v>
      </c>
      <c r="F35" s="37">
        <v>1398.9833333333333</v>
      </c>
      <c r="G35" s="38">
        <v>1375.0666666666666</v>
      </c>
      <c r="H35" s="38">
        <v>1360.3833333333332</v>
      </c>
      <c r="I35" s="38">
        <v>1336.4666666666665</v>
      </c>
      <c r="J35" s="38">
        <v>1413.6666666666667</v>
      </c>
      <c r="K35" s="38">
        <v>1437.5833333333333</v>
      </c>
      <c r="L35" s="38">
        <v>1452.2666666666669</v>
      </c>
      <c r="M35" s="28">
        <v>1422.9</v>
      </c>
      <c r="N35" s="28">
        <v>1384.3</v>
      </c>
      <c r="O35" s="39">
        <v>12464500</v>
      </c>
      <c r="P35" s="40">
        <v>5.2078497573327706E-2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6021.05</v>
      </c>
      <c r="F36" s="37">
        <v>6030.6500000000005</v>
      </c>
      <c r="G36" s="38">
        <v>5976.9000000000015</v>
      </c>
      <c r="H36" s="38">
        <v>5932.7500000000009</v>
      </c>
      <c r="I36" s="38">
        <v>5879.0000000000018</v>
      </c>
      <c r="J36" s="38">
        <v>6074.8000000000011</v>
      </c>
      <c r="K36" s="38">
        <v>6128.5499999999993</v>
      </c>
      <c r="L36" s="38">
        <v>6172.7000000000007</v>
      </c>
      <c r="M36" s="28">
        <v>6084.4</v>
      </c>
      <c r="N36" s="28">
        <v>5986.5</v>
      </c>
      <c r="O36" s="39">
        <v>7153875</v>
      </c>
      <c r="P36" s="40">
        <v>7.3042804843705999E-3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2222</v>
      </c>
      <c r="F37" s="37">
        <v>2228.6166666666668</v>
      </c>
      <c r="G37" s="38">
        <v>2209.2333333333336</v>
      </c>
      <c r="H37" s="38">
        <v>2196.4666666666667</v>
      </c>
      <c r="I37" s="38">
        <v>2177.0833333333335</v>
      </c>
      <c r="J37" s="38">
        <v>2241.3833333333337</v>
      </c>
      <c r="K37" s="38">
        <v>2260.7666666666669</v>
      </c>
      <c r="L37" s="38">
        <v>2273.5333333333338</v>
      </c>
      <c r="M37" s="28">
        <v>2248</v>
      </c>
      <c r="N37" s="28">
        <v>2215.85</v>
      </c>
      <c r="O37" s="39">
        <v>1974600</v>
      </c>
      <c r="P37" s="40">
        <v>1.4488286066584463E-2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44951</v>
      </c>
      <c r="E38" s="37">
        <v>395.6</v>
      </c>
      <c r="F38" s="37">
        <v>395.76666666666665</v>
      </c>
      <c r="G38" s="38">
        <v>391.08333333333331</v>
      </c>
      <c r="H38" s="38">
        <v>386.56666666666666</v>
      </c>
      <c r="I38" s="38">
        <v>381.88333333333333</v>
      </c>
      <c r="J38" s="38">
        <v>400.2833333333333</v>
      </c>
      <c r="K38" s="38">
        <v>404.9666666666667</v>
      </c>
      <c r="L38" s="38">
        <v>409.48333333333329</v>
      </c>
      <c r="M38" s="28">
        <v>400.45</v>
      </c>
      <c r="N38" s="28">
        <v>391.25</v>
      </c>
      <c r="O38" s="39">
        <v>8577600</v>
      </c>
      <c r="P38" s="40">
        <v>1.8688095683049898E-3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241.25</v>
      </c>
      <c r="F39" s="37">
        <v>240.41666666666666</v>
      </c>
      <c r="G39" s="38">
        <v>237.93333333333331</v>
      </c>
      <c r="H39" s="38">
        <v>234.61666666666665</v>
      </c>
      <c r="I39" s="38">
        <v>232.1333333333333</v>
      </c>
      <c r="J39" s="38">
        <v>243.73333333333332</v>
      </c>
      <c r="K39" s="38">
        <v>246.21666666666667</v>
      </c>
      <c r="L39" s="38">
        <v>249.53333333333333</v>
      </c>
      <c r="M39" s="28">
        <v>242.9</v>
      </c>
      <c r="N39" s="28">
        <v>237.1</v>
      </c>
      <c r="O39" s="39">
        <v>48342600</v>
      </c>
      <c r="P39" s="40">
        <v>-1.3734346884065954E-2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186.6</v>
      </c>
      <c r="F40" s="37">
        <v>186.86666666666665</v>
      </c>
      <c r="G40" s="38">
        <v>184.93333333333328</v>
      </c>
      <c r="H40" s="38">
        <v>183.26666666666662</v>
      </c>
      <c r="I40" s="38">
        <v>181.33333333333326</v>
      </c>
      <c r="J40" s="38">
        <v>188.5333333333333</v>
      </c>
      <c r="K40" s="38">
        <v>190.46666666666664</v>
      </c>
      <c r="L40" s="38">
        <v>192.13333333333333</v>
      </c>
      <c r="M40" s="28">
        <v>188.8</v>
      </c>
      <c r="N40" s="28">
        <v>185.2</v>
      </c>
      <c r="O40" s="39">
        <v>93863250</v>
      </c>
      <c r="P40" s="40">
        <v>2.5960739177696784E-2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1572.55</v>
      </c>
      <c r="F41" s="37">
        <v>1579.7833333333335</v>
      </c>
      <c r="G41" s="38">
        <v>1561.5666666666671</v>
      </c>
      <c r="H41" s="38">
        <v>1550.5833333333335</v>
      </c>
      <c r="I41" s="38">
        <v>1532.366666666667</v>
      </c>
      <c r="J41" s="38">
        <v>1590.7666666666671</v>
      </c>
      <c r="K41" s="38">
        <v>1608.9833333333338</v>
      </c>
      <c r="L41" s="38">
        <v>1619.9666666666672</v>
      </c>
      <c r="M41" s="28">
        <v>1598</v>
      </c>
      <c r="N41" s="28">
        <v>1568.8</v>
      </c>
      <c r="O41" s="39">
        <v>2520650</v>
      </c>
      <c r="P41" s="40">
        <v>8.3608360836083615E-3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102.35</v>
      </c>
      <c r="F42" s="37">
        <v>102.08333333333333</v>
      </c>
      <c r="G42" s="38">
        <v>100.76666666666665</v>
      </c>
      <c r="H42" s="38">
        <v>99.183333333333323</v>
      </c>
      <c r="I42" s="38">
        <v>97.866666666666646</v>
      </c>
      <c r="J42" s="38">
        <v>103.66666666666666</v>
      </c>
      <c r="K42" s="38">
        <v>104.98333333333335</v>
      </c>
      <c r="L42" s="38">
        <v>106.56666666666666</v>
      </c>
      <c r="M42" s="28">
        <v>103.4</v>
      </c>
      <c r="N42" s="28">
        <v>100.5</v>
      </c>
      <c r="O42" s="39">
        <v>106675500</v>
      </c>
      <c r="P42" s="40">
        <v>-1.7275782398655744E-2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560.29999999999995</v>
      </c>
      <c r="F43" s="37">
        <v>561.7166666666667</v>
      </c>
      <c r="G43" s="38">
        <v>556.93333333333339</v>
      </c>
      <c r="H43" s="38">
        <v>553.56666666666672</v>
      </c>
      <c r="I43" s="38">
        <v>548.78333333333342</v>
      </c>
      <c r="J43" s="38">
        <v>565.08333333333337</v>
      </c>
      <c r="K43" s="38">
        <v>569.86666666666667</v>
      </c>
      <c r="L43" s="38">
        <v>573.23333333333335</v>
      </c>
      <c r="M43" s="28">
        <v>566.5</v>
      </c>
      <c r="N43" s="28">
        <v>558.35</v>
      </c>
      <c r="O43" s="39">
        <v>7123600</v>
      </c>
      <c r="P43" s="40">
        <v>6.9352708058124171E-2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861.85</v>
      </c>
      <c r="F44" s="37">
        <v>867.56666666666672</v>
      </c>
      <c r="G44" s="38">
        <v>852.68333333333339</v>
      </c>
      <c r="H44" s="38">
        <v>843.51666666666665</v>
      </c>
      <c r="I44" s="38">
        <v>828.63333333333333</v>
      </c>
      <c r="J44" s="38">
        <v>876.73333333333346</v>
      </c>
      <c r="K44" s="38">
        <v>891.6166666666669</v>
      </c>
      <c r="L44" s="38">
        <v>900.78333333333353</v>
      </c>
      <c r="M44" s="28">
        <v>882.45</v>
      </c>
      <c r="N44" s="28">
        <v>858.4</v>
      </c>
      <c r="O44" s="39">
        <v>6759000</v>
      </c>
      <c r="P44" s="40">
        <v>-9.8154116612950478E-3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761.25</v>
      </c>
      <c r="F45" s="37">
        <v>763.30000000000007</v>
      </c>
      <c r="G45" s="38">
        <v>755.60000000000014</v>
      </c>
      <c r="H45" s="38">
        <v>749.95</v>
      </c>
      <c r="I45" s="38">
        <v>742.25000000000011</v>
      </c>
      <c r="J45" s="38">
        <v>768.95000000000016</v>
      </c>
      <c r="K45" s="38">
        <v>776.6500000000002</v>
      </c>
      <c r="L45" s="38">
        <v>782.30000000000018</v>
      </c>
      <c r="M45" s="28">
        <v>771</v>
      </c>
      <c r="N45" s="28">
        <v>757.65</v>
      </c>
      <c r="O45" s="39">
        <v>46722900</v>
      </c>
      <c r="P45" s="40">
        <v>8.1337183293342551E-5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80</v>
      </c>
      <c r="F46" s="37">
        <v>80.600000000000009</v>
      </c>
      <c r="G46" s="38">
        <v>79.100000000000023</v>
      </c>
      <c r="H46" s="38">
        <v>78.200000000000017</v>
      </c>
      <c r="I46" s="38">
        <v>76.700000000000031</v>
      </c>
      <c r="J46" s="38">
        <v>81.500000000000014</v>
      </c>
      <c r="K46" s="38">
        <v>82.999999999999986</v>
      </c>
      <c r="L46" s="38">
        <v>83.9</v>
      </c>
      <c r="M46" s="28">
        <v>82.1</v>
      </c>
      <c r="N46" s="28">
        <v>79.7</v>
      </c>
      <c r="O46" s="39">
        <v>89124000</v>
      </c>
      <c r="P46" s="40">
        <v>-5.2736435016992851E-3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251.2</v>
      </c>
      <c r="F47" s="37">
        <v>251.65</v>
      </c>
      <c r="G47" s="38">
        <v>249</v>
      </c>
      <c r="H47" s="38">
        <v>246.79999999999998</v>
      </c>
      <c r="I47" s="38">
        <v>244.14999999999998</v>
      </c>
      <c r="J47" s="38">
        <v>253.85000000000002</v>
      </c>
      <c r="K47" s="38">
        <v>256.50000000000006</v>
      </c>
      <c r="L47" s="38">
        <v>258.70000000000005</v>
      </c>
      <c r="M47" s="28">
        <v>254.3</v>
      </c>
      <c r="N47" s="28">
        <v>249.45</v>
      </c>
      <c r="O47" s="39">
        <v>28543000</v>
      </c>
      <c r="P47" s="40">
        <v>1.9972055560121639E-2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17088.349999999999</v>
      </c>
      <c r="F48" s="37">
        <v>17182.116666666665</v>
      </c>
      <c r="G48" s="38">
        <v>16938.683333333331</v>
      </c>
      <c r="H48" s="38">
        <v>16789.016666666666</v>
      </c>
      <c r="I48" s="38">
        <v>16545.583333333332</v>
      </c>
      <c r="J48" s="38">
        <v>17331.783333333329</v>
      </c>
      <c r="K48" s="38">
        <v>17575.216666666664</v>
      </c>
      <c r="L48" s="38">
        <v>17724.883333333328</v>
      </c>
      <c r="M48" s="28">
        <v>17425.55</v>
      </c>
      <c r="N48" s="28">
        <v>17032.45</v>
      </c>
      <c r="O48" s="39">
        <v>135200</v>
      </c>
      <c r="P48" s="40">
        <v>2.1148036253776436E-2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349.25</v>
      </c>
      <c r="F49" s="37">
        <v>348.88333333333338</v>
      </c>
      <c r="G49" s="38">
        <v>345.26666666666677</v>
      </c>
      <c r="H49" s="38">
        <v>341.28333333333336</v>
      </c>
      <c r="I49" s="38">
        <v>337.66666666666674</v>
      </c>
      <c r="J49" s="38">
        <v>352.86666666666679</v>
      </c>
      <c r="K49" s="38">
        <v>356.48333333333346</v>
      </c>
      <c r="L49" s="38">
        <v>360.46666666666681</v>
      </c>
      <c r="M49" s="28">
        <v>352.5</v>
      </c>
      <c r="N49" s="28">
        <v>344.9</v>
      </c>
      <c r="O49" s="39">
        <v>15332400</v>
      </c>
      <c r="P49" s="40">
        <v>7.4512123004139563E-3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4322.7</v>
      </c>
      <c r="F50" s="37">
        <v>4328.25</v>
      </c>
      <c r="G50" s="38">
        <v>4305.55</v>
      </c>
      <c r="H50" s="38">
        <v>4288.4000000000005</v>
      </c>
      <c r="I50" s="38">
        <v>4265.7000000000007</v>
      </c>
      <c r="J50" s="38">
        <v>4345.3999999999996</v>
      </c>
      <c r="K50" s="38">
        <v>4368.1000000000004</v>
      </c>
      <c r="L50" s="38">
        <v>4385.2499999999991</v>
      </c>
      <c r="M50" s="28">
        <v>4350.95</v>
      </c>
      <c r="N50" s="28">
        <v>4311.1000000000004</v>
      </c>
      <c r="O50" s="39">
        <v>1141000</v>
      </c>
      <c r="P50" s="40">
        <v>-2.6782668031388606E-2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44951</v>
      </c>
      <c r="E51" s="37">
        <v>298.25</v>
      </c>
      <c r="F51" s="37">
        <v>298.53333333333336</v>
      </c>
      <c r="G51" s="38">
        <v>294.11666666666673</v>
      </c>
      <c r="H51" s="38">
        <v>289.98333333333335</v>
      </c>
      <c r="I51" s="38">
        <v>285.56666666666672</v>
      </c>
      <c r="J51" s="38">
        <v>302.66666666666674</v>
      </c>
      <c r="K51" s="38">
        <v>307.08333333333337</v>
      </c>
      <c r="L51" s="38">
        <v>311.21666666666675</v>
      </c>
      <c r="M51" s="28">
        <v>302.95</v>
      </c>
      <c r="N51" s="28">
        <v>294.39999999999998</v>
      </c>
      <c r="O51" s="39">
        <v>9012000</v>
      </c>
      <c r="P51" s="40">
        <v>2.9237094563727729E-2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324.5</v>
      </c>
      <c r="F52" s="37">
        <v>325.83333333333331</v>
      </c>
      <c r="G52" s="38">
        <v>322.36666666666662</v>
      </c>
      <c r="H52" s="38">
        <v>320.23333333333329</v>
      </c>
      <c r="I52" s="38">
        <v>316.76666666666659</v>
      </c>
      <c r="J52" s="38">
        <v>327.96666666666664</v>
      </c>
      <c r="K52" s="38">
        <v>331.43333333333334</v>
      </c>
      <c r="L52" s="38">
        <v>333.56666666666666</v>
      </c>
      <c r="M52" s="28">
        <v>329.3</v>
      </c>
      <c r="N52" s="28">
        <v>323.7</v>
      </c>
      <c r="O52" s="39">
        <v>42959700</v>
      </c>
      <c r="P52" s="40">
        <v>1.3846057020580275E-3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44951</v>
      </c>
      <c r="E53" s="37">
        <v>543.9</v>
      </c>
      <c r="F53" s="37">
        <v>547.73333333333335</v>
      </c>
      <c r="G53" s="38">
        <v>538.2166666666667</v>
      </c>
      <c r="H53" s="38">
        <v>532.5333333333333</v>
      </c>
      <c r="I53" s="38">
        <v>523.01666666666665</v>
      </c>
      <c r="J53" s="38">
        <v>553.41666666666674</v>
      </c>
      <c r="K53" s="38">
        <v>562.93333333333339</v>
      </c>
      <c r="L53" s="38">
        <v>568.61666666666679</v>
      </c>
      <c r="M53" s="28">
        <v>557.25</v>
      </c>
      <c r="N53" s="28">
        <v>542.04999999999995</v>
      </c>
      <c r="O53" s="39">
        <v>4299750</v>
      </c>
      <c r="P53" s="40">
        <v>1.3623978201634877E-3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44951</v>
      </c>
      <c r="E54" s="37">
        <v>300.64999999999998</v>
      </c>
      <c r="F54" s="37">
        <v>303.2833333333333</v>
      </c>
      <c r="G54" s="38">
        <v>296.66666666666663</v>
      </c>
      <c r="H54" s="38">
        <v>292.68333333333334</v>
      </c>
      <c r="I54" s="38">
        <v>286.06666666666666</v>
      </c>
      <c r="J54" s="38">
        <v>307.26666666666659</v>
      </c>
      <c r="K54" s="38">
        <v>313.88333333333327</v>
      </c>
      <c r="L54" s="38">
        <v>317.86666666666656</v>
      </c>
      <c r="M54" s="28">
        <v>309.89999999999998</v>
      </c>
      <c r="N54" s="28">
        <v>299.3</v>
      </c>
      <c r="O54" s="39">
        <v>8022000</v>
      </c>
      <c r="P54" s="40">
        <v>2.4521072796934867E-2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694.1</v>
      </c>
      <c r="F55" s="37">
        <v>701.69999999999993</v>
      </c>
      <c r="G55" s="38">
        <v>683.89999999999986</v>
      </c>
      <c r="H55" s="38">
        <v>673.69999999999993</v>
      </c>
      <c r="I55" s="38">
        <v>655.89999999999986</v>
      </c>
      <c r="J55" s="38">
        <v>711.89999999999986</v>
      </c>
      <c r="K55" s="38">
        <v>729.69999999999982</v>
      </c>
      <c r="L55" s="38">
        <v>739.89999999999986</v>
      </c>
      <c r="M55" s="28">
        <v>719.5</v>
      </c>
      <c r="N55" s="28">
        <v>691.5</v>
      </c>
      <c r="O55" s="39">
        <v>8043750</v>
      </c>
      <c r="P55" s="40">
        <v>1.6106110847939364E-2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1062.9000000000001</v>
      </c>
      <c r="F56" s="37">
        <v>1064.0833333333335</v>
      </c>
      <c r="G56" s="38">
        <v>1051.2166666666669</v>
      </c>
      <c r="H56" s="38">
        <v>1039.5333333333335</v>
      </c>
      <c r="I56" s="38">
        <v>1026.666666666667</v>
      </c>
      <c r="J56" s="38">
        <v>1075.7666666666669</v>
      </c>
      <c r="K56" s="38">
        <v>1088.6333333333337</v>
      </c>
      <c r="L56" s="38">
        <v>1100.3166666666668</v>
      </c>
      <c r="M56" s="28">
        <v>1076.95</v>
      </c>
      <c r="N56" s="28">
        <v>1052.4000000000001</v>
      </c>
      <c r="O56" s="39">
        <v>8921250</v>
      </c>
      <c r="P56" s="40">
        <v>2.556610664718773E-3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214.2</v>
      </c>
      <c r="F57" s="37">
        <v>214.35</v>
      </c>
      <c r="G57" s="38">
        <v>212.39999999999998</v>
      </c>
      <c r="H57" s="38">
        <v>210.6</v>
      </c>
      <c r="I57" s="38">
        <v>208.64999999999998</v>
      </c>
      <c r="J57" s="38">
        <v>216.14999999999998</v>
      </c>
      <c r="K57" s="38">
        <v>218.09999999999997</v>
      </c>
      <c r="L57" s="38">
        <v>219.89999999999998</v>
      </c>
      <c r="M57" s="28">
        <v>216.3</v>
      </c>
      <c r="N57" s="28">
        <v>212.55</v>
      </c>
      <c r="O57" s="39">
        <v>34687800</v>
      </c>
      <c r="P57" s="40">
        <v>2.6345221821796942E-2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3901.55</v>
      </c>
      <c r="F58" s="37">
        <v>3886.35</v>
      </c>
      <c r="G58" s="38">
        <v>3860.2</v>
      </c>
      <c r="H58" s="38">
        <v>3818.85</v>
      </c>
      <c r="I58" s="38">
        <v>3792.7</v>
      </c>
      <c r="J58" s="38">
        <v>3927.7</v>
      </c>
      <c r="K58" s="38">
        <v>3953.8500000000004</v>
      </c>
      <c r="L58" s="38">
        <v>3995.2</v>
      </c>
      <c r="M58" s="28">
        <v>3912.5</v>
      </c>
      <c r="N58" s="28">
        <v>3845</v>
      </c>
      <c r="O58" s="39">
        <v>721050</v>
      </c>
      <c r="P58" s="40">
        <v>5.5555555555555552E-2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1498.55</v>
      </c>
      <c r="F59" s="37">
        <v>1494.7833333333335</v>
      </c>
      <c r="G59" s="38">
        <v>1488.2666666666671</v>
      </c>
      <c r="H59" s="38">
        <v>1477.9833333333336</v>
      </c>
      <c r="I59" s="38">
        <v>1471.4666666666672</v>
      </c>
      <c r="J59" s="38">
        <v>1505.0666666666671</v>
      </c>
      <c r="K59" s="38">
        <v>1511.5833333333335</v>
      </c>
      <c r="L59" s="38">
        <v>1521.866666666667</v>
      </c>
      <c r="M59" s="28">
        <v>1501.3</v>
      </c>
      <c r="N59" s="28">
        <v>1484.5</v>
      </c>
      <c r="O59" s="39">
        <v>2395750</v>
      </c>
      <c r="P59" s="40">
        <v>-2.0183223590037217E-2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711.25</v>
      </c>
      <c r="F60" s="37">
        <v>714.2833333333333</v>
      </c>
      <c r="G60" s="38">
        <v>704.06666666666661</v>
      </c>
      <c r="H60" s="38">
        <v>696.88333333333333</v>
      </c>
      <c r="I60" s="38">
        <v>686.66666666666663</v>
      </c>
      <c r="J60" s="38">
        <v>721.46666666666658</v>
      </c>
      <c r="K60" s="38">
        <v>731.68333333333328</v>
      </c>
      <c r="L60" s="38">
        <v>738.86666666666656</v>
      </c>
      <c r="M60" s="28">
        <v>724.5</v>
      </c>
      <c r="N60" s="28">
        <v>707.1</v>
      </c>
      <c r="O60" s="39">
        <v>6631000</v>
      </c>
      <c r="P60" s="40">
        <v>1.2675626145387905E-2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879.1</v>
      </c>
      <c r="F61" s="37">
        <v>876.85</v>
      </c>
      <c r="G61" s="38">
        <v>870</v>
      </c>
      <c r="H61" s="38">
        <v>860.9</v>
      </c>
      <c r="I61" s="38">
        <v>854.05</v>
      </c>
      <c r="J61" s="38">
        <v>885.95</v>
      </c>
      <c r="K61" s="38">
        <v>892.80000000000018</v>
      </c>
      <c r="L61" s="38">
        <v>901.90000000000009</v>
      </c>
      <c r="M61" s="28">
        <v>883.7</v>
      </c>
      <c r="N61" s="28">
        <v>867.75</v>
      </c>
      <c r="O61" s="39">
        <v>2860900</v>
      </c>
      <c r="P61" s="40">
        <v>-1.5892126173850229E-2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44951</v>
      </c>
      <c r="E62" s="37">
        <v>331.25</v>
      </c>
      <c r="F62" s="37">
        <v>333.9666666666667</v>
      </c>
      <c r="G62" s="38">
        <v>327.48333333333341</v>
      </c>
      <c r="H62" s="38">
        <v>323.7166666666667</v>
      </c>
      <c r="I62" s="38">
        <v>317.23333333333341</v>
      </c>
      <c r="J62" s="38">
        <v>337.73333333333341</v>
      </c>
      <c r="K62" s="38">
        <v>344.21666666666675</v>
      </c>
      <c r="L62" s="38">
        <v>347.98333333333341</v>
      </c>
      <c r="M62" s="28">
        <v>340.45</v>
      </c>
      <c r="N62" s="28">
        <v>330.2</v>
      </c>
      <c r="O62" s="39">
        <v>5308500</v>
      </c>
      <c r="P62" s="40">
        <v>4.1801589637915811E-2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165.8</v>
      </c>
      <c r="F63" s="37">
        <v>165.9</v>
      </c>
      <c r="G63" s="38">
        <v>163.85000000000002</v>
      </c>
      <c r="H63" s="38">
        <v>161.9</v>
      </c>
      <c r="I63" s="38">
        <v>159.85000000000002</v>
      </c>
      <c r="J63" s="38">
        <v>167.85000000000002</v>
      </c>
      <c r="K63" s="38">
        <v>169.90000000000003</v>
      </c>
      <c r="L63" s="38">
        <v>171.85000000000002</v>
      </c>
      <c r="M63" s="28">
        <v>167.95</v>
      </c>
      <c r="N63" s="28">
        <v>163.95</v>
      </c>
      <c r="O63" s="39">
        <v>11435000</v>
      </c>
      <c r="P63" s="40">
        <v>-1.2521588946459413E-2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1452.4</v>
      </c>
      <c r="F64" s="37">
        <v>1456.3333333333333</v>
      </c>
      <c r="G64" s="38">
        <v>1442.6666666666665</v>
      </c>
      <c r="H64" s="38">
        <v>1432.9333333333332</v>
      </c>
      <c r="I64" s="38">
        <v>1419.2666666666664</v>
      </c>
      <c r="J64" s="38">
        <v>1466.0666666666666</v>
      </c>
      <c r="K64" s="38">
        <v>1479.7333333333331</v>
      </c>
      <c r="L64" s="38">
        <v>1489.4666666666667</v>
      </c>
      <c r="M64" s="28">
        <v>1470</v>
      </c>
      <c r="N64" s="28">
        <v>1446.6</v>
      </c>
      <c r="O64" s="39">
        <v>1561800</v>
      </c>
      <c r="P64" s="40">
        <v>-4.3014705882352941E-2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553.54999999999995</v>
      </c>
      <c r="F65" s="37">
        <v>550.6</v>
      </c>
      <c r="G65" s="38">
        <v>547.20000000000005</v>
      </c>
      <c r="H65" s="38">
        <v>540.85</v>
      </c>
      <c r="I65" s="38">
        <v>537.45000000000005</v>
      </c>
      <c r="J65" s="38">
        <v>556.95000000000005</v>
      </c>
      <c r="K65" s="38">
        <v>560.34999999999991</v>
      </c>
      <c r="L65" s="38">
        <v>566.70000000000005</v>
      </c>
      <c r="M65" s="28">
        <v>554</v>
      </c>
      <c r="N65" s="28">
        <v>544.25</v>
      </c>
      <c r="O65" s="39">
        <v>11103750</v>
      </c>
      <c r="P65" s="40">
        <v>-4.133390891431038E-2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44951</v>
      </c>
      <c r="E66" s="37">
        <v>1900</v>
      </c>
      <c r="F66" s="37">
        <v>1907.3</v>
      </c>
      <c r="G66" s="38">
        <v>1887.6</v>
      </c>
      <c r="H66" s="38">
        <v>1875.2</v>
      </c>
      <c r="I66" s="38">
        <v>1855.5</v>
      </c>
      <c r="J66" s="38">
        <v>1919.6999999999998</v>
      </c>
      <c r="K66" s="38">
        <v>1939.4</v>
      </c>
      <c r="L66" s="38">
        <v>1951.7999999999997</v>
      </c>
      <c r="M66" s="28">
        <v>1927</v>
      </c>
      <c r="N66" s="28">
        <v>1894.9</v>
      </c>
      <c r="O66" s="39">
        <v>1352000</v>
      </c>
      <c r="P66" s="40">
        <v>4.3209876543209874E-2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1933.55</v>
      </c>
      <c r="F67" s="37">
        <v>1943.05</v>
      </c>
      <c r="G67" s="38">
        <v>1916.25</v>
      </c>
      <c r="H67" s="38">
        <v>1898.95</v>
      </c>
      <c r="I67" s="38">
        <v>1872.15</v>
      </c>
      <c r="J67" s="38">
        <v>1960.35</v>
      </c>
      <c r="K67" s="38">
        <v>1987.1499999999996</v>
      </c>
      <c r="L67" s="38">
        <v>2004.4499999999998</v>
      </c>
      <c r="M67" s="28">
        <v>1969.85</v>
      </c>
      <c r="N67" s="28">
        <v>1925.75</v>
      </c>
      <c r="O67" s="39">
        <v>1529000</v>
      </c>
      <c r="P67" s="40">
        <v>1.2247600132406488E-2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44951</v>
      </c>
      <c r="E68" s="37">
        <v>215.85</v>
      </c>
      <c r="F68" s="37">
        <v>214.56666666666669</v>
      </c>
      <c r="G68" s="38">
        <v>212.58333333333337</v>
      </c>
      <c r="H68" s="38">
        <v>209.31666666666669</v>
      </c>
      <c r="I68" s="38">
        <v>207.33333333333337</v>
      </c>
      <c r="J68" s="38">
        <v>217.83333333333337</v>
      </c>
      <c r="K68" s="38">
        <v>219.81666666666666</v>
      </c>
      <c r="L68" s="38">
        <v>223.08333333333337</v>
      </c>
      <c r="M68" s="28">
        <v>216.55</v>
      </c>
      <c r="N68" s="28">
        <v>211.3</v>
      </c>
      <c r="O68" s="39">
        <v>18051600</v>
      </c>
      <c r="P68" s="40">
        <v>4.0174249757986447E-2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3346.7</v>
      </c>
      <c r="F69" s="37">
        <v>3349.4</v>
      </c>
      <c r="G69" s="38">
        <v>3323.4</v>
      </c>
      <c r="H69" s="38">
        <v>3300.1</v>
      </c>
      <c r="I69" s="38">
        <v>3274.1</v>
      </c>
      <c r="J69" s="38">
        <v>3372.7000000000003</v>
      </c>
      <c r="K69" s="38">
        <v>3398.7000000000003</v>
      </c>
      <c r="L69" s="38">
        <v>3422.0000000000005</v>
      </c>
      <c r="M69" s="28">
        <v>3375.4</v>
      </c>
      <c r="N69" s="28">
        <v>3326.1</v>
      </c>
      <c r="O69" s="39">
        <v>2782050</v>
      </c>
      <c r="P69" s="40">
        <v>-6.3219930350924191E-3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44951</v>
      </c>
      <c r="E70" s="37">
        <v>3563.55</v>
      </c>
      <c r="F70" s="37">
        <v>3596.3833333333332</v>
      </c>
      <c r="G70" s="38">
        <v>3522.3166666666666</v>
      </c>
      <c r="H70" s="38">
        <v>3481.0833333333335</v>
      </c>
      <c r="I70" s="38">
        <v>3407.0166666666669</v>
      </c>
      <c r="J70" s="38">
        <v>3637.6166666666663</v>
      </c>
      <c r="K70" s="38">
        <v>3711.6833333333329</v>
      </c>
      <c r="L70" s="38">
        <v>3752.9166666666661</v>
      </c>
      <c r="M70" s="28">
        <v>3670.45</v>
      </c>
      <c r="N70" s="28">
        <v>3555.15</v>
      </c>
      <c r="O70" s="39">
        <v>614625</v>
      </c>
      <c r="P70" s="40">
        <v>7.8525992542224171E-2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374.75</v>
      </c>
      <c r="F71" s="37">
        <v>376.13333333333338</v>
      </c>
      <c r="G71" s="38">
        <v>371.11666666666679</v>
      </c>
      <c r="H71" s="38">
        <v>367.48333333333341</v>
      </c>
      <c r="I71" s="38">
        <v>362.46666666666681</v>
      </c>
      <c r="J71" s="38">
        <v>379.76666666666677</v>
      </c>
      <c r="K71" s="38">
        <v>384.7833333333333</v>
      </c>
      <c r="L71" s="38">
        <v>388.41666666666674</v>
      </c>
      <c r="M71" s="28">
        <v>381.15</v>
      </c>
      <c r="N71" s="28">
        <v>372.5</v>
      </c>
      <c r="O71" s="39">
        <v>43112850</v>
      </c>
      <c r="P71" s="40">
        <v>-1.7192633911515243E-3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4333.3999999999996</v>
      </c>
      <c r="F72" s="37">
        <v>4329.5333333333328</v>
      </c>
      <c r="G72" s="38">
        <v>4299.0666666666657</v>
      </c>
      <c r="H72" s="38">
        <v>4264.7333333333327</v>
      </c>
      <c r="I72" s="38">
        <v>4234.2666666666655</v>
      </c>
      <c r="J72" s="38">
        <v>4363.8666666666659</v>
      </c>
      <c r="K72" s="38">
        <v>4394.333333333333</v>
      </c>
      <c r="L72" s="38">
        <v>4428.6666666666661</v>
      </c>
      <c r="M72" s="28">
        <v>4360</v>
      </c>
      <c r="N72" s="28">
        <v>4295.2</v>
      </c>
      <c r="O72" s="39">
        <v>2156875</v>
      </c>
      <c r="P72" s="40">
        <v>-9.4718714121699195E-3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3148.95</v>
      </c>
      <c r="F73" s="37">
        <v>3151.9333333333329</v>
      </c>
      <c r="G73" s="38">
        <v>3108.9666666666658</v>
      </c>
      <c r="H73" s="38">
        <v>3068.9833333333327</v>
      </c>
      <c r="I73" s="38">
        <v>3026.0166666666655</v>
      </c>
      <c r="J73" s="38">
        <v>3191.9166666666661</v>
      </c>
      <c r="K73" s="38">
        <v>3234.8833333333332</v>
      </c>
      <c r="L73" s="38">
        <v>3274.8666666666663</v>
      </c>
      <c r="M73" s="28">
        <v>3194.9</v>
      </c>
      <c r="N73" s="28">
        <v>3111.95</v>
      </c>
      <c r="O73" s="39">
        <v>3206875</v>
      </c>
      <c r="P73" s="40">
        <v>1.4785690552663639E-2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2097.9</v>
      </c>
      <c r="F74" s="37">
        <v>2101.5833333333335</v>
      </c>
      <c r="G74" s="38">
        <v>2077.3166666666671</v>
      </c>
      <c r="H74" s="38">
        <v>2056.7333333333336</v>
      </c>
      <c r="I74" s="38">
        <v>2032.4666666666672</v>
      </c>
      <c r="J74" s="38">
        <v>2122.166666666667</v>
      </c>
      <c r="K74" s="38">
        <v>2146.4333333333334</v>
      </c>
      <c r="L74" s="38">
        <v>2167.0166666666669</v>
      </c>
      <c r="M74" s="28">
        <v>2125.85</v>
      </c>
      <c r="N74" s="28">
        <v>2081</v>
      </c>
      <c r="O74" s="39">
        <v>746350</v>
      </c>
      <c r="P74" s="40">
        <v>-6.9520673252835711E-3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183.5</v>
      </c>
      <c r="F75" s="37">
        <v>183.98333333333335</v>
      </c>
      <c r="G75" s="38">
        <v>182.06666666666669</v>
      </c>
      <c r="H75" s="38">
        <v>180.63333333333335</v>
      </c>
      <c r="I75" s="38">
        <v>178.7166666666667</v>
      </c>
      <c r="J75" s="38">
        <v>185.41666666666669</v>
      </c>
      <c r="K75" s="38">
        <v>187.33333333333331</v>
      </c>
      <c r="L75" s="38">
        <v>188.76666666666668</v>
      </c>
      <c r="M75" s="28">
        <v>185.9</v>
      </c>
      <c r="N75" s="28">
        <v>182.55</v>
      </c>
      <c r="O75" s="39">
        <v>29973600</v>
      </c>
      <c r="P75" s="40">
        <v>1.4376218323586744E-2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140.80000000000001</v>
      </c>
      <c r="F76" s="37">
        <v>140.66666666666666</v>
      </c>
      <c r="G76" s="38">
        <v>137.73333333333332</v>
      </c>
      <c r="H76" s="38">
        <v>134.66666666666666</v>
      </c>
      <c r="I76" s="38">
        <v>131.73333333333332</v>
      </c>
      <c r="J76" s="38">
        <v>143.73333333333332</v>
      </c>
      <c r="K76" s="38">
        <v>146.66666666666666</v>
      </c>
      <c r="L76" s="38">
        <v>149.73333333333332</v>
      </c>
      <c r="M76" s="28">
        <v>143.6</v>
      </c>
      <c r="N76" s="28">
        <v>137.6</v>
      </c>
      <c r="O76" s="39">
        <v>90060000</v>
      </c>
      <c r="P76" s="40">
        <v>9.3624772313296897E-2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44951</v>
      </c>
      <c r="E77" s="37">
        <v>104.65</v>
      </c>
      <c r="F77" s="37">
        <v>104.7</v>
      </c>
      <c r="G77" s="38">
        <v>103.45</v>
      </c>
      <c r="H77" s="38">
        <v>102.25</v>
      </c>
      <c r="I77" s="38">
        <v>101</v>
      </c>
      <c r="J77" s="38">
        <v>105.9</v>
      </c>
      <c r="K77" s="38">
        <v>107.15</v>
      </c>
      <c r="L77" s="38">
        <v>108.35000000000001</v>
      </c>
      <c r="M77" s="28">
        <v>105.95</v>
      </c>
      <c r="N77" s="28">
        <v>103.5</v>
      </c>
      <c r="O77" s="39">
        <v>16494400</v>
      </c>
      <c r="P77" s="40">
        <v>-3.4558592522777255E-3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97.1</v>
      </c>
      <c r="F78" s="37">
        <v>96.8</v>
      </c>
      <c r="G78" s="38">
        <v>96.35</v>
      </c>
      <c r="H78" s="38">
        <v>95.6</v>
      </c>
      <c r="I78" s="38">
        <v>95.149999999999991</v>
      </c>
      <c r="J78" s="38">
        <v>97.55</v>
      </c>
      <c r="K78" s="38">
        <v>98.000000000000014</v>
      </c>
      <c r="L78" s="38">
        <v>98.75</v>
      </c>
      <c r="M78" s="28">
        <v>97.25</v>
      </c>
      <c r="N78" s="28">
        <v>96.05</v>
      </c>
      <c r="O78" s="39">
        <v>48641400</v>
      </c>
      <c r="P78" s="40">
        <v>-7.4682598954443615E-3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420.55</v>
      </c>
      <c r="F79" s="37">
        <v>421.16666666666669</v>
      </c>
      <c r="G79" s="38">
        <v>415.63333333333338</v>
      </c>
      <c r="H79" s="38">
        <v>410.7166666666667</v>
      </c>
      <c r="I79" s="38">
        <v>405.18333333333339</v>
      </c>
      <c r="J79" s="38">
        <v>426.08333333333337</v>
      </c>
      <c r="K79" s="38">
        <v>431.61666666666667</v>
      </c>
      <c r="L79" s="38">
        <v>436.53333333333336</v>
      </c>
      <c r="M79" s="28">
        <v>426.7</v>
      </c>
      <c r="N79" s="28">
        <v>416.25</v>
      </c>
      <c r="O79" s="39">
        <v>5570900</v>
      </c>
      <c r="P79" s="40">
        <v>1.3185654008438819E-2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40.450000000000003</v>
      </c>
      <c r="F80" s="37">
        <v>40.65</v>
      </c>
      <c r="G80" s="38">
        <v>40.099999999999994</v>
      </c>
      <c r="H80" s="38">
        <v>39.749999999999993</v>
      </c>
      <c r="I80" s="38">
        <v>39.199999999999989</v>
      </c>
      <c r="J80" s="38">
        <v>41</v>
      </c>
      <c r="K80" s="38">
        <v>41.55</v>
      </c>
      <c r="L80" s="38">
        <v>41.900000000000006</v>
      </c>
      <c r="M80" s="28">
        <v>41.2</v>
      </c>
      <c r="N80" s="28">
        <v>40.299999999999997</v>
      </c>
      <c r="O80" s="39">
        <v>145237500</v>
      </c>
      <c r="P80" s="40">
        <v>1.5895498898331761E-2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44951</v>
      </c>
      <c r="E81" s="37">
        <v>567.95000000000005</v>
      </c>
      <c r="F81" s="37">
        <v>571.31666666666672</v>
      </c>
      <c r="G81" s="38">
        <v>561.63333333333344</v>
      </c>
      <c r="H81" s="38">
        <v>555.31666666666672</v>
      </c>
      <c r="I81" s="38">
        <v>545.63333333333344</v>
      </c>
      <c r="J81" s="38">
        <v>577.63333333333344</v>
      </c>
      <c r="K81" s="38">
        <v>587.31666666666661</v>
      </c>
      <c r="L81" s="38">
        <v>593.63333333333344</v>
      </c>
      <c r="M81" s="28">
        <v>581</v>
      </c>
      <c r="N81" s="28">
        <v>565</v>
      </c>
      <c r="O81" s="39">
        <v>8720400</v>
      </c>
      <c r="P81" s="40">
        <v>-1.9871420222092345E-2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925.95</v>
      </c>
      <c r="F82" s="37">
        <v>924.9666666666667</v>
      </c>
      <c r="G82" s="38">
        <v>918.43333333333339</v>
      </c>
      <c r="H82" s="38">
        <v>910.91666666666674</v>
      </c>
      <c r="I82" s="38">
        <v>904.38333333333344</v>
      </c>
      <c r="J82" s="38">
        <v>932.48333333333335</v>
      </c>
      <c r="K82" s="38">
        <v>939.01666666666665</v>
      </c>
      <c r="L82" s="38">
        <v>946.5333333333333</v>
      </c>
      <c r="M82" s="28">
        <v>931.5</v>
      </c>
      <c r="N82" s="28">
        <v>917.45</v>
      </c>
      <c r="O82" s="39">
        <v>5368000</v>
      </c>
      <c r="P82" s="40">
        <v>-3.1746031746031744E-2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1241.1500000000001</v>
      </c>
      <c r="F83" s="37">
        <v>1243.8500000000001</v>
      </c>
      <c r="G83" s="38">
        <v>1228.3000000000002</v>
      </c>
      <c r="H83" s="38">
        <v>1215.45</v>
      </c>
      <c r="I83" s="38">
        <v>1199.9000000000001</v>
      </c>
      <c r="J83" s="38">
        <v>1256.7000000000003</v>
      </c>
      <c r="K83" s="38">
        <v>1272.25</v>
      </c>
      <c r="L83" s="38">
        <v>1285.1000000000004</v>
      </c>
      <c r="M83" s="28">
        <v>1259.4000000000001</v>
      </c>
      <c r="N83" s="28">
        <v>1231</v>
      </c>
      <c r="O83" s="39">
        <v>4094025</v>
      </c>
      <c r="P83" s="40">
        <v>-4.5468636974268888E-3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315.45</v>
      </c>
      <c r="F84" s="37">
        <v>315.8</v>
      </c>
      <c r="G84" s="38">
        <v>312.25</v>
      </c>
      <c r="H84" s="38">
        <v>309.05</v>
      </c>
      <c r="I84" s="38">
        <v>305.5</v>
      </c>
      <c r="J84" s="38">
        <v>319</v>
      </c>
      <c r="K84" s="38">
        <v>322.55000000000007</v>
      </c>
      <c r="L84" s="38">
        <v>325.75</v>
      </c>
      <c r="M84" s="28">
        <v>319.35000000000002</v>
      </c>
      <c r="N84" s="28">
        <v>312.60000000000002</v>
      </c>
      <c r="O84" s="39">
        <v>8328000</v>
      </c>
      <c r="P84" s="40">
        <v>6.7698259187620891E-3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1653.25</v>
      </c>
      <c r="F85" s="37">
        <v>1656.5833333333333</v>
      </c>
      <c r="G85" s="38">
        <v>1640.7166666666665</v>
      </c>
      <c r="H85" s="38">
        <v>1628.1833333333332</v>
      </c>
      <c r="I85" s="38">
        <v>1612.3166666666664</v>
      </c>
      <c r="J85" s="38">
        <v>1669.1166666666666</v>
      </c>
      <c r="K85" s="38">
        <v>1684.9833333333333</v>
      </c>
      <c r="L85" s="38">
        <v>1697.5166666666667</v>
      </c>
      <c r="M85" s="28">
        <v>1672.45</v>
      </c>
      <c r="N85" s="28">
        <v>1644.05</v>
      </c>
      <c r="O85" s="39">
        <v>8658775</v>
      </c>
      <c r="P85" s="40">
        <v>-8.7695258975061658E-4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447.1</v>
      </c>
      <c r="F86" s="37">
        <v>448.38333333333338</v>
      </c>
      <c r="G86" s="38">
        <v>444.71666666666675</v>
      </c>
      <c r="H86" s="38">
        <v>442.33333333333337</v>
      </c>
      <c r="I86" s="38">
        <v>438.66666666666674</v>
      </c>
      <c r="J86" s="38">
        <v>450.76666666666677</v>
      </c>
      <c r="K86" s="38">
        <v>454.43333333333339</v>
      </c>
      <c r="L86" s="38">
        <v>456.81666666666678</v>
      </c>
      <c r="M86" s="28">
        <v>452.05</v>
      </c>
      <c r="N86" s="28">
        <v>446</v>
      </c>
      <c r="O86" s="39">
        <v>6170000</v>
      </c>
      <c r="P86" s="40">
        <v>1.6055990119390694E-2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44951</v>
      </c>
      <c r="E87" s="37">
        <v>2483.0500000000002</v>
      </c>
      <c r="F87" s="37">
        <v>2486.4666666666667</v>
      </c>
      <c r="G87" s="38">
        <v>2458.9333333333334</v>
      </c>
      <c r="H87" s="38">
        <v>2434.8166666666666</v>
      </c>
      <c r="I87" s="38">
        <v>2407.2833333333333</v>
      </c>
      <c r="J87" s="38">
        <v>2510.5833333333335</v>
      </c>
      <c r="K87" s="38">
        <v>2538.1166666666672</v>
      </c>
      <c r="L87" s="38">
        <v>2562.2333333333336</v>
      </c>
      <c r="M87" s="28">
        <v>2514</v>
      </c>
      <c r="N87" s="28">
        <v>2462.35</v>
      </c>
      <c r="O87" s="39">
        <v>3509700</v>
      </c>
      <c r="P87" s="40">
        <v>1.2988137501082344E-2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1174.95</v>
      </c>
      <c r="F88" s="37">
        <v>1179.0333333333335</v>
      </c>
      <c r="G88" s="38">
        <v>1164.7166666666672</v>
      </c>
      <c r="H88" s="38">
        <v>1154.4833333333336</v>
      </c>
      <c r="I88" s="38">
        <v>1140.1666666666672</v>
      </c>
      <c r="J88" s="38">
        <v>1189.2666666666671</v>
      </c>
      <c r="K88" s="38">
        <v>1203.5833333333333</v>
      </c>
      <c r="L88" s="38">
        <v>1213.8166666666671</v>
      </c>
      <c r="M88" s="28">
        <v>1193.3499999999999</v>
      </c>
      <c r="N88" s="28">
        <v>1168.8</v>
      </c>
      <c r="O88" s="39">
        <v>4395000</v>
      </c>
      <c r="P88" s="40">
        <v>-3.1725049570389956E-2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1087.5999999999999</v>
      </c>
      <c r="F89" s="37">
        <v>1083.3</v>
      </c>
      <c r="G89" s="38">
        <v>1074.3</v>
      </c>
      <c r="H89" s="38">
        <v>1061</v>
      </c>
      <c r="I89" s="38">
        <v>1052</v>
      </c>
      <c r="J89" s="38">
        <v>1096.5999999999999</v>
      </c>
      <c r="K89" s="38">
        <v>1105.5999999999999</v>
      </c>
      <c r="L89" s="38">
        <v>1118.8999999999999</v>
      </c>
      <c r="M89" s="28">
        <v>1092.3</v>
      </c>
      <c r="N89" s="28">
        <v>1070</v>
      </c>
      <c r="O89" s="39">
        <v>9410100</v>
      </c>
      <c r="P89" s="40">
        <v>-5.5040067482075072E-2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2603.5</v>
      </c>
      <c r="F90" s="37">
        <v>2618.4666666666667</v>
      </c>
      <c r="G90" s="38">
        <v>2579.4833333333336</v>
      </c>
      <c r="H90" s="38">
        <v>2555.4666666666667</v>
      </c>
      <c r="I90" s="38">
        <v>2516.4833333333336</v>
      </c>
      <c r="J90" s="38">
        <v>2642.4833333333336</v>
      </c>
      <c r="K90" s="38">
        <v>2681.4666666666662</v>
      </c>
      <c r="L90" s="38">
        <v>2705.4833333333336</v>
      </c>
      <c r="M90" s="28">
        <v>2657.45</v>
      </c>
      <c r="N90" s="28">
        <v>2594.4499999999998</v>
      </c>
      <c r="O90" s="39">
        <v>19044300</v>
      </c>
      <c r="P90" s="40">
        <v>4.4303096469992566E-3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2118.75</v>
      </c>
      <c r="F91" s="37">
        <v>2134.7833333333333</v>
      </c>
      <c r="G91" s="38">
        <v>2091.4166666666665</v>
      </c>
      <c r="H91" s="38">
        <v>2064.083333333333</v>
      </c>
      <c r="I91" s="38">
        <v>2020.7166666666662</v>
      </c>
      <c r="J91" s="38">
        <v>2162.1166666666668</v>
      </c>
      <c r="K91" s="38">
        <v>2205.4833333333336</v>
      </c>
      <c r="L91" s="38">
        <v>2232.8166666666671</v>
      </c>
      <c r="M91" s="28">
        <v>2178.15</v>
      </c>
      <c r="N91" s="28">
        <v>2107.4499999999998</v>
      </c>
      <c r="O91" s="39">
        <v>1898100</v>
      </c>
      <c r="P91" s="40">
        <v>5.0473186119873815E-2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1591.7</v>
      </c>
      <c r="F92" s="37">
        <v>1600.25</v>
      </c>
      <c r="G92" s="38">
        <v>1577.7</v>
      </c>
      <c r="H92" s="38">
        <v>1563.7</v>
      </c>
      <c r="I92" s="38">
        <v>1541.15</v>
      </c>
      <c r="J92" s="38">
        <v>1614.25</v>
      </c>
      <c r="K92" s="38">
        <v>1636.8000000000002</v>
      </c>
      <c r="L92" s="38">
        <v>1650.8</v>
      </c>
      <c r="M92" s="28">
        <v>1622.8</v>
      </c>
      <c r="N92" s="28">
        <v>1586.25</v>
      </c>
      <c r="O92" s="39">
        <v>61849150</v>
      </c>
      <c r="P92" s="40">
        <v>2.6789872076991208E-2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605.6</v>
      </c>
      <c r="F93" s="37">
        <v>607.08333333333337</v>
      </c>
      <c r="G93" s="38">
        <v>600.51666666666677</v>
      </c>
      <c r="H93" s="38">
        <v>595.43333333333339</v>
      </c>
      <c r="I93" s="38">
        <v>588.86666666666679</v>
      </c>
      <c r="J93" s="38">
        <v>612.16666666666674</v>
      </c>
      <c r="K93" s="38">
        <v>618.73333333333335</v>
      </c>
      <c r="L93" s="38">
        <v>623.81666666666672</v>
      </c>
      <c r="M93" s="28">
        <v>613.65</v>
      </c>
      <c r="N93" s="28">
        <v>602</v>
      </c>
      <c r="O93" s="39">
        <v>14040400</v>
      </c>
      <c r="P93" s="40">
        <v>-5.1441932969602498E-3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2751.2</v>
      </c>
      <c r="F94" s="37">
        <v>2737.65</v>
      </c>
      <c r="G94" s="38">
        <v>2720.55</v>
      </c>
      <c r="H94" s="38">
        <v>2689.9</v>
      </c>
      <c r="I94" s="38">
        <v>2672.8</v>
      </c>
      <c r="J94" s="38">
        <v>2768.3</v>
      </c>
      <c r="K94" s="38">
        <v>2785.3999999999996</v>
      </c>
      <c r="L94" s="38">
        <v>2816.05</v>
      </c>
      <c r="M94" s="28">
        <v>2754.75</v>
      </c>
      <c r="N94" s="28">
        <v>2707</v>
      </c>
      <c r="O94" s="39">
        <v>2569800</v>
      </c>
      <c r="P94" s="40">
        <v>4.1712270460902347E-2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483.35</v>
      </c>
      <c r="F95" s="37">
        <v>485.75</v>
      </c>
      <c r="G95" s="38">
        <v>478.6</v>
      </c>
      <c r="H95" s="38">
        <v>473.85</v>
      </c>
      <c r="I95" s="38">
        <v>466.70000000000005</v>
      </c>
      <c r="J95" s="38">
        <v>490.5</v>
      </c>
      <c r="K95" s="38">
        <v>497.65</v>
      </c>
      <c r="L95" s="38">
        <v>502.4</v>
      </c>
      <c r="M95" s="28">
        <v>492.9</v>
      </c>
      <c r="N95" s="28">
        <v>481</v>
      </c>
      <c r="O95" s="39">
        <v>22877400</v>
      </c>
      <c r="P95" s="40">
        <v>-1.7023580365736285E-2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44951</v>
      </c>
      <c r="E96" s="37">
        <v>128.05000000000001</v>
      </c>
      <c r="F96" s="37">
        <v>127.73333333333335</v>
      </c>
      <c r="G96" s="38">
        <v>125.81666666666669</v>
      </c>
      <c r="H96" s="38">
        <v>123.58333333333334</v>
      </c>
      <c r="I96" s="38">
        <v>121.66666666666669</v>
      </c>
      <c r="J96" s="38">
        <v>129.9666666666667</v>
      </c>
      <c r="K96" s="38">
        <v>131.88333333333333</v>
      </c>
      <c r="L96" s="38">
        <v>134.1166666666667</v>
      </c>
      <c r="M96" s="28">
        <v>129.65</v>
      </c>
      <c r="N96" s="28">
        <v>125.5</v>
      </c>
      <c r="O96" s="39">
        <v>23736000</v>
      </c>
      <c r="P96" s="40">
        <v>-4.0428542551041032E-4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248.2</v>
      </c>
      <c r="F97" s="37">
        <v>249.18333333333331</v>
      </c>
      <c r="G97" s="38">
        <v>246.21666666666661</v>
      </c>
      <c r="H97" s="38">
        <v>244.23333333333329</v>
      </c>
      <c r="I97" s="38">
        <v>241.26666666666659</v>
      </c>
      <c r="J97" s="38">
        <v>251.16666666666663</v>
      </c>
      <c r="K97" s="38">
        <v>254.13333333333333</v>
      </c>
      <c r="L97" s="38">
        <v>256.11666666666667</v>
      </c>
      <c r="M97" s="28">
        <v>252.15</v>
      </c>
      <c r="N97" s="28">
        <v>247.2</v>
      </c>
      <c r="O97" s="39">
        <v>21880800</v>
      </c>
      <c r="P97" s="40">
        <v>8.5874299937772243E-3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2607.1999999999998</v>
      </c>
      <c r="F98" s="37">
        <v>2610.8166666666666</v>
      </c>
      <c r="G98" s="38">
        <v>2587.9333333333334</v>
      </c>
      <c r="H98" s="38">
        <v>2568.666666666667</v>
      </c>
      <c r="I98" s="38">
        <v>2545.7833333333338</v>
      </c>
      <c r="J98" s="38">
        <v>2630.083333333333</v>
      </c>
      <c r="K98" s="38">
        <v>2652.9666666666662</v>
      </c>
      <c r="L98" s="38">
        <v>2672.2333333333327</v>
      </c>
      <c r="M98" s="28">
        <v>2633.7</v>
      </c>
      <c r="N98" s="28">
        <v>2591.5500000000002</v>
      </c>
      <c r="O98" s="39">
        <v>7973100</v>
      </c>
      <c r="P98" s="40">
        <v>-2.1537442014579192E-2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44951</v>
      </c>
      <c r="E99" s="37">
        <v>39505.1</v>
      </c>
      <c r="F99" s="37">
        <v>39642.883333333331</v>
      </c>
      <c r="G99" s="38">
        <v>39324.816666666666</v>
      </c>
      <c r="H99" s="38">
        <v>39144.533333333333</v>
      </c>
      <c r="I99" s="38">
        <v>38826.466666666667</v>
      </c>
      <c r="J99" s="38">
        <v>39823.166666666664</v>
      </c>
      <c r="K99" s="38">
        <v>40141.23333333333</v>
      </c>
      <c r="L99" s="38">
        <v>40321.516666666663</v>
      </c>
      <c r="M99" s="28">
        <v>39960.949999999997</v>
      </c>
      <c r="N99" s="28">
        <v>39462.6</v>
      </c>
      <c r="O99" s="39">
        <v>37320</v>
      </c>
      <c r="P99" s="40">
        <v>8.9213300892133016E-3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141.94999999999999</v>
      </c>
      <c r="F100" s="37">
        <v>140.81666666666666</v>
      </c>
      <c r="G100" s="38">
        <v>139.13333333333333</v>
      </c>
      <c r="H100" s="38">
        <v>136.31666666666666</v>
      </c>
      <c r="I100" s="38">
        <v>134.63333333333333</v>
      </c>
      <c r="J100" s="38">
        <v>143.63333333333333</v>
      </c>
      <c r="K100" s="38">
        <v>145.31666666666666</v>
      </c>
      <c r="L100" s="38">
        <v>148.13333333333333</v>
      </c>
      <c r="M100" s="28">
        <v>142.5</v>
      </c>
      <c r="N100" s="28">
        <v>138</v>
      </c>
      <c r="O100" s="39">
        <v>40320000</v>
      </c>
      <c r="P100" s="40">
        <v>-6.5050266114725017E-3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867.65</v>
      </c>
      <c r="F101" s="37">
        <v>871.4666666666667</v>
      </c>
      <c r="G101" s="38">
        <v>861.18333333333339</v>
      </c>
      <c r="H101" s="38">
        <v>854.7166666666667</v>
      </c>
      <c r="I101" s="38">
        <v>844.43333333333339</v>
      </c>
      <c r="J101" s="38">
        <v>877.93333333333339</v>
      </c>
      <c r="K101" s="38">
        <v>888.2166666666667</v>
      </c>
      <c r="L101" s="38">
        <v>894.68333333333339</v>
      </c>
      <c r="M101" s="28">
        <v>881.75</v>
      </c>
      <c r="N101" s="28">
        <v>865</v>
      </c>
      <c r="O101" s="39">
        <v>86305100</v>
      </c>
      <c r="P101" s="40">
        <v>1.0639780318865527E-2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1251.7</v>
      </c>
      <c r="F102" s="37">
        <v>1259.5166666666667</v>
      </c>
      <c r="G102" s="38">
        <v>1240.7833333333333</v>
      </c>
      <c r="H102" s="38">
        <v>1229.8666666666666</v>
      </c>
      <c r="I102" s="38">
        <v>1211.1333333333332</v>
      </c>
      <c r="J102" s="38">
        <v>1270.4333333333334</v>
      </c>
      <c r="K102" s="38">
        <v>1289.1666666666665</v>
      </c>
      <c r="L102" s="38">
        <v>1300.0833333333335</v>
      </c>
      <c r="M102" s="28">
        <v>1278.25</v>
      </c>
      <c r="N102" s="28">
        <v>1248.5999999999999</v>
      </c>
      <c r="O102" s="39">
        <v>3177725</v>
      </c>
      <c r="P102" s="40">
        <v>-5.0565535595475716E-3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478.5</v>
      </c>
      <c r="F103" s="37">
        <v>477.05</v>
      </c>
      <c r="G103" s="38">
        <v>473.8</v>
      </c>
      <c r="H103" s="38">
        <v>469.1</v>
      </c>
      <c r="I103" s="38">
        <v>465.85</v>
      </c>
      <c r="J103" s="38">
        <v>481.75</v>
      </c>
      <c r="K103" s="38">
        <v>485</v>
      </c>
      <c r="L103" s="38">
        <v>489.7</v>
      </c>
      <c r="M103" s="28">
        <v>480.3</v>
      </c>
      <c r="N103" s="28">
        <v>472.35</v>
      </c>
      <c r="O103" s="39">
        <v>15178500</v>
      </c>
      <c r="P103" s="40">
        <v>-3.9031339031339034E-2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7.25</v>
      </c>
      <c r="F104" s="37">
        <v>7.25</v>
      </c>
      <c r="G104" s="38">
        <v>7.15</v>
      </c>
      <c r="H104" s="38">
        <v>7.0500000000000007</v>
      </c>
      <c r="I104" s="38">
        <v>6.9500000000000011</v>
      </c>
      <c r="J104" s="38">
        <v>7.35</v>
      </c>
      <c r="K104" s="38">
        <v>7.4499999999999993</v>
      </c>
      <c r="L104" s="38">
        <v>7.5499999999999989</v>
      </c>
      <c r="M104" s="28">
        <v>7.35</v>
      </c>
      <c r="N104" s="28">
        <v>7.15</v>
      </c>
      <c r="O104" s="39">
        <v>723870000</v>
      </c>
      <c r="P104" s="40">
        <v>8.4844938560561731E-3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44951</v>
      </c>
      <c r="E105" s="37">
        <v>88.05</v>
      </c>
      <c r="F105" s="37">
        <v>87.266666666666666</v>
      </c>
      <c r="G105" s="38">
        <v>86.233333333333334</v>
      </c>
      <c r="H105" s="38">
        <v>84.416666666666671</v>
      </c>
      <c r="I105" s="38">
        <v>83.38333333333334</v>
      </c>
      <c r="J105" s="38">
        <v>89.083333333333329</v>
      </c>
      <c r="K105" s="38">
        <v>90.11666666666666</v>
      </c>
      <c r="L105" s="38">
        <v>91.933333333333323</v>
      </c>
      <c r="M105" s="28">
        <v>88.3</v>
      </c>
      <c r="N105" s="28">
        <v>85.45</v>
      </c>
      <c r="O105" s="39">
        <v>126860000</v>
      </c>
      <c r="P105" s="40">
        <v>2.2404900064474532E-2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60.7</v>
      </c>
      <c r="F106" s="37">
        <v>60.833333333333336</v>
      </c>
      <c r="G106" s="38">
        <v>60.266666666666673</v>
      </c>
      <c r="H106" s="38">
        <v>59.833333333333336</v>
      </c>
      <c r="I106" s="38">
        <v>59.266666666666673</v>
      </c>
      <c r="J106" s="38">
        <v>61.266666666666673</v>
      </c>
      <c r="K106" s="38">
        <v>61.833333333333336</v>
      </c>
      <c r="L106" s="38">
        <v>62.266666666666673</v>
      </c>
      <c r="M106" s="28">
        <v>61.4</v>
      </c>
      <c r="N106" s="28">
        <v>60.4</v>
      </c>
      <c r="O106" s="39">
        <v>174255000</v>
      </c>
      <c r="P106" s="40">
        <v>1.8588338448049101E-2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44951</v>
      </c>
      <c r="E107" s="37">
        <v>141.19999999999999</v>
      </c>
      <c r="F107" s="37">
        <v>141.74999999999997</v>
      </c>
      <c r="G107" s="38">
        <v>140.14999999999995</v>
      </c>
      <c r="H107" s="38">
        <v>139.09999999999997</v>
      </c>
      <c r="I107" s="38">
        <v>137.49999999999994</v>
      </c>
      <c r="J107" s="38">
        <v>142.79999999999995</v>
      </c>
      <c r="K107" s="38">
        <v>144.39999999999998</v>
      </c>
      <c r="L107" s="38">
        <v>145.44999999999996</v>
      </c>
      <c r="M107" s="28">
        <v>143.35</v>
      </c>
      <c r="N107" s="28">
        <v>140.69999999999999</v>
      </c>
      <c r="O107" s="39">
        <v>45656250</v>
      </c>
      <c r="P107" s="40">
        <v>1.1716802393219213E-2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414.95</v>
      </c>
      <c r="F108" s="37">
        <v>416.43333333333339</v>
      </c>
      <c r="G108" s="38">
        <v>411.86666666666679</v>
      </c>
      <c r="H108" s="38">
        <v>408.78333333333342</v>
      </c>
      <c r="I108" s="38">
        <v>404.21666666666681</v>
      </c>
      <c r="J108" s="38">
        <v>419.51666666666677</v>
      </c>
      <c r="K108" s="38">
        <v>424.08333333333337</v>
      </c>
      <c r="L108" s="38">
        <v>427.16666666666674</v>
      </c>
      <c r="M108" s="28">
        <v>421</v>
      </c>
      <c r="N108" s="28">
        <v>413.35</v>
      </c>
      <c r="O108" s="39">
        <v>8148250</v>
      </c>
      <c r="P108" s="40">
        <v>-6.5381391450125732E-3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306.25</v>
      </c>
      <c r="F109" s="37">
        <v>307.81666666666666</v>
      </c>
      <c r="G109" s="38">
        <v>302.93333333333334</v>
      </c>
      <c r="H109" s="38">
        <v>299.61666666666667</v>
      </c>
      <c r="I109" s="38">
        <v>294.73333333333335</v>
      </c>
      <c r="J109" s="38">
        <v>311.13333333333333</v>
      </c>
      <c r="K109" s="38">
        <v>316.01666666666665</v>
      </c>
      <c r="L109" s="38">
        <v>319.33333333333331</v>
      </c>
      <c r="M109" s="28">
        <v>312.7</v>
      </c>
      <c r="N109" s="28">
        <v>304.5</v>
      </c>
      <c r="O109" s="39">
        <v>27108000</v>
      </c>
      <c r="P109" s="40">
        <v>8.5571843143091002E-3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44951</v>
      </c>
      <c r="E110" s="37">
        <v>216.6</v>
      </c>
      <c r="F110" s="37">
        <v>216.71666666666667</v>
      </c>
      <c r="G110" s="38">
        <v>214.88333333333333</v>
      </c>
      <c r="H110" s="38">
        <v>213.16666666666666</v>
      </c>
      <c r="I110" s="38">
        <v>211.33333333333331</v>
      </c>
      <c r="J110" s="38">
        <v>218.43333333333334</v>
      </c>
      <c r="K110" s="38">
        <v>220.26666666666665</v>
      </c>
      <c r="L110" s="38">
        <v>221.98333333333335</v>
      </c>
      <c r="M110" s="28">
        <v>218.55</v>
      </c>
      <c r="N110" s="28">
        <v>215</v>
      </c>
      <c r="O110" s="39">
        <v>15001700</v>
      </c>
      <c r="P110" s="40">
        <v>1.9334880123743234E-4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44951</v>
      </c>
      <c r="E111" s="37">
        <v>4519.8999999999996</v>
      </c>
      <c r="F111" s="37">
        <v>4535.6166666666659</v>
      </c>
      <c r="G111" s="38">
        <v>4446.0333333333319</v>
      </c>
      <c r="H111" s="38">
        <v>4372.1666666666661</v>
      </c>
      <c r="I111" s="38">
        <v>4282.5833333333321</v>
      </c>
      <c r="J111" s="38">
        <v>4609.4833333333318</v>
      </c>
      <c r="K111" s="38">
        <v>4699.0666666666657</v>
      </c>
      <c r="L111" s="38">
        <v>4772.9333333333316</v>
      </c>
      <c r="M111" s="28">
        <v>4625.2</v>
      </c>
      <c r="N111" s="28">
        <v>4461.75</v>
      </c>
      <c r="O111" s="39">
        <v>290700</v>
      </c>
      <c r="P111" s="40">
        <v>-1.6243654822335026E-2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2104.6999999999998</v>
      </c>
      <c r="F112" s="37">
        <v>2111.2666666666664</v>
      </c>
      <c r="G112" s="38">
        <v>2079.5333333333328</v>
      </c>
      <c r="H112" s="38">
        <v>2054.3666666666663</v>
      </c>
      <c r="I112" s="38">
        <v>2022.6333333333328</v>
      </c>
      <c r="J112" s="38">
        <v>2136.4333333333329</v>
      </c>
      <c r="K112" s="38">
        <v>2168.1666666666665</v>
      </c>
      <c r="L112" s="38">
        <v>2193.333333333333</v>
      </c>
      <c r="M112" s="28">
        <v>2143</v>
      </c>
      <c r="N112" s="28">
        <v>2086.1</v>
      </c>
      <c r="O112" s="39">
        <v>2687100</v>
      </c>
      <c r="P112" s="40">
        <v>-5.7257130828333856E-2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1241</v>
      </c>
      <c r="F113" s="37">
        <v>1242.0666666666666</v>
      </c>
      <c r="G113" s="38">
        <v>1232.1333333333332</v>
      </c>
      <c r="H113" s="38">
        <v>1223.2666666666667</v>
      </c>
      <c r="I113" s="38">
        <v>1213.3333333333333</v>
      </c>
      <c r="J113" s="38">
        <v>1250.9333333333332</v>
      </c>
      <c r="K113" s="38">
        <v>1260.8666666666666</v>
      </c>
      <c r="L113" s="38">
        <v>1269.7333333333331</v>
      </c>
      <c r="M113" s="28">
        <v>1252</v>
      </c>
      <c r="N113" s="28">
        <v>1233.2</v>
      </c>
      <c r="O113" s="39">
        <v>22021200</v>
      </c>
      <c r="P113" s="40">
        <v>-1.636180904522613E-2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182.65</v>
      </c>
      <c r="F114" s="37">
        <v>183.56666666666669</v>
      </c>
      <c r="G114" s="38">
        <v>181.08333333333337</v>
      </c>
      <c r="H114" s="38">
        <v>179.51666666666668</v>
      </c>
      <c r="I114" s="38">
        <v>177.03333333333336</v>
      </c>
      <c r="J114" s="38">
        <v>185.13333333333338</v>
      </c>
      <c r="K114" s="38">
        <v>187.61666666666667</v>
      </c>
      <c r="L114" s="38">
        <v>189.18333333333339</v>
      </c>
      <c r="M114" s="28">
        <v>186.05</v>
      </c>
      <c r="N114" s="28">
        <v>182</v>
      </c>
      <c r="O114" s="39">
        <v>17158400</v>
      </c>
      <c r="P114" s="40">
        <v>4.093765924919314E-2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1526.8</v>
      </c>
      <c r="F115" s="37">
        <v>1520.4333333333332</v>
      </c>
      <c r="G115" s="38">
        <v>1511.7166666666662</v>
      </c>
      <c r="H115" s="38">
        <v>1496.633333333333</v>
      </c>
      <c r="I115" s="38">
        <v>1487.9166666666661</v>
      </c>
      <c r="J115" s="38">
        <v>1535.5166666666664</v>
      </c>
      <c r="K115" s="38">
        <v>1544.2333333333331</v>
      </c>
      <c r="L115" s="38">
        <v>1559.3166666666666</v>
      </c>
      <c r="M115" s="28">
        <v>1529.15</v>
      </c>
      <c r="N115" s="28">
        <v>1505.35</v>
      </c>
      <c r="O115" s="39">
        <v>34774800</v>
      </c>
      <c r="P115" s="40">
        <v>-5.8257054649840219E-2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44951</v>
      </c>
      <c r="E116" s="37">
        <v>421.9</v>
      </c>
      <c r="F116" s="37">
        <v>425.09999999999997</v>
      </c>
      <c r="G116" s="38">
        <v>417.19999999999993</v>
      </c>
      <c r="H116" s="38">
        <v>412.49999999999994</v>
      </c>
      <c r="I116" s="38">
        <v>404.59999999999991</v>
      </c>
      <c r="J116" s="38">
        <v>429.79999999999995</v>
      </c>
      <c r="K116" s="38">
        <v>437.69999999999993</v>
      </c>
      <c r="L116" s="38">
        <v>442.4</v>
      </c>
      <c r="M116" s="28">
        <v>433</v>
      </c>
      <c r="N116" s="28">
        <v>420.4</v>
      </c>
      <c r="O116" s="39">
        <v>5110000</v>
      </c>
      <c r="P116" s="40">
        <v>1.4694201747418586E-2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82.4</v>
      </c>
      <c r="F117" s="37">
        <v>82.350000000000009</v>
      </c>
      <c r="G117" s="38">
        <v>81.950000000000017</v>
      </c>
      <c r="H117" s="38">
        <v>81.500000000000014</v>
      </c>
      <c r="I117" s="38">
        <v>81.100000000000023</v>
      </c>
      <c r="J117" s="38">
        <v>82.800000000000011</v>
      </c>
      <c r="K117" s="38">
        <v>83.200000000000017</v>
      </c>
      <c r="L117" s="38">
        <v>83.65</v>
      </c>
      <c r="M117" s="28">
        <v>82.75</v>
      </c>
      <c r="N117" s="28">
        <v>81.900000000000006</v>
      </c>
      <c r="O117" s="39">
        <v>86775000</v>
      </c>
      <c r="P117" s="40">
        <v>6.7873303167420816E-3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44951</v>
      </c>
      <c r="E118" s="37">
        <v>868.25</v>
      </c>
      <c r="F118" s="37">
        <v>870.66666666666663</v>
      </c>
      <c r="G118" s="38">
        <v>861.33333333333326</v>
      </c>
      <c r="H118" s="38">
        <v>854.41666666666663</v>
      </c>
      <c r="I118" s="38">
        <v>845.08333333333326</v>
      </c>
      <c r="J118" s="38">
        <v>877.58333333333326</v>
      </c>
      <c r="K118" s="38">
        <v>886.91666666666652</v>
      </c>
      <c r="L118" s="38">
        <v>893.83333333333326</v>
      </c>
      <c r="M118" s="28">
        <v>880</v>
      </c>
      <c r="N118" s="28">
        <v>863.75</v>
      </c>
      <c r="O118" s="39">
        <v>1638650</v>
      </c>
      <c r="P118" s="40">
        <v>2.0234722784297856E-2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640.70000000000005</v>
      </c>
      <c r="F119" s="37">
        <v>641.2166666666667</v>
      </c>
      <c r="G119" s="38">
        <v>638.18333333333339</v>
      </c>
      <c r="H119" s="38">
        <v>635.66666666666674</v>
      </c>
      <c r="I119" s="38">
        <v>632.63333333333344</v>
      </c>
      <c r="J119" s="38">
        <v>643.73333333333335</v>
      </c>
      <c r="K119" s="38">
        <v>646.76666666666665</v>
      </c>
      <c r="L119" s="38">
        <v>649.2833333333333</v>
      </c>
      <c r="M119" s="28">
        <v>644.25</v>
      </c>
      <c r="N119" s="28">
        <v>638.70000000000005</v>
      </c>
      <c r="O119" s="39">
        <v>14969500</v>
      </c>
      <c r="P119" s="40">
        <v>1.1170872983036822E-2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330.4</v>
      </c>
      <c r="F120" s="37">
        <v>330.31666666666666</v>
      </c>
      <c r="G120" s="38">
        <v>328.68333333333334</v>
      </c>
      <c r="H120" s="38">
        <v>326.9666666666667</v>
      </c>
      <c r="I120" s="38">
        <v>325.33333333333337</v>
      </c>
      <c r="J120" s="38">
        <v>332.0333333333333</v>
      </c>
      <c r="K120" s="38">
        <v>333.66666666666663</v>
      </c>
      <c r="L120" s="38">
        <v>335.38333333333327</v>
      </c>
      <c r="M120" s="28">
        <v>331.95</v>
      </c>
      <c r="N120" s="28">
        <v>328.6</v>
      </c>
      <c r="O120" s="39">
        <v>68923200</v>
      </c>
      <c r="P120" s="40">
        <v>-1.7149081133693309E-3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590.9</v>
      </c>
      <c r="F121" s="37">
        <v>596.93333333333339</v>
      </c>
      <c r="G121" s="38">
        <v>580.11666666666679</v>
      </c>
      <c r="H121" s="38">
        <v>569.33333333333337</v>
      </c>
      <c r="I121" s="38">
        <v>552.51666666666677</v>
      </c>
      <c r="J121" s="38">
        <v>607.71666666666681</v>
      </c>
      <c r="K121" s="38">
        <v>624.53333333333342</v>
      </c>
      <c r="L121" s="38">
        <v>635.31666666666683</v>
      </c>
      <c r="M121" s="28">
        <v>613.75</v>
      </c>
      <c r="N121" s="28">
        <v>586.15</v>
      </c>
      <c r="O121" s="39">
        <v>19302500</v>
      </c>
      <c r="P121" s="40">
        <v>-3.4029776054047292E-2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44951</v>
      </c>
      <c r="E122" s="37">
        <v>2907.55</v>
      </c>
      <c r="F122" s="37">
        <v>2915.6666666666665</v>
      </c>
      <c r="G122" s="38">
        <v>2889.3833333333332</v>
      </c>
      <c r="H122" s="38">
        <v>2871.2166666666667</v>
      </c>
      <c r="I122" s="38">
        <v>2844.9333333333334</v>
      </c>
      <c r="J122" s="38">
        <v>2933.833333333333</v>
      </c>
      <c r="K122" s="38">
        <v>2960.1166666666668</v>
      </c>
      <c r="L122" s="38">
        <v>2978.2833333333328</v>
      </c>
      <c r="M122" s="28">
        <v>2941.95</v>
      </c>
      <c r="N122" s="28">
        <v>2897.5</v>
      </c>
      <c r="O122" s="39">
        <v>580000</v>
      </c>
      <c r="P122" s="40">
        <v>2.7003098716246128E-2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758.2</v>
      </c>
      <c r="F123" s="37">
        <v>760.76666666666677</v>
      </c>
      <c r="G123" s="38">
        <v>750.58333333333348</v>
      </c>
      <c r="H123" s="38">
        <v>742.9666666666667</v>
      </c>
      <c r="I123" s="38">
        <v>732.78333333333342</v>
      </c>
      <c r="J123" s="38">
        <v>768.38333333333355</v>
      </c>
      <c r="K123" s="38">
        <v>778.56666666666672</v>
      </c>
      <c r="L123" s="38">
        <v>786.18333333333362</v>
      </c>
      <c r="M123" s="28">
        <v>770.95</v>
      </c>
      <c r="N123" s="28">
        <v>753.15</v>
      </c>
      <c r="O123" s="39">
        <v>24648300</v>
      </c>
      <c r="P123" s="40">
        <v>3.7935015668810819E-3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498.85</v>
      </c>
      <c r="F124" s="37">
        <v>499.65000000000003</v>
      </c>
      <c r="G124" s="38">
        <v>495.50000000000006</v>
      </c>
      <c r="H124" s="38">
        <v>492.15000000000003</v>
      </c>
      <c r="I124" s="38">
        <v>488.00000000000006</v>
      </c>
      <c r="J124" s="38">
        <v>503.00000000000006</v>
      </c>
      <c r="K124" s="38">
        <v>507.15000000000003</v>
      </c>
      <c r="L124" s="38">
        <v>510.50000000000006</v>
      </c>
      <c r="M124" s="28">
        <v>503.8</v>
      </c>
      <c r="N124" s="28">
        <v>496.3</v>
      </c>
      <c r="O124" s="39">
        <v>16578750</v>
      </c>
      <c r="P124" s="40">
        <v>-2.8569280505225171E-3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1792.7</v>
      </c>
      <c r="F125" s="37">
        <v>1795.45</v>
      </c>
      <c r="G125" s="38">
        <v>1784.3500000000001</v>
      </c>
      <c r="H125" s="38">
        <v>1776</v>
      </c>
      <c r="I125" s="38">
        <v>1764.9</v>
      </c>
      <c r="J125" s="38">
        <v>1803.8000000000002</v>
      </c>
      <c r="K125" s="38">
        <v>1814.9</v>
      </c>
      <c r="L125" s="38">
        <v>1823.2500000000002</v>
      </c>
      <c r="M125" s="28">
        <v>1806.55</v>
      </c>
      <c r="N125" s="28">
        <v>1787.1</v>
      </c>
      <c r="O125" s="39">
        <v>35911600</v>
      </c>
      <c r="P125" s="40">
        <v>-5.7256135376982367E-3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95.5</v>
      </c>
      <c r="F126" s="37">
        <v>95.5</v>
      </c>
      <c r="G126" s="38">
        <v>92.2</v>
      </c>
      <c r="H126" s="38">
        <v>88.9</v>
      </c>
      <c r="I126" s="38">
        <v>85.600000000000009</v>
      </c>
      <c r="J126" s="38">
        <v>98.8</v>
      </c>
      <c r="K126" s="38">
        <v>102.10000000000001</v>
      </c>
      <c r="L126" s="38">
        <v>105.39999999999999</v>
      </c>
      <c r="M126" s="28">
        <v>98.8</v>
      </c>
      <c r="N126" s="28">
        <v>92.2</v>
      </c>
      <c r="O126" s="39">
        <v>92631120</v>
      </c>
      <c r="P126" s="40">
        <v>0.27096853189665726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2151.9499999999998</v>
      </c>
      <c r="F127" s="37">
        <v>2158.0166666666664</v>
      </c>
      <c r="G127" s="38">
        <v>2140.583333333333</v>
      </c>
      <c r="H127" s="38">
        <v>2129.2166666666667</v>
      </c>
      <c r="I127" s="38">
        <v>2111.7833333333333</v>
      </c>
      <c r="J127" s="38">
        <v>2169.3833333333328</v>
      </c>
      <c r="K127" s="38">
        <v>2186.8166666666662</v>
      </c>
      <c r="L127" s="38">
        <v>2198.1833333333325</v>
      </c>
      <c r="M127" s="28">
        <v>2175.4499999999998</v>
      </c>
      <c r="N127" s="28">
        <v>2146.65</v>
      </c>
      <c r="O127" s="39">
        <v>1366250</v>
      </c>
      <c r="P127" s="40">
        <v>3.8574577516531962E-3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44951</v>
      </c>
      <c r="E128" s="37">
        <v>355.85</v>
      </c>
      <c r="F128" s="37">
        <v>357.36666666666662</v>
      </c>
      <c r="G128" s="38">
        <v>353.23333333333323</v>
      </c>
      <c r="H128" s="38">
        <v>350.61666666666662</v>
      </c>
      <c r="I128" s="38">
        <v>346.48333333333323</v>
      </c>
      <c r="J128" s="38">
        <v>359.98333333333323</v>
      </c>
      <c r="K128" s="38">
        <v>364.11666666666656</v>
      </c>
      <c r="L128" s="38">
        <v>366.73333333333323</v>
      </c>
      <c r="M128" s="28">
        <v>361.5</v>
      </c>
      <c r="N128" s="28">
        <v>354.75</v>
      </c>
      <c r="O128" s="39">
        <v>10098000</v>
      </c>
      <c r="P128" s="40">
        <v>8.4587498626826317E-3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397.5</v>
      </c>
      <c r="F129" s="37">
        <v>401.18333333333334</v>
      </c>
      <c r="G129" s="38">
        <v>392.7166666666667</v>
      </c>
      <c r="H129" s="38">
        <v>387.93333333333334</v>
      </c>
      <c r="I129" s="38">
        <v>379.4666666666667</v>
      </c>
      <c r="J129" s="38">
        <v>405.9666666666667</v>
      </c>
      <c r="K129" s="38">
        <v>414.43333333333328</v>
      </c>
      <c r="L129" s="38">
        <v>419.2166666666667</v>
      </c>
      <c r="M129" s="28">
        <v>409.65</v>
      </c>
      <c r="N129" s="28">
        <v>396.4</v>
      </c>
      <c r="O129" s="39">
        <v>14494000</v>
      </c>
      <c r="P129" s="40">
        <v>1.4133781136300028E-2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2142.8000000000002</v>
      </c>
      <c r="F130" s="37">
        <v>2149.3166666666671</v>
      </c>
      <c r="G130" s="38">
        <v>2134.1333333333341</v>
      </c>
      <c r="H130" s="38">
        <v>2125.4666666666672</v>
      </c>
      <c r="I130" s="38">
        <v>2110.2833333333342</v>
      </c>
      <c r="J130" s="38">
        <v>2157.983333333334</v>
      </c>
      <c r="K130" s="38">
        <v>2173.1666666666674</v>
      </c>
      <c r="L130" s="38">
        <v>2181.8333333333339</v>
      </c>
      <c r="M130" s="28">
        <v>2164.5</v>
      </c>
      <c r="N130" s="28">
        <v>2140.65</v>
      </c>
      <c r="O130" s="39">
        <v>8322300</v>
      </c>
      <c r="P130" s="40">
        <v>-1.498419912651351E-2</v>
      </c>
    </row>
    <row r="131" spans="1:16" ht="12.75" customHeight="1">
      <c r="A131" s="28">
        <v>121</v>
      </c>
      <c r="B131" s="29" t="s">
        <v>86</v>
      </c>
      <c r="C131" s="30" t="s">
        <v>880</v>
      </c>
      <c r="D131" s="31">
        <v>44951</v>
      </c>
      <c r="E131" s="37">
        <v>4282.25</v>
      </c>
      <c r="F131" s="37">
        <v>4272.9000000000005</v>
      </c>
      <c r="G131" s="38">
        <v>4223.8500000000013</v>
      </c>
      <c r="H131" s="38">
        <v>4165.4500000000007</v>
      </c>
      <c r="I131" s="38">
        <v>4116.4000000000015</v>
      </c>
      <c r="J131" s="38">
        <v>4331.3000000000011</v>
      </c>
      <c r="K131" s="38">
        <v>4380.3500000000004</v>
      </c>
      <c r="L131" s="38">
        <v>4438.7500000000009</v>
      </c>
      <c r="M131" s="28">
        <v>4321.95</v>
      </c>
      <c r="N131" s="28">
        <v>4214.5</v>
      </c>
      <c r="O131" s="39">
        <v>2039550</v>
      </c>
      <c r="P131" s="40">
        <v>8.9852516832318055E-2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3383.75</v>
      </c>
      <c r="F132" s="37">
        <v>3391.2833333333333</v>
      </c>
      <c r="G132" s="38">
        <v>3347.5666666666666</v>
      </c>
      <c r="H132" s="38">
        <v>3311.3833333333332</v>
      </c>
      <c r="I132" s="38">
        <v>3267.6666666666665</v>
      </c>
      <c r="J132" s="38">
        <v>3427.4666666666667</v>
      </c>
      <c r="K132" s="38">
        <v>3471.1833333333329</v>
      </c>
      <c r="L132" s="38">
        <v>3507.3666666666668</v>
      </c>
      <c r="M132" s="28">
        <v>3435</v>
      </c>
      <c r="N132" s="28">
        <v>3355.1</v>
      </c>
      <c r="O132" s="39">
        <v>1698800</v>
      </c>
      <c r="P132" s="40">
        <v>-3.9868667917448402E-3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757.75</v>
      </c>
      <c r="F133" s="37">
        <v>756.43333333333339</v>
      </c>
      <c r="G133" s="38">
        <v>749.86666666666679</v>
      </c>
      <c r="H133" s="38">
        <v>741.98333333333335</v>
      </c>
      <c r="I133" s="38">
        <v>735.41666666666674</v>
      </c>
      <c r="J133" s="38">
        <v>764.31666666666683</v>
      </c>
      <c r="K133" s="38">
        <v>770.88333333333344</v>
      </c>
      <c r="L133" s="38">
        <v>778.76666666666688</v>
      </c>
      <c r="M133" s="28">
        <v>763</v>
      </c>
      <c r="N133" s="28">
        <v>748.55</v>
      </c>
      <c r="O133" s="39">
        <v>6158250</v>
      </c>
      <c r="P133" s="40">
        <v>-1.7627118644067796E-2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1315.15</v>
      </c>
      <c r="F134" s="37">
        <v>1317.2</v>
      </c>
      <c r="G134" s="38">
        <v>1300.8500000000001</v>
      </c>
      <c r="H134" s="38">
        <v>1286.5500000000002</v>
      </c>
      <c r="I134" s="38">
        <v>1270.2000000000003</v>
      </c>
      <c r="J134" s="38">
        <v>1331.5</v>
      </c>
      <c r="K134" s="38">
        <v>1347.85</v>
      </c>
      <c r="L134" s="38">
        <v>1362.1499999999999</v>
      </c>
      <c r="M134" s="28">
        <v>1333.55</v>
      </c>
      <c r="N134" s="28">
        <v>1302.9000000000001</v>
      </c>
      <c r="O134" s="39">
        <v>13843200</v>
      </c>
      <c r="P134" s="40">
        <v>-1.2927377090092338E-2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232.5</v>
      </c>
      <c r="F135" s="37">
        <v>234.75</v>
      </c>
      <c r="G135" s="38">
        <v>229.55</v>
      </c>
      <c r="H135" s="38">
        <v>226.60000000000002</v>
      </c>
      <c r="I135" s="38">
        <v>221.40000000000003</v>
      </c>
      <c r="J135" s="38">
        <v>237.7</v>
      </c>
      <c r="K135" s="38">
        <v>242.89999999999998</v>
      </c>
      <c r="L135" s="38">
        <v>245.84999999999997</v>
      </c>
      <c r="M135" s="28">
        <v>239.95</v>
      </c>
      <c r="N135" s="28">
        <v>231.8</v>
      </c>
      <c r="O135" s="39">
        <v>23972000</v>
      </c>
      <c r="P135" s="40">
        <v>2.1476052497017215E-2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123.05</v>
      </c>
      <c r="F136" s="37">
        <v>123.88333333333333</v>
      </c>
      <c r="G136" s="38">
        <v>121.51666666666665</v>
      </c>
      <c r="H136" s="38">
        <v>119.98333333333332</v>
      </c>
      <c r="I136" s="38">
        <v>117.61666666666665</v>
      </c>
      <c r="J136" s="38">
        <v>125.41666666666666</v>
      </c>
      <c r="K136" s="38">
        <v>127.78333333333333</v>
      </c>
      <c r="L136" s="38">
        <v>129.31666666666666</v>
      </c>
      <c r="M136" s="28">
        <v>126.25</v>
      </c>
      <c r="N136" s="28">
        <v>122.35</v>
      </c>
      <c r="O136" s="39">
        <v>52044000</v>
      </c>
      <c r="P136" s="40">
        <v>0.10174012447605742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499.2</v>
      </c>
      <c r="F137" s="37">
        <v>498.91666666666669</v>
      </c>
      <c r="G137" s="38">
        <v>496.48333333333335</v>
      </c>
      <c r="H137" s="38">
        <v>493.76666666666665</v>
      </c>
      <c r="I137" s="38">
        <v>491.33333333333331</v>
      </c>
      <c r="J137" s="38">
        <v>501.63333333333338</v>
      </c>
      <c r="K137" s="38">
        <v>504.06666666666666</v>
      </c>
      <c r="L137" s="38">
        <v>506.78333333333342</v>
      </c>
      <c r="M137" s="28">
        <v>501.35</v>
      </c>
      <c r="N137" s="28">
        <v>496.2</v>
      </c>
      <c r="O137" s="39">
        <v>9367200</v>
      </c>
      <c r="P137" s="40">
        <v>6.316875080572386E-3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8402.1</v>
      </c>
      <c r="F138" s="37">
        <v>8440.6833333333343</v>
      </c>
      <c r="G138" s="38">
        <v>8331.4166666666679</v>
      </c>
      <c r="H138" s="38">
        <v>8260.7333333333336</v>
      </c>
      <c r="I138" s="38">
        <v>8151.4666666666672</v>
      </c>
      <c r="J138" s="38">
        <v>8511.3666666666686</v>
      </c>
      <c r="K138" s="38">
        <v>8620.633333333335</v>
      </c>
      <c r="L138" s="38">
        <v>8691.3166666666693</v>
      </c>
      <c r="M138" s="28">
        <v>8549.9500000000007</v>
      </c>
      <c r="N138" s="28">
        <v>8370</v>
      </c>
      <c r="O138" s="39">
        <v>3004200</v>
      </c>
      <c r="P138" s="40">
        <v>1.4212889504068059E-2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845.4</v>
      </c>
      <c r="F139" s="37">
        <v>846.68333333333339</v>
      </c>
      <c r="G139" s="38">
        <v>841.36666666666679</v>
      </c>
      <c r="H139" s="38">
        <v>837.33333333333337</v>
      </c>
      <c r="I139" s="38">
        <v>832.01666666666677</v>
      </c>
      <c r="J139" s="38">
        <v>850.71666666666681</v>
      </c>
      <c r="K139" s="38">
        <v>856.03333333333342</v>
      </c>
      <c r="L139" s="38">
        <v>860.06666666666683</v>
      </c>
      <c r="M139" s="28">
        <v>852</v>
      </c>
      <c r="N139" s="28">
        <v>842.65</v>
      </c>
      <c r="O139" s="39">
        <v>14690000</v>
      </c>
      <c r="P139" s="40">
        <v>-4.2527855745513312E-4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44951</v>
      </c>
      <c r="E140" s="37">
        <v>1601.8</v>
      </c>
      <c r="F140" s="37">
        <v>1596.7166666666665</v>
      </c>
      <c r="G140" s="38">
        <v>1581.083333333333</v>
      </c>
      <c r="H140" s="38">
        <v>1560.3666666666666</v>
      </c>
      <c r="I140" s="38">
        <v>1544.7333333333331</v>
      </c>
      <c r="J140" s="38">
        <v>1617.4333333333329</v>
      </c>
      <c r="K140" s="38">
        <v>1633.0666666666666</v>
      </c>
      <c r="L140" s="38">
        <v>1653.7833333333328</v>
      </c>
      <c r="M140" s="28">
        <v>1612.35</v>
      </c>
      <c r="N140" s="28">
        <v>1576</v>
      </c>
      <c r="O140" s="39">
        <v>1520000</v>
      </c>
      <c r="P140" s="40">
        <v>-1.0674303566779484E-2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1379.45</v>
      </c>
      <c r="F141" s="37">
        <v>1384.3333333333333</v>
      </c>
      <c r="G141" s="38">
        <v>1370.5166666666664</v>
      </c>
      <c r="H141" s="38">
        <v>1361.5833333333333</v>
      </c>
      <c r="I141" s="38">
        <v>1347.7666666666664</v>
      </c>
      <c r="J141" s="38">
        <v>1393.2666666666664</v>
      </c>
      <c r="K141" s="38">
        <v>1407.0833333333335</v>
      </c>
      <c r="L141" s="38">
        <v>1416.0166666666664</v>
      </c>
      <c r="M141" s="28">
        <v>1398.15</v>
      </c>
      <c r="N141" s="28">
        <v>1375.4</v>
      </c>
      <c r="O141" s="39">
        <v>1327200</v>
      </c>
      <c r="P141" s="40">
        <v>-5.6937368894216366E-3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808.25</v>
      </c>
      <c r="F142" s="37">
        <v>805.98333333333323</v>
      </c>
      <c r="G142" s="38">
        <v>800.06666666666649</v>
      </c>
      <c r="H142" s="38">
        <v>791.88333333333321</v>
      </c>
      <c r="I142" s="38">
        <v>785.96666666666647</v>
      </c>
      <c r="J142" s="38">
        <v>814.16666666666652</v>
      </c>
      <c r="K142" s="38">
        <v>820.08333333333326</v>
      </c>
      <c r="L142" s="38">
        <v>828.26666666666654</v>
      </c>
      <c r="M142" s="28">
        <v>811.9</v>
      </c>
      <c r="N142" s="28">
        <v>797.8</v>
      </c>
      <c r="O142" s="39">
        <v>5178550</v>
      </c>
      <c r="P142" s="40">
        <v>1.2325285895806861E-2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852</v>
      </c>
      <c r="F143" s="37">
        <v>855.15</v>
      </c>
      <c r="G143" s="38">
        <v>843.34999999999991</v>
      </c>
      <c r="H143" s="38">
        <v>834.69999999999993</v>
      </c>
      <c r="I143" s="38">
        <v>822.89999999999986</v>
      </c>
      <c r="J143" s="38">
        <v>863.8</v>
      </c>
      <c r="K143" s="38">
        <v>875.59999999999991</v>
      </c>
      <c r="L143" s="38">
        <v>884.25</v>
      </c>
      <c r="M143" s="28">
        <v>866.95</v>
      </c>
      <c r="N143" s="28">
        <v>846.5</v>
      </c>
      <c r="O143" s="39">
        <v>2457600</v>
      </c>
      <c r="P143" s="40">
        <v>4.0298002031832036E-2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44951</v>
      </c>
      <c r="E144" s="37">
        <v>75.75</v>
      </c>
      <c r="F144" s="37">
        <v>76.316666666666663</v>
      </c>
      <c r="G144" s="38">
        <v>74.883333333333326</v>
      </c>
      <c r="H144" s="38">
        <v>74.016666666666666</v>
      </c>
      <c r="I144" s="38">
        <v>72.583333333333329</v>
      </c>
      <c r="J144" s="38">
        <v>77.183333333333323</v>
      </c>
      <c r="K144" s="38">
        <v>78.61666666666666</v>
      </c>
      <c r="L144" s="38">
        <v>79.48333333333332</v>
      </c>
      <c r="M144" s="28">
        <v>77.75</v>
      </c>
      <c r="N144" s="28">
        <v>75.45</v>
      </c>
      <c r="O144" s="39">
        <v>68519250</v>
      </c>
      <c r="P144" s="40">
        <v>1.8563114589604655E-2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2041.7</v>
      </c>
      <c r="F145" s="37">
        <v>2039.9666666666665</v>
      </c>
      <c r="G145" s="38">
        <v>2024.2333333333331</v>
      </c>
      <c r="H145" s="38">
        <v>2006.7666666666667</v>
      </c>
      <c r="I145" s="38">
        <v>1991.0333333333333</v>
      </c>
      <c r="J145" s="38">
        <v>2057.4333333333329</v>
      </c>
      <c r="K145" s="38">
        <v>2073.1666666666661</v>
      </c>
      <c r="L145" s="38">
        <v>2090.6333333333328</v>
      </c>
      <c r="M145" s="28">
        <v>2055.6999999999998</v>
      </c>
      <c r="N145" s="28">
        <v>2022.5</v>
      </c>
      <c r="O145" s="39">
        <v>1514700</v>
      </c>
      <c r="P145" s="40">
        <v>-1.6955202570051758E-2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89341.1</v>
      </c>
      <c r="F146" s="37">
        <v>89749.416666666672</v>
      </c>
      <c r="G146" s="38">
        <v>88783.083333333343</v>
      </c>
      <c r="H146" s="38">
        <v>88225.066666666666</v>
      </c>
      <c r="I146" s="38">
        <v>87258.733333333337</v>
      </c>
      <c r="J146" s="38">
        <v>90307.433333333349</v>
      </c>
      <c r="K146" s="38">
        <v>91273.766666666692</v>
      </c>
      <c r="L146" s="38">
        <v>91831.783333333355</v>
      </c>
      <c r="M146" s="28">
        <v>90715.75</v>
      </c>
      <c r="N146" s="28">
        <v>89191.4</v>
      </c>
      <c r="O146" s="39">
        <v>56160</v>
      </c>
      <c r="P146" s="40">
        <v>-5.6657223796033997E-3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1065.5</v>
      </c>
      <c r="F147" s="37">
        <v>1072.05</v>
      </c>
      <c r="G147" s="38">
        <v>1049.6999999999998</v>
      </c>
      <c r="H147" s="38">
        <v>1033.8999999999999</v>
      </c>
      <c r="I147" s="38">
        <v>1011.5499999999997</v>
      </c>
      <c r="J147" s="38">
        <v>1087.8499999999999</v>
      </c>
      <c r="K147" s="38">
        <v>1110.1999999999998</v>
      </c>
      <c r="L147" s="38">
        <v>1126</v>
      </c>
      <c r="M147" s="28">
        <v>1094.4000000000001</v>
      </c>
      <c r="N147" s="28">
        <v>1056.25</v>
      </c>
      <c r="O147" s="39">
        <v>7635100</v>
      </c>
      <c r="P147" s="40">
        <v>6.6715010877447427E-3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83.6</v>
      </c>
      <c r="F148" s="37">
        <v>83.633333333333326</v>
      </c>
      <c r="G148" s="38">
        <v>82.716666666666654</v>
      </c>
      <c r="H148" s="38">
        <v>81.833333333333329</v>
      </c>
      <c r="I148" s="38">
        <v>80.916666666666657</v>
      </c>
      <c r="J148" s="38">
        <v>84.516666666666652</v>
      </c>
      <c r="K148" s="38">
        <v>85.433333333333337</v>
      </c>
      <c r="L148" s="38">
        <v>86.316666666666649</v>
      </c>
      <c r="M148" s="28">
        <v>84.55</v>
      </c>
      <c r="N148" s="28">
        <v>82.75</v>
      </c>
      <c r="O148" s="39">
        <v>69502500</v>
      </c>
      <c r="P148" s="40">
        <v>2.0544982698961936E-3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3763.55</v>
      </c>
      <c r="F149" s="37">
        <v>3753.35</v>
      </c>
      <c r="G149" s="38">
        <v>3726.1</v>
      </c>
      <c r="H149" s="38">
        <v>3688.65</v>
      </c>
      <c r="I149" s="38">
        <v>3661.4</v>
      </c>
      <c r="J149" s="38">
        <v>3790.7999999999997</v>
      </c>
      <c r="K149" s="38">
        <v>3818.0499999999997</v>
      </c>
      <c r="L149" s="38">
        <v>3855.4999999999995</v>
      </c>
      <c r="M149" s="28">
        <v>3780.6</v>
      </c>
      <c r="N149" s="28">
        <v>3715.9</v>
      </c>
      <c r="O149" s="39">
        <v>1405625</v>
      </c>
      <c r="P149" s="40">
        <v>-1.4288218793828892E-2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4064.15</v>
      </c>
      <c r="F150" s="37">
        <v>4069.4166666666665</v>
      </c>
      <c r="G150" s="38">
        <v>4019.833333333333</v>
      </c>
      <c r="H150" s="38">
        <v>3975.5166666666664</v>
      </c>
      <c r="I150" s="38">
        <v>3925.9333333333329</v>
      </c>
      <c r="J150" s="38">
        <v>4113.7333333333336</v>
      </c>
      <c r="K150" s="38">
        <v>4163.3166666666657</v>
      </c>
      <c r="L150" s="38">
        <v>4207.6333333333332</v>
      </c>
      <c r="M150" s="28">
        <v>4119</v>
      </c>
      <c r="N150" s="28">
        <v>4025.1</v>
      </c>
      <c r="O150" s="39">
        <v>427200</v>
      </c>
      <c r="P150" s="40">
        <v>-8.356545961002786E-3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19755.45</v>
      </c>
      <c r="F151" s="37">
        <v>19772.849999999999</v>
      </c>
      <c r="G151" s="38">
        <v>19705.449999999997</v>
      </c>
      <c r="H151" s="38">
        <v>19655.449999999997</v>
      </c>
      <c r="I151" s="38">
        <v>19588.049999999996</v>
      </c>
      <c r="J151" s="38">
        <v>19822.849999999999</v>
      </c>
      <c r="K151" s="38">
        <v>19890.25</v>
      </c>
      <c r="L151" s="38">
        <v>19940.25</v>
      </c>
      <c r="M151" s="28">
        <v>19840.25</v>
      </c>
      <c r="N151" s="28">
        <v>19722.849999999999</v>
      </c>
      <c r="O151" s="39">
        <v>244280</v>
      </c>
      <c r="P151" s="40">
        <v>-1.1012145748987854E-2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128</v>
      </c>
      <c r="F152" s="37">
        <v>128.65</v>
      </c>
      <c r="G152" s="38">
        <v>126.10000000000002</v>
      </c>
      <c r="H152" s="38">
        <v>124.20000000000002</v>
      </c>
      <c r="I152" s="38">
        <v>121.65000000000003</v>
      </c>
      <c r="J152" s="38">
        <v>130.55000000000001</v>
      </c>
      <c r="K152" s="38">
        <v>133.10000000000002</v>
      </c>
      <c r="L152" s="38">
        <v>135</v>
      </c>
      <c r="M152" s="28">
        <v>131.19999999999999</v>
      </c>
      <c r="N152" s="28">
        <v>126.75</v>
      </c>
      <c r="O152" s="39">
        <v>39816000</v>
      </c>
      <c r="P152" s="40">
        <v>-3.2159264931087291E-2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166.5</v>
      </c>
      <c r="F153" s="37">
        <v>166.9</v>
      </c>
      <c r="G153" s="38">
        <v>164.8</v>
      </c>
      <c r="H153" s="38">
        <v>163.1</v>
      </c>
      <c r="I153" s="38">
        <v>161</v>
      </c>
      <c r="J153" s="38">
        <v>168.60000000000002</v>
      </c>
      <c r="K153" s="38">
        <v>170.7</v>
      </c>
      <c r="L153" s="38">
        <v>172.40000000000003</v>
      </c>
      <c r="M153" s="28">
        <v>169</v>
      </c>
      <c r="N153" s="28">
        <v>165.2</v>
      </c>
      <c r="O153" s="39">
        <v>56281800</v>
      </c>
      <c r="P153" s="40">
        <v>-1.0422930446983364E-2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44951</v>
      </c>
      <c r="E154" s="37">
        <v>844.1</v>
      </c>
      <c r="F154" s="37">
        <v>846.26666666666677</v>
      </c>
      <c r="G154" s="38">
        <v>833.03333333333353</v>
      </c>
      <c r="H154" s="38">
        <v>821.96666666666681</v>
      </c>
      <c r="I154" s="38">
        <v>808.73333333333358</v>
      </c>
      <c r="J154" s="38">
        <v>857.33333333333348</v>
      </c>
      <c r="K154" s="38">
        <v>870.56666666666683</v>
      </c>
      <c r="L154" s="38">
        <v>881.63333333333344</v>
      </c>
      <c r="M154" s="28">
        <v>859.5</v>
      </c>
      <c r="N154" s="28">
        <v>835.2</v>
      </c>
      <c r="O154" s="39">
        <v>6395200</v>
      </c>
      <c r="P154" s="40">
        <v>2.0840188658549962E-3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44951</v>
      </c>
      <c r="E155" s="37">
        <v>3098.85</v>
      </c>
      <c r="F155" s="37">
        <v>3116.7833333333333</v>
      </c>
      <c r="G155" s="38">
        <v>3070.6666666666665</v>
      </c>
      <c r="H155" s="38">
        <v>3042.4833333333331</v>
      </c>
      <c r="I155" s="38">
        <v>2996.3666666666663</v>
      </c>
      <c r="J155" s="38">
        <v>3144.9666666666667</v>
      </c>
      <c r="K155" s="38">
        <v>3191.0833333333335</v>
      </c>
      <c r="L155" s="38">
        <v>3219.2666666666669</v>
      </c>
      <c r="M155" s="28">
        <v>3162.9</v>
      </c>
      <c r="N155" s="28">
        <v>3088.6</v>
      </c>
      <c r="O155" s="39">
        <v>469800</v>
      </c>
      <c r="P155" s="40">
        <v>-3.3941450997030122E-3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148</v>
      </c>
      <c r="F156" s="37">
        <v>147.48333333333335</v>
      </c>
      <c r="G156" s="38">
        <v>146.8666666666667</v>
      </c>
      <c r="H156" s="38">
        <v>145.73333333333335</v>
      </c>
      <c r="I156" s="38">
        <v>145.1166666666667</v>
      </c>
      <c r="J156" s="38">
        <v>148.6166666666667</v>
      </c>
      <c r="K156" s="38">
        <v>149.23333333333338</v>
      </c>
      <c r="L156" s="38">
        <v>150.3666666666667</v>
      </c>
      <c r="M156" s="28">
        <v>148.1</v>
      </c>
      <c r="N156" s="28">
        <v>146.35</v>
      </c>
      <c r="O156" s="39">
        <v>37248750</v>
      </c>
      <c r="P156" s="40">
        <v>-3.007518796992481E-2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40171.35</v>
      </c>
      <c r="F157" s="37">
        <v>40424.23333333333</v>
      </c>
      <c r="G157" s="38">
        <v>39839.666666666657</v>
      </c>
      <c r="H157" s="38">
        <v>39507.98333333333</v>
      </c>
      <c r="I157" s="38">
        <v>38923.416666666657</v>
      </c>
      <c r="J157" s="38">
        <v>40755.916666666657</v>
      </c>
      <c r="K157" s="38">
        <v>41340.483333333323</v>
      </c>
      <c r="L157" s="38">
        <v>41672.166666666657</v>
      </c>
      <c r="M157" s="28">
        <v>41008.800000000003</v>
      </c>
      <c r="N157" s="28">
        <v>40092.550000000003</v>
      </c>
      <c r="O157" s="39">
        <v>114855</v>
      </c>
      <c r="P157" s="40">
        <v>1.0158311345646438E-2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833.35</v>
      </c>
      <c r="F158" s="37">
        <v>830.80000000000007</v>
      </c>
      <c r="G158" s="38">
        <v>816.95000000000016</v>
      </c>
      <c r="H158" s="38">
        <v>800.55000000000007</v>
      </c>
      <c r="I158" s="38">
        <v>786.70000000000016</v>
      </c>
      <c r="J158" s="38">
        <v>847.20000000000016</v>
      </c>
      <c r="K158" s="38">
        <v>861.05000000000007</v>
      </c>
      <c r="L158" s="38">
        <v>877.45000000000016</v>
      </c>
      <c r="M158" s="28">
        <v>844.65</v>
      </c>
      <c r="N158" s="28">
        <v>814.4</v>
      </c>
      <c r="O158" s="39">
        <v>5772800</v>
      </c>
      <c r="P158" s="40">
        <v>9.3278199826906435E-3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44951</v>
      </c>
      <c r="E159" s="37">
        <v>3965.1</v>
      </c>
      <c r="F159" s="37">
        <v>3992.5833333333335</v>
      </c>
      <c r="G159" s="38">
        <v>3924.0166666666669</v>
      </c>
      <c r="H159" s="38">
        <v>3882.9333333333334</v>
      </c>
      <c r="I159" s="38">
        <v>3814.3666666666668</v>
      </c>
      <c r="J159" s="38">
        <v>4033.666666666667</v>
      </c>
      <c r="K159" s="38">
        <v>4102.2333333333336</v>
      </c>
      <c r="L159" s="38">
        <v>4143.3166666666675</v>
      </c>
      <c r="M159" s="28">
        <v>4061.15</v>
      </c>
      <c r="N159" s="28">
        <v>3951.5</v>
      </c>
      <c r="O159" s="39">
        <v>549850</v>
      </c>
      <c r="P159" s="40">
        <v>-4.7590178842073352E-2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219.45</v>
      </c>
      <c r="F160" s="37">
        <v>219.98333333333335</v>
      </c>
      <c r="G160" s="38">
        <v>217.81666666666669</v>
      </c>
      <c r="H160" s="38">
        <v>216.18333333333334</v>
      </c>
      <c r="I160" s="38">
        <v>214.01666666666668</v>
      </c>
      <c r="J160" s="38">
        <v>221.6166666666667</v>
      </c>
      <c r="K160" s="38">
        <v>223.78333333333333</v>
      </c>
      <c r="L160" s="38">
        <v>225.41666666666671</v>
      </c>
      <c r="M160" s="28">
        <v>222.15</v>
      </c>
      <c r="N160" s="28">
        <v>218.35</v>
      </c>
      <c r="O160" s="39">
        <v>12147000</v>
      </c>
      <c r="P160" s="40">
        <v>-1.0750061079892499E-2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151.1</v>
      </c>
      <c r="F161" s="37">
        <v>152.38333333333333</v>
      </c>
      <c r="G161" s="38">
        <v>149.11666666666665</v>
      </c>
      <c r="H161" s="38">
        <v>147.13333333333333</v>
      </c>
      <c r="I161" s="38">
        <v>143.86666666666665</v>
      </c>
      <c r="J161" s="38">
        <v>154.36666666666665</v>
      </c>
      <c r="K161" s="38">
        <v>157.6333333333333</v>
      </c>
      <c r="L161" s="38">
        <v>159.61666666666665</v>
      </c>
      <c r="M161" s="28">
        <v>155.65</v>
      </c>
      <c r="N161" s="28">
        <v>150.4</v>
      </c>
      <c r="O161" s="39">
        <v>68348800</v>
      </c>
      <c r="P161" s="40">
        <v>-5.5926393649648205E-3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2456.6999999999998</v>
      </c>
      <c r="F162" s="37">
        <v>2479.7999999999997</v>
      </c>
      <c r="G162" s="38">
        <v>2431.0499999999993</v>
      </c>
      <c r="H162" s="38">
        <v>2405.3999999999996</v>
      </c>
      <c r="I162" s="38">
        <v>2356.6499999999992</v>
      </c>
      <c r="J162" s="38">
        <v>2505.4499999999994</v>
      </c>
      <c r="K162" s="38">
        <v>2554.2000000000003</v>
      </c>
      <c r="L162" s="38">
        <v>2579.8499999999995</v>
      </c>
      <c r="M162" s="28">
        <v>2528.5500000000002</v>
      </c>
      <c r="N162" s="28">
        <v>2454.15</v>
      </c>
      <c r="O162" s="39">
        <v>2547250</v>
      </c>
      <c r="P162" s="40">
        <v>2.2273502558442862E-2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3242.65</v>
      </c>
      <c r="F163" s="37">
        <v>3257.4833333333336</v>
      </c>
      <c r="G163" s="38">
        <v>3215.6166666666672</v>
      </c>
      <c r="H163" s="38">
        <v>3188.5833333333335</v>
      </c>
      <c r="I163" s="38">
        <v>3146.7166666666672</v>
      </c>
      <c r="J163" s="38">
        <v>3284.5166666666673</v>
      </c>
      <c r="K163" s="38">
        <v>3326.3833333333341</v>
      </c>
      <c r="L163" s="38">
        <v>3353.4166666666674</v>
      </c>
      <c r="M163" s="28">
        <v>3299.35</v>
      </c>
      <c r="N163" s="28">
        <v>3230.45</v>
      </c>
      <c r="O163" s="39">
        <v>1682750</v>
      </c>
      <c r="P163" s="40">
        <v>6.4294258373205739E-3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59.15</v>
      </c>
      <c r="F164" s="37">
        <v>58.616666666666667</v>
      </c>
      <c r="G164" s="38">
        <v>57.533333333333331</v>
      </c>
      <c r="H164" s="38">
        <v>55.916666666666664</v>
      </c>
      <c r="I164" s="38">
        <v>54.833333333333329</v>
      </c>
      <c r="J164" s="38">
        <v>60.233333333333334</v>
      </c>
      <c r="K164" s="38">
        <v>61.316666666666663</v>
      </c>
      <c r="L164" s="38">
        <v>62.933333333333337</v>
      </c>
      <c r="M164" s="28">
        <v>59.7</v>
      </c>
      <c r="N164" s="28">
        <v>57</v>
      </c>
      <c r="O164" s="39">
        <v>251664000</v>
      </c>
      <c r="P164" s="40">
        <v>5.9691437041029444E-2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44951</v>
      </c>
      <c r="E165" s="37">
        <v>2676.3</v>
      </c>
      <c r="F165" s="37">
        <v>2683.3833333333332</v>
      </c>
      <c r="G165" s="38">
        <v>2658.8166666666666</v>
      </c>
      <c r="H165" s="38">
        <v>2641.3333333333335</v>
      </c>
      <c r="I165" s="38">
        <v>2616.7666666666669</v>
      </c>
      <c r="J165" s="38">
        <v>2700.8666666666663</v>
      </c>
      <c r="K165" s="38">
        <v>2725.4333333333329</v>
      </c>
      <c r="L165" s="38">
        <v>2742.9166666666661</v>
      </c>
      <c r="M165" s="28">
        <v>2707.95</v>
      </c>
      <c r="N165" s="28">
        <v>2665.9</v>
      </c>
      <c r="O165" s="39">
        <v>788700</v>
      </c>
      <c r="P165" s="40">
        <v>1.8992248062015504E-2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215.8</v>
      </c>
      <c r="F166" s="37">
        <v>214.98333333333335</v>
      </c>
      <c r="G166" s="38">
        <v>213.8666666666667</v>
      </c>
      <c r="H166" s="38">
        <v>211.93333333333337</v>
      </c>
      <c r="I166" s="38">
        <v>210.81666666666672</v>
      </c>
      <c r="J166" s="38">
        <v>216.91666666666669</v>
      </c>
      <c r="K166" s="38">
        <v>218.03333333333336</v>
      </c>
      <c r="L166" s="38">
        <v>219.96666666666667</v>
      </c>
      <c r="M166" s="28">
        <v>216.1</v>
      </c>
      <c r="N166" s="28">
        <v>213.05</v>
      </c>
      <c r="O166" s="39">
        <v>39006900</v>
      </c>
      <c r="P166" s="40">
        <v>-5.6121782307591794E-2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1681.3</v>
      </c>
      <c r="F167" s="37">
        <v>1703.8500000000001</v>
      </c>
      <c r="G167" s="38">
        <v>1642.1500000000003</v>
      </c>
      <c r="H167" s="38">
        <v>1603.0000000000002</v>
      </c>
      <c r="I167" s="38">
        <v>1541.3000000000004</v>
      </c>
      <c r="J167" s="38">
        <v>1743.0000000000002</v>
      </c>
      <c r="K167" s="38">
        <v>1804.7</v>
      </c>
      <c r="L167" s="38">
        <v>1843.8500000000001</v>
      </c>
      <c r="M167" s="28">
        <v>1765.55</v>
      </c>
      <c r="N167" s="28">
        <v>1664.7</v>
      </c>
      <c r="O167" s="39">
        <v>3481885</v>
      </c>
      <c r="P167" s="40">
        <v>0.17416964040625857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44951</v>
      </c>
      <c r="E168" s="37">
        <v>180</v>
      </c>
      <c r="F168" s="37">
        <v>181.61666666666667</v>
      </c>
      <c r="G168" s="38">
        <v>177.68333333333334</v>
      </c>
      <c r="H168" s="38">
        <v>175.36666666666667</v>
      </c>
      <c r="I168" s="38">
        <v>171.43333333333334</v>
      </c>
      <c r="J168" s="38">
        <v>183.93333333333334</v>
      </c>
      <c r="K168" s="38">
        <v>187.86666666666667</v>
      </c>
      <c r="L168" s="38">
        <v>190.18333333333334</v>
      </c>
      <c r="M168" s="28">
        <v>185.55</v>
      </c>
      <c r="N168" s="28">
        <v>179.3</v>
      </c>
      <c r="O168" s="39">
        <v>12638500</v>
      </c>
      <c r="P168" s="40">
        <v>-3.0369961347321921E-3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711.85</v>
      </c>
      <c r="F169" s="37">
        <v>711.1</v>
      </c>
      <c r="G169" s="38">
        <v>707.75</v>
      </c>
      <c r="H169" s="38">
        <v>703.65</v>
      </c>
      <c r="I169" s="38">
        <v>700.3</v>
      </c>
      <c r="J169" s="38">
        <v>715.2</v>
      </c>
      <c r="K169" s="38">
        <v>718.55000000000018</v>
      </c>
      <c r="L169" s="38">
        <v>722.65000000000009</v>
      </c>
      <c r="M169" s="28">
        <v>714.45</v>
      </c>
      <c r="N169" s="28">
        <v>707</v>
      </c>
      <c r="O169" s="39">
        <v>3767200</v>
      </c>
      <c r="P169" s="40">
        <v>-2.2512381809995496E-3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176.2</v>
      </c>
      <c r="F170" s="37">
        <v>176.70000000000002</v>
      </c>
      <c r="G170" s="38">
        <v>173.50000000000003</v>
      </c>
      <c r="H170" s="38">
        <v>170.8</v>
      </c>
      <c r="I170" s="38">
        <v>167.60000000000002</v>
      </c>
      <c r="J170" s="38">
        <v>179.40000000000003</v>
      </c>
      <c r="K170" s="38">
        <v>182.60000000000002</v>
      </c>
      <c r="L170" s="38">
        <v>185.30000000000004</v>
      </c>
      <c r="M170" s="28">
        <v>179.9</v>
      </c>
      <c r="N170" s="28">
        <v>174</v>
      </c>
      <c r="O170" s="39">
        <v>32015000</v>
      </c>
      <c r="P170" s="40">
        <v>-2.9585798816568047E-3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123.6</v>
      </c>
      <c r="F171" s="37">
        <v>123.55</v>
      </c>
      <c r="G171" s="38">
        <v>122.5</v>
      </c>
      <c r="H171" s="38">
        <v>121.4</v>
      </c>
      <c r="I171" s="38">
        <v>120.35000000000001</v>
      </c>
      <c r="J171" s="38">
        <v>124.64999999999999</v>
      </c>
      <c r="K171" s="38">
        <v>125.69999999999997</v>
      </c>
      <c r="L171" s="38">
        <v>126.79999999999998</v>
      </c>
      <c r="M171" s="28">
        <v>124.6</v>
      </c>
      <c r="N171" s="28">
        <v>122.45</v>
      </c>
      <c r="O171" s="39">
        <v>78832000</v>
      </c>
      <c r="P171" s="40">
        <v>2.6244532389085608E-2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2452.0500000000002</v>
      </c>
      <c r="F172" s="37">
        <v>2461.4833333333336</v>
      </c>
      <c r="G172" s="38">
        <v>2434.5666666666671</v>
      </c>
      <c r="H172" s="38">
        <v>2417.0833333333335</v>
      </c>
      <c r="I172" s="38">
        <v>2390.166666666667</v>
      </c>
      <c r="J172" s="38">
        <v>2478.9666666666672</v>
      </c>
      <c r="K172" s="38">
        <v>2505.8833333333332</v>
      </c>
      <c r="L172" s="38">
        <v>2523.3666666666672</v>
      </c>
      <c r="M172" s="28">
        <v>2488.4</v>
      </c>
      <c r="N172" s="28">
        <v>2444</v>
      </c>
      <c r="O172" s="39">
        <v>38163000</v>
      </c>
      <c r="P172" s="40">
        <v>2.2670632687515072E-2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88.3</v>
      </c>
      <c r="F173" s="37">
        <v>88.75</v>
      </c>
      <c r="G173" s="38">
        <v>87.4</v>
      </c>
      <c r="H173" s="38">
        <v>86.5</v>
      </c>
      <c r="I173" s="38">
        <v>85.15</v>
      </c>
      <c r="J173" s="38">
        <v>89.65</v>
      </c>
      <c r="K173" s="38">
        <v>91</v>
      </c>
      <c r="L173" s="38">
        <v>91.9</v>
      </c>
      <c r="M173" s="28">
        <v>90.1</v>
      </c>
      <c r="N173" s="28">
        <v>87.85</v>
      </c>
      <c r="O173" s="39">
        <v>128464000</v>
      </c>
      <c r="P173" s="40">
        <v>1.523677056331795E-2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44951</v>
      </c>
      <c r="E174" s="37">
        <v>774.55</v>
      </c>
      <c r="F174" s="37">
        <v>780.05000000000007</v>
      </c>
      <c r="G174" s="38">
        <v>766.65000000000009</v>
      </c>
      <c r="H174" s="38">
        <v>758.75</v>
      </c>
      <c r="I174" s="38">
        <v>745.35</v>
      </c>
      <c r="J174" s="38">
        <v>787.95000000000016</v>
      </c>
      <c r="K174" s="38">
        <v>801.35</v>
      </c>
      <c r="L174" s="38">
        <v>809.25000000000023</v>
      </c>
      <c r="M174" s="28">
        <v>793.45</v>
      </c>
      <c r="N174" s="28">
        <v>772.15</v>
      </c>
      <c r="O174" s="39">
        <v>8104800</v>
      </c>
      <c r="P174" s="40">
        <v>8.7483898668956631E-2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1302.5</v>
      </c>
      <c r="F175" s="37">
        <v>1307.7166666666667</v>
      </c>
      <c r="G175" s="38">
        <v>1292.1833333333334</v>
      </c>
      <c r="H175" s="38">
        <v>1281.8666666666668</v>
      </c>
      <c r="I175" s="38">
        <v>1266.3333333333335</v>
      </c>
      <c r="J175" s="38">
        <v>1318.0333333333333</v>
      </c>
      <c r="K175" s="38">
        <v>1333.5666666666666</v>
      </c>
      <c r="L175" s="38">
        <v>1343.8833333333332</v>
      </c>
      <c r="M175" s="28">
        <v>1323.25</v>
      </c>
      <c r="N175" s="28">
        <v>1297.4000000000001</v>
      </c>
      <c r="O175" s="39">
        <v>6539250</v>
      </c>
      <c r="P175" s="40">
        <v>-4.1341396371632769E-2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604.54999999999995</v>
      </c>
      <c r="F176" s="37">
        <v>604.88333333333333</v>
      </c>
      <c r="G176" s="38">
        <v>601.81666666666661</v>
      </c>
      <c r="H176" s="38">
        <v>599.08333333333326</v>
      </c>
      <c r="I176" s="38">
        <v>596.01666666666654</v>
      </c>
      <c r="J176" s="38">
        <v>607.61666666666667</v>
      </c>
      <c r="K176" s="38">
        <v>610.68333333333351</v>
      </c>
      <c r="L176" s="38">
        <v>613.41666666666674</v>
      </c>
      <c r="M176" s="28">
        <v>607.95000000000005</v>
      </c>
      <c r="N176" s="28">
        <v>602.15</v>
      </c>
      <c r="O176" s="39">
        <v>55519500</v>
      </c>
      <c r="P176" s="40">
        <v>-1.6579429816404069E-2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24089.3</v>
      </c>
      <c r="F177" s="37">
        <v>24127.7</v>
      </c>
      <c r="G177" s="38">
        <v>23931.600000000002</v>
      </c>
      <c r="H177" s="38">
        <v>23773.9</v>
      </c>
      <c r="I177" s="38">
        <v>23577.800000000003</v>
      </c>
      <c r="J177" s="38">
        <v>24285.4</v>
      </c>
      <c r="K177" s="38">
        <v>24481.5</v>
      </c>
      <c r="L177" s="38">
        <v>24639.200000000001</v>
      </c>
      <c r="M177" s="28">
        <v>24323.8</v>
      </c>
      <c r="N177" s="28">
        <v>23970</v>
      </c>
      <c r="O177" s="39">
        <v>279500</v>
      </c>
      <c r="P177" s="40">
        <v>-7.104795737122558E-3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2948.25</v>
      </c>
      <c r="F178" s="37">
        <v>2960.3666666666668</v>
      </c>
      <c r="G178" s="38">
        <v>2929.2833333333338</v>
      </c>
      <c r="H178" s="38">
        <v>2910.3166666666671</v>
      </c>
      <c r="I178" s="38">
        <v>2879.233333333334</v>
      </c>
      <c r="J178" s="38">
        <v>2979.3333333333335</v>
      </c>
      <c r="K178" s="38">
        <v>3010.4166666666665</v>
      </c>
      <c r="L178" s="38">
        <v>3029.3833333333332</v>
      </c>
      <c r="M178" s="28">
        <v>2991.45</v>
      </c>
      <c r="N178" s="28">
        <v>2941.4</v>
      </c>
      <c r="O178" s="39">
        <v>1604900</v>
      </c>
      <c r="P178" s="40">
        <v>-8.4947332653754672E-3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2184.0500000000002</v>
      </c>
      <c r="F179" s="37">
        <v>2190.9500000000003</v>
      </c>
      <c r="G179" s="38">
        <v>2164.1000000000004</v>
      </c>
      <c r="H179" s="38">
        <v>2144.15</v>
      </c>
      <c r="I179" s="38">
        <v>2117.3000000000002</v>
      </c>
      <c r="J179" s="38">
        <v>2210.9000000000005</v>
      </c>
      <c r="K179" s="38">
        <v>2237.75</v>
      </c>
      <c r="L179" s="38">
        <v>2257.7000000000007</v>
      </c>
      <c r="M179" s="28">
        <v>2217.8000000000002</v>
      </c>
      <c r="N179" s="28">
        <v>2171</v>
      </c>
      <c r="O179" s="39">
        <v>5003625</v>
      </c>
      <c r="P179" s="40">
        <v>2.1043771043771045E-2</v>
      </c>
    </row>
    <row r="180" spans="1:16" ht="12.75" customHeight="1">
      <c r="A180" s="28">
        <v>170</v>
      </c>
      <c r="B180" s="29" t="s">
        <v>63</v>
      </c>
      <c r="C180" s="30" t="s">
        <v>882</v>
      </c>
      <c r="D180" s="31">
        <v>44951</v>
      </c>
      <c r="E180" s="37">
        <v>1275.3</v>
      </c>
      <c r="F180" s="37">
        <v>1281.1333333333332</v>
      </c>
      <c r="G180" s="38">
        <v>1263.6166666666663</v>
      </c>
      <c r="H180" s="38">
        <v>1251.9333333333332</v>
      </c>
      <c r="I180" s="38">
        <v>1234.4166666666663</v>
      </c>
      <c r="J180" s="38">
        <v>1292.8166666666664</v>
      </c>
      <c r="K180" s="38">
        <v>1310.3333333333333</v>
      </c>
      <c r="L180" s="38">
        <v>1322.0166666666664</v>
      </c>
      <c r="M180" s="28">
        <v>1298.6500000000001</v>
      </c>
      <c r="N180" s="28">
        <v>1269.45</v>
      </c>
      <c r="O180" s="39">
        <v>5234400</v>
      </c>
      <c r="P180" s="40">
        <v>-4.1213320145070884E-2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44951</v>
      </c>
      <c r="E181" s="37">
        <v>1036.5</v>
      </c>
      <c r="F181" s="37">
        <v>1035.3</v>
      </c>
      <c r="G181" s="38">
        <v>1030.0999999999999</v>
      </c>
      <c r="H181" s="38">
        <v>1023.7</v>
      </c>
      <c r="I181" s="38">
        <v>1018.5</v>
      </c>
      <c r="J181" s="38">
        <v>1041.6999999999998</v>
      </c>
      <c r="K181" s="38">
        <v>1046.9000000000001</v>
      </c>
      <c r="L181" s="38">
        <v>1053.2999999999997</v>
      </c>
      <c r="M181" s="28">
        <v>1040.5</v>
      </c>
      <c r="N181" s="28">
        <v>1028.9000000000001</v>
      </c>
      <c r="O181" s="39">
        <v>15674400</v>
      </c>
      <c r="P181" s="40">
        <v>-1.5822784810126583E-2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44951</v>
      </c>
      <c r="E182" s="37">
        <v>483.65</v>
      </c>
      <c r="F182" s="37">
        <v>483.7</v>
      </c>
      <c r="G182" s="38">
        <v>481.04999999999995</v>
      </c>
      <c r="H182" s="38">
        <v>478.45</v>
      </c>
      <c r="I182" s="38">
        <v>475.79999999999995</v>
      </c>
      <c r="J182" s="38">
        <v>486.29999999999995</v>
      </c>
      <c r="K182" s="38">
        <v>488.94999999999993</v>
      </c>
      <c r="L182" s="38">
        <v>491.54999999999995</v>
      </c>
      <c r="M182" s="28">
        <v>486.35</v>
      </c>
      <c r="N182" s="28">
        <v>481.1</v>
      </c>
      <c r="O182" s="39">
        <v>9877500</v>
      </c>
      <c r="P182" s="40">
        <v>-8.7309950323648956E-3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44951</v>
      </c>
      <c r="E183" s="37">
        <v>609.25</v>
      </c>
      <c r="F183" s="37">
        <v>610.31666666666661</v>
      </c>
      <c r="G183" s="38">
        <v>603.28333333333319</v>
      </c>
      <c r="H183" s="38">
        <v>597.31666666666661</v>
      </c>
      <c r="I183" s="38">
        <v>590.28333333333319</v>
      </c>
      <c r="J183" s="38">
        <v>616.28333333333319</v>
      </c>
      <c r="K183" s="38">
        <v>623.31666666666649</v>
      </c>
      <c r="L183" s="38">
        <v>629.28333333333319</v>
      </c>
      <c r="M183" s="28">
        <v>617.35</v>
      </c>
      <c r="N183" s="28">
        <v>604.35</v>
      </c>
      <c r="O183" s="39">
        <v>1255000</v>
      </c>
      <c r="P183" s="40">
        <v>-2.3847376788553257E-3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44951</v>
      </c>
      <c r="E184" s="37">
        <v>971.75</v>
      </c>
      <c r="F184" s="37">
        <v>975.6</v>
      </c>
      <c r="G184" s="38">
        <v>966.65000000000009</v>
      </c>
      <c r="H184" s="38">
        <v>961.55000000000007</v>
      </c>
      <c r="I184" s="38">
        <v>952.60000000000014</v>
      </c>
      <c r="J184" s="38">
        <v>980.7</v>
      </c>
      <c r="K184" s="38">
        <v>989.65000000000009</v>
      </c>
      <c r="L184" s="38">
        <v>994.75</v>
      </c>
      <c r="M184" s="28">
        <v>984.55</v>
      </c>
      <c r="N184" s="28">
        <v>970.5</v>
      </c>
      <c r="O184" s="39">
        <v>6936000</v>
      </c>
      <c r="P184" s="40">
        <v>-1.1191104141421342E-2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44951</v>
      </c>
      <c r="E185" s="37">
        <v>1371.1</v>
      </c>
      <c r="F185" s="37">
        <v>1377.5833333333333</v>
      </c>
      <c r="G185" s="38">
        <v>1360.1666666666665</v>
      </c>
      <c r="H185" s="38">
        <v>1349.2333333333333</v>
      </c>
      <c r="I185" s="38">
        <v>1331.8166666666666</v>
      </c>
      <c r="J185" s="38">
        <v>1388.5166666666664</v>
      </c>
      <c r="K185" s="38">
        <v>1405.9333333333329</v>
      </c>
      <c r="L185" s="38">
        <v>1416.8666666666663</v>
      </c>
      <c r="M185" s="28">
        <v>1395</v>
      </c>
      <c r="N185" s="28">
        <v>1366.65</v>
      </c>
      <c r="O185" s="39">
        <v>2560000</v>
      </c>
      <c r="P185" s="40">
        <v>-6.5968180054326734E-3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44951</v>
      </c>
      <c r="E186" s="37">
        <v>748.45</v>
      </c>
      <c r="F186" s="37">
        <v>750.23333333333323</v>
      </c>
      <c r="G186" s="38">
        <v>743.71666666666647</v>
      </c>
      <c r="H186" s="38">
        <v>738.98333333333323</v>
      </c>
      <c r="I186" s="38">
        <v>732.46666666666647</v>
      </c>
      <c r="J186" s="38">
        <v>754.96666666666647</v>
      </c>
      <c r="K186" s="38">
        <v>761.48333333333312</v>
      </c>
      <c r="L186" s="38">
        <v>766.21666666666647</v>
      </c>
      <c r="M186" s="28">
        <v>756.75</v>
      </c>
      <c r="N186" s="28">
        <v>745.5</v>
      </c>
      <c r="O186" s="39">
        <v>9642600</v>
      </c>
      <c r="P186" s="40">
        <v>8.5663183658100349E-3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44951</v>
      </c>
      <c r="E187" s="37">
        <v>413.2</v>
      </c>
      <c r="F187" s="37">
        <v>411.93333333333334</v>
      </c>
      <c r="G187" s="38">
        <v>408.76666666666665</v>
      </c>
      <c r="H187" s="38">
        <v>404.33333333333331</v>
      </c>
      <c r="I187" s="38">
        <v>401.16666666666663</v>
      </c>
      <c r="J187" s="38">
        <v>416.36666666666667</v>
      </c>
      <c r="K187" s="38">
        <v>419.5333333333333</v>
      </c>
      <c r="L187" s="38">
        <v>423.9666666666667</v>
      </c>
      <c r="M187" s="28">
        <v>415.1</v>
      </c>
      <c r="N187" s="28">
        <v>407.5</v>
      </c>
      <c r="O187" s="39">
        <v>73122450</v>
      </c>
      <c r="P187" s="40">
        <v>-3.0512573447448468E-2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44951</v>
      </c>
      <c r="E188" s="37">
        <v>207.35</v>
      </c>
      <c r="F188" s="37">
        <v>207.44999999999996</v>
      </c>
      <c r="G188" s="38">
        <v>206.19999999999993</v>
      </c>
      <c r="H188" s="38">
        <v>205.04999999999998</v>
      </c>
      <c r="I188" s="38">
        <v>203.79999999999995</v>
      </c>
      <c r="J188" s="38">
        <v>208.59999999999991</v>
      </c>
      <c r="K188" s="38">
        <v>209.84999999999997</v>
      </c>
      <c r="L188" s="38">
        <v>210.99999999999989</v>
      </c>
      <c r="M188" s="28">
        <v>208.7</v>
      </c>
      <c r="N188" s="28">
        <v>206.3</v>
      </c>
      <c r="O188" s="39">
        <v>111985875</v>
      </c>
      <c r="P188" s="40">
        <v>4.2979509065044341E-3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44951</v>
      </c>
      <c r="E189" s="37">
        <v>120.05</v>
      </c>
      <c r="F189" s="37">
        <v>120.23333333333333</v>
      </c>
      <c r="G189" s="38">
        <v>118.76666666666667</v>
      </c>
      <c r="H189" s="38">
        <v>117.48333333333333</v>
      </c>
      <c r="I189" s="38">
        <v>116.01666666666667</v>
      </c>
      <c r="J189" s="38">
        <v>121.51666666666667</v>
      </c>
      <c r="K189" s="38">
        <v>122.98333333333333</v>
      </c>
      <c r="L189" s="38">
        <v>124.26666666666667</v>
      </c>
      <c r="M189" s="28">
        <v>121.7</v>
      </c>
      <c r="N189" s="28">
        <v>118.95</v>
      </c>
      <c r="O189" s="39">
        <v>178893000</v>
      </c>
      <c r="P189" s="40">
        <v>-5.1858329689549627E-2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44951</v>
      </c>
      <c r="E190" s="37">
        <v>3337.8</v>
      </c>
      <c r="F190" s="37">
        <v>3337.4333333333329</v>
      </c>
      <c r="G190" s="38">
        <v>3309.6166666666659</v>
      </c>
      <c r="H190" s="38">
        <v>3281.4333333333329</v>
      </c>
      <c r="I190" s="38">
        <v>3253.6166666666659</v>
      </c>
      <c r="J190" s="38">
        <v>3365.6166666666659</v>
      </c>
      <c r="K190" s="38">
        <v>3393.4333333333325</v>
      </c>
      <c r="L190" s="38">
        <v>3421.6166666666659</v>
      </c>
      <c r="M190" s="28">
        <v>3365.25</v>
      </c>
      <c r="N190" s="28">
        <v>3309.25</v>
      </c>
      <c r="O190" s="39">
        <v>10628625</v>
      </c>
      <c r="P190" s="40">
        <v>-2.7664377311368331E-2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44951</v>
      </c>
      <c r="E191" s="37">
        <v>1037.6500000000001</v>
      </c>
      <c r="F191" s="37">
        <v>1027.8</v>
      </c>
      <c r="G191" s="38">
        <v>1016.3499999999999</v>
      </c>
      <c r="H191" s="38">
        <v>995.05</v>
      </c>
      <c r="I191" s="38">
        <v>983.59999999999991</v>
      </c>
      <c r="J191" s="38">
        <v>1049.0999999999999</v>
      </c>
      <c r="K191" s="38">
        <v>1060.5500000000002</v>
      </c>
      <c r="L191" s="38">
        <v>1081.8499999999999</v>
      </c>
      <c r="M191" s="28">
        <v>1039.25</v>
      </c>
      <c r="N191" s="28">
        <v>1006.5</v>
      </c>
      <c r="O191" s="39">
        <v>12475200</v>
      </c>
      <c r="P191" s="40">
        <v>-5.2799416883057719E-2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44951</v>
      </c>
      <c r="E192" s="37">
        <v>2409.35</v>
      </c>
      <c r="F192" s="37">
        <v>2414.833333333333</v>
      </c>
      <c r="G192" s="38">
        <v>2389.7166666666662</v>
      </c>
      <c r="H192" s="38">
        <v>2370.083333333333</v>
      </c>
      <c r="I192" s="38">
        <v>2344.9666666666662</v>
      </c>
      <c r="J192" s="38">
        <v>2434.4666666666662</v>
      </c>
      <c r="K192" s="38">
        <v>2459.583333333333</v>
      </c>
      <c r="L192" s="38">
        <v>2479.2166666666662</v>
      </c>
      <c r="M192" s="28">
        <v>2439.9499999999998</v>
      </c>
      <c r="N192" s="28">
        <v>2395.1999999999998</v>
      </c>
      <c r="O192" s="39">
        <v>8044125</v>
      </c>
      <c r="P192" s="40">
        <v>-1.1246831067066145E-2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44951</v>
      </c>
      <c r="E193" s="37">
        <v>1571.65</v>
      </c>
      <c r="F193" s="37">
        <v>1567.2</v>
      </c>
      <c r="G193" s="38">
        <v>1559.45</v>
      </c>
      <c r="H193" s="38">
        <v>1547.25</v>
      </c>
      <c r="I193" s="38">
        <v>1539.5</v>
      </c>
      <c r="J193" s="38">
        <v>1579.4</v>
      </c>
      <c r="K193" s="38">
        <v>1587.15</v>
      </c>
      <c r="L193" s="38">
        <v>1599.3500000000001</v>
      </c>
      <c r="M193" s="28">
        <v>1574.95</v>
      </c>
      <c r="N193" s="28">
        <v>1555</v>
      </c>
      <c r="O193" s="39">
        <v>1695500</v>
      </c>
      <c r="P193" s="40">
        <v>-1.4723203769140165E-3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44951</v>
      </c>
      <c r="E194" s="37">
        <v>478.9</v>
      </c>
      <c r="F194" s="37">
        <v>480.31666666666661</v>
      </c>
      <c r="G194" s="38">
        <v>475.68333333333322</v>
      </c>
      <c r="H194" s="38">
        <v>472.46666666666664</v>
      </c>
      <c r="I194" s="38">
        <v>467.83333333333326</v>
      </c>
      <c r="J194" s="38">
        <v>483.53333333333319</v>
      </c>
      <c r="K194" s="38">
        <v>488.16666666666663</v>
      </c>
      <c r="L194" s="38">
        <v>491.38333333333316</v>
      </c>
      <c r="M194" s="28">
        <v>484.95</v>
      </c>
      <c r="N194" s="28">
        <v>477.1</v>
      </c>
      <c r="O194" s="39">
        <v>3432000</v>
      </c>
      <c r="P194" s="40">
        <v>3.4358047016274866E-2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44951</v>
      </c>
      <c r="E195" s="37">
        <v>1199.6500000000001</v>
      </c>
      <c r="F195" s="37">
        <v>1204.3500000000001</v>
      </c>
      <c r="G195" s="38">
        <v>1188.7500000000002</v>
      </c>
      <c r="H195" s="38">
        <v>1177.8500000000001</v>
      </c>
      <c r="I195" s="38">
        <v>1162.2500000000002</v>
      </c>
      <c r="J195" s="38">
        <v>1215.2500000000002</v>
      </c>
      <c r="K195" s="38">
        <v>1230.8500000000001</v>
      </c>
      <c r="L195" s="38">
        <v>1241.7500000000002</v>
      </c>
      <c r="M195" s="28">
        <v>1219.95</v>
      </c>
      <c r="N195" s="28">
        <v>1193.45</v>
      </c>
      <c r="O195" s="39">
        <v>5115600</v>
      </c>
      <c r="P195" s="40">
        <v>5.9781326201526E-3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44951</v>
      </c>
      <c r="E196" s="37">
        <v>990.55</v>
      </c>
      <c r="F196" s="37">
        <v>994.84999999999991</v>
      </c>
      <c r="G196" s="38">
        <v>977.79999999999984</v>
      </c>
      <c r="H196" s="38">
        <v>965.05</v>
      </c>
      <c r="I196" s="38">
        <v>947.99999999999989</v>
      </c>
      <c r="J196" s="38">
        <v>1007.5999999999998</v>
      </c>
      <c r="K196" s="38">
        <v>1024.6500000000001</v>
      </c>
      <c r="L196" s="38">
        <v>1037.3999999999996</v>
      </c>
      <c r="M196" s="28">
        <v>1011.9</v>
      </c>
      <c r="N196" s="28">
        <v>982.1</v>
      </c>
      <c r="O196" s="39">
        <v>7376600</v>
      </c>
      <c r="P196" s="40">
        <v>1.3302926643861649E-3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44951</v>
      </c>
      <c r="E197" s="37">
        <v>1616.35</v>
      </c>
      <c r="F197" s="37">
        <v>1614.3</v>
      </c>
      <c r="G197" s="38">
        <v>1608.3999999999999</v>
      </c>
      <c r="H197" s="38">
        <v>1600.4499999999998</v>
      </c>
      <c r="I197" s="38">
        <v>1594.5499999999997</v>
      </c>
      <c r="J197" s="38">
        <v>1622.25</v>
      </c>
      <c r="K197" s="38">
        <v>1628.15</v>
      </c>
      <c r="L197" s="38">
        <v>1636.1000000000001</v>
      </c>
      <c r="M197" s="28">
        <v>1620.2</v>
      </c>
      <c r="N197" s="28">
        <v>1606.35</v>
      </c>
      <c r="O197" s="39">
        <v>1211600</v>
      </c>
      <c r="P197" s="40">
        <v>4.9767750497677508E-3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44951</v>
      </c>
      <c r="E198" s="37">
        <v>7295.65</v>
      </c>
      <c r="F198" s="37">
        <v>7299.166666666667</v>
      </c>
      <c r="G198" s="38">
        <v>7257.3333333333339</v>
      </c>
      <c r="H198" s="38">
        <v>7219.0166666666673</v>
      </c>
      <c r="I198" s="38">
        <v>7177.1833333333343</v>
      </c>
      <c r="J198" s="38">
        <v>7337.4833333333336</v>
      </c>
      <c r="K198" s="38">
        <v>7379.3166666666675</v>
      </c>
      <c r="L198" s="38">
        <v>7417.6333333333332</v>
      </c>
      <c r="M198" s="28">
        <v>7341</v>
      </c>
      <c r="N198" s="28">
        <v>7260.85</v>
      </c>
      <c r="O198" s="39">
        <v>2014300</v>
      </c>
      <c r="P198" s="40">
        <v>-3.5620242255948675E-2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44951</v>
      </c>
      <c r="E199" s="37">
        <v>715.5</v>
      </c>
      <c r="F199" s="37">
        <v>716.9666666666667</v>
      </c>
      <c r="G199" s="38">
        <v>709.93333333333339</v>
      </c>
      <c r="H199" s="38">
        <v>704.36666666666667</v>
      </c>
      <c r="I199" s="38">
        <v>697.33333333333337</v>
      </c>
      <c r="J199" s="38">
        <v>722.53333333333342</v>
      </c>
      <c r="K199" s="38">
        <v>729.56666666666672</v>
      </c>
      <c r="L199" s="38">
        <v>735.13333333333344</v>
      </c>
      <c r="M199" s="28">
        <v>724</v>
      </c>
      <c r="N199" s="28">
        <v>711.4</v>
      </c>
      <c r="O199" s="39">
        <v>19875700</v>
      </c>
      <c r="P199" s="40">
        <v>9.1083096825292052E-3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44951</v>
      </c>
      <c r="E200" s="37">
        <v>317.5</v>
      </c>
      <c r="F200" s="37">
        <v>318.58333333333331</v>
      </c>
      <c r="G200" s="38">
        <v>313.46666666666664</v>
      </c>
      <c r="H200" s="38">
        <v>309.43333333333334</v>
      </c>
      <c r="I200" s="38">
        <v>304.31666666666666</v>
      </c>
      <c r="J200" s="38">
        <v>322.61666666666662</v>
      </c>
      <c r="K200" s="38">
        <v>327.73333333333329</v>
      </c>
      <c r="L200" s="38">
        <v>331.76666666666659</v>
      </c>
      <c r="M200" s="28">
        <v>323.7</v>
      </c>
      <c r="N200" s="28">
        <v>314.55</v>
      </c>
      <c r="O200" s="39">
        <v>35528000</v>
      </c>
      <c r="P200" s="40">
        <v>-4.6506415644085837E-3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44951</v>
      </c>
      <c r="E201" s="37">
        <v>807.2</v>
      </c>
      <c r="F201" s="37">
        <v>808.35</v>
      </c>
      <c r="G201" s="38">
        <v>803.80000000000007</v>
      </c>
      <c r="H201" s="38">
        <v>800.40000000000009</v>
      </c>
      <c r="I201" s="38">
        <v>795.85000000000014</v>
      </c>
      <c r="J201" s="38">
        <v>811.75</v>
      </c>
      <c r="K201" s="38">
        <v>816.3</v>
      </c>
      <c r="L201" s="38">
        <v>819.69999999999993</v>
      </c>
      <c r="M201" s="28">
        <v>812.9</v>
      </c>
      <c r="N201" s="28">
        <v>804.95</v>
      </c>
      <c r="O201" s="39">
        <v>6560400</v>
      </c>
      <c r="P201" s="40">
        <v>7.8348234860355793E-3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44951</v>
      </c>
      <c r="E202" s="37">
        <v>1482.1</v>
      </c>
      <c r="F202" s="37">
        <v>1481.0166666666667</v>
      </c>
      <c r="G202" s="38">
        <v>1462.0333333333333</v>
      </c>
      <c r="H202" s="38">
        <v>1441.9666666666667</v>
      </c>
      <c r="I202" s="38">
        <v>1422.9833333333333</v>
      </c>
      <c r="J202" s="38">
        <v>1501.0833333333333</v>
      </c>
      <c r="K202" s="38">
        <v>1520.0666666666664</v>
      </c>
      <c r="L202" s="38">
        <v>1540.1333333333332</v>
      </c>
      <c r="M202" s="28">
        <v>1500</v>
      </c>
      <c r="N202" s="28">
        <v>1460.95</v>
      </c>
      <c r="O202" s="39">
        <v>846300</v>
      </c>
      <c r="P202" s="40">
        <v>-1.7073170731707318E-2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44951</v>
      </c>
      <c r="E203" s="37">
        <v>399.35</v>
      </c>
      <c r="F203" s="37">
        <v>396.90000000000003</v>
      </c>
      <c r="G203" s="38">
        <v>392.45000000000005</v>
      </c>
      <c r="H203" s="38">
        <v>385.55</v>
      </c>
      <c r="I203" s="38">
        <v>381.1</v>
      </c>
      <c r="J203" s="38">
        <v>403.80000000000007</v>
      </c>
      <c r="K203" s="38">
        <v>408.25</v>
      </c>
      <c r="L203" s="38">
        <v>415.15000000000009</v>
      </c>
      <c r="M203" s="28">
        <v>401.35</v>
      </c>
      <c r="N203" s="28">
        <v>390</v>
      </c>
      <c r="O203" s="39">
        <v>44031000</v>
      </c>
      <c r="P203" s="40">
        <v>-3.2936063291569046E-3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44951</v>
      </c>
      <c r="E204" s="37">
        <v>230.5</v>
      </c>
      <c r="F204" s="37">
        <v>230.86666666666667</v>
      </c>
      <c r="G204" s="38">
        <v>229.23333333333335</v>
      </c>
      <c r="H204" s="38">
        <v>227.96666666666667</v>
      </c>
      <c r="I204" s="38">
        <v>226.33333333333334</v>
      </c>
      <c r="J204" s="38">
        <v>232.13333333333335</v>
      </c>
      <c r="K204" s="38">
        <v>233.76666666666668</v>
      </c>
      <c r="L204" s="38">
        <v>235.03333333333336</v>
      </c>
      <c r="M204" s="28">
        <v>232.5</v>
      </c>
      <c r="N204" s="28">
        <v>229.6</v>
      </c>
      <c r="O204" s="39">
        <v>83016000</v>
      </c>
      <c r="P204" s="40">
        <v>1.2513721185510428E-2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44951</v>
      </c>
      <c r="E205" s="37">
        <v>440.35</v>
      </c>
      <c r="F205" s="37">
        <v>441.38333333333338</v>
      </c>
      <c r="G205" s="38">
        <v>437.16666666666674</v>
      </c>
      <c r="H205" s="38">
        <v>433.98333333333335</v>
      </c>
      <c r="I205" s="38">
        <v>429.76666666666671</v>
      </c>
      <c r="J205" s="38">
        <v>444.56666666666678</v>
      </c>
      <c r="K205" s="38">
        <v>448.78333333333336</v>
      </c>
      <c r="L205" s="38">
        <v>451.96666666666681</v>
      </c>
      <c r="M205" s="28">
        <v>445.6</v>
      </c>
      <c r="N205" s="28">
        <v>438.2</v>
      </c>
      <c r="O205" s="39">
        <v>9783000</v>
      </c>
      <c r="P205" s="40">
        <v>-1.0198506647240939E-2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F21" sqref="F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6" t="s">
        <v>16</v>
      </c>
      <c r="B8" s="368"/>
      <c r="C8" s="372" t="s">
        <v>20</v>
      </c>
      <c r="D8" s="372" t="s">
        <v>21</v>
      </c>
      <c r="E8" s="363" t="s">
        <v>22</v>
      </c>
      <c r="F8" s="364"/>
      <c r="G8" s="365"/>
      <c r="H8" s="363" t="s">
        <v>23</v>
      </c>
      <c r="I8" s="364"/>
      <c r="J8" s="365"/>
      <c r="K8" s="23"/>
      <c r="L8" s="50"/>
      <c r="M8" s="50"/>
      <c r="N8" s="1"/>
      <c r="O8" s="1"/>
    </row>
    <row r="9" spans="1:15" ht="36" customHeight="1">
      <c r="A9" s="370"/>
      <c r="B9" s="371"/>
      <c r="C9" s="371"/>
      <c r="D9" s="37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17894.849999999999</v>
      </c>
      <c r="D10" s="259">
        <v>17932.716666666667</v>
      </c>
      <c r="E10" s="259">
        <v>17815.783333333333</v>
      </c>
      <c r="F10" s="259">
        <v>17736.716666666667</v>
      </c>
      <c r="G10" s="259">
        <v>17619.783333333333</v>
      </c>
      <c r="H10" s="259">
        <v>18011.783333333333</v>
      </c>
      <c r="I10" s="259">
        <v>18128.716666666667</v>
      </c>
      <c r="J10" s="259">
        <v>18207.783333333333</v>
      </c>
      <c r="K10" s="259">
        <v>18049.650000000001</v>
      </c>
      <c r="L10" s="259">
        <v>17853.650000000001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42167.55</v>
      </c>
      <c r="D11" s="259">
        <v>42316.583333333336</v>
      </c>
      <c r="E11" s="259">
        <v>41917.51666666667</v>
      </c>
      <c r="F11" s="259">
        <v>41667.483333333337</v>
      </c>
      <c r="G11" s="259">
        <v>41268.416666666672</v>
      </c>
      <c r="H11" s="259">
        <v>42566.616666666669</v>
      </c>
      <c r="I11" s="259">
        <v>42965.683333333334</v>
      </c>
      <c r="J11" s="259">
        <v>43215.716666666667</v>
      </c>
      <c r="K11" s="259">
        <v>42715.65</v>
      </c>
      <c r="L11" s="259">
        <v>42066.55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2791.4</v>
      </c>
      <c r="D12" s="232">
        <v>2787.2666666666664</v>
      </c>
      <c r="E12" s="232">
        <v>2778.5333333333328</v>
      </c>
      <c r="F12" s="232">
        <v>2765.6666666666665</v>
      </c>
      <c r="G12" s="232">
        <v>2756.9333333333329</v>
      </c>
      <c r="H12" s="232">
        <v>2800.1333333333328</v>
      </c>
      <c r="I12" s="232">
        <v>2808.8666666666663</v>
      </c>
      <c r="J12" s="232">
        <v>2821.7333333333327</v>
      </c>
      <c r="K12" s="232">
        <v>2796</v>
      </c>
      <c r="L12" s="232">
        <v>2774.4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5202.55</v>
      </c>
      <c r="D13" s="232">
        <v>5214.8833333333332</v>
      </c>
      <c r="E13" s="232">
        <v>5180.0666666666666</v>
      </c>
      <c r="F13" s="232">
        <v>5157.583333333333</v>
      </c>
      <c r="G13" s="232">
        <v>5122.7666666666664</v>
      </c>
      <c r="H13" s="232">
        <v>5237.3666666666668</v>
      </c>
      <c r="I13" s="232">
        <v>5272.1833333333325</v>
      </c>
      <c r="J13" s="232">
        <v>5294.666666666667</v>
      </c>
      <c r="K13" s="232">
        <v>5249.7</v>
      </c>
      <c r="L13" s="232">
        <v>5192.3999999999996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29264.65</v>
      </c>
      <c r="D14" s="232">
        <v>29162.650000000005</v>
      </c>
      <c r="E14" s="232">
        <v>28997.400000000009</v>
      </c>
      <c r="F14" s="232">
        <v>28730.150000000005</v>
      </c>
      <c r="G14" s="232">
        <v>28564.900000000009</v>
      </c>
      <c r="H14" s="232">
        <v>29429.900000000009</v>
      </c>
      <c r="I14" s="232">
        <v>29595.15</v>
      </c>
      <c r="J14" s="232">
        <v>29862.400000000009</v>
      </c>
      <c r="K14" s="232">
        <v>29327.9</v>
      </c>
      <c r="L14" s="232">
        <v>28895.4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4423.25</v>
      </c>
      <c r="D15" s="232">
        <v>4423.6499999999996</v>
      </c>
      <c r="E15" s="232">
        <v>4404.7499999999991</v>
      </c>
      <c r="F15" s="232">
        <v>4386.2499999999991</v>
      </c>
      <c r="G15" s="232">
        <v>4367.3499999999985</v>
      </c>
      <c r="H15" s="232">
        <v>4442.1499999999996</v>
      </c>
      <c r="I15" s="232">
        <v>4461.0500000000011</v>
      </c>
      <c r="J15" s="232">
        <v>4479.55</v>
      </c>
      <c r="K15" s="232">
        <v>4442.55</v>
      </c>
      <c r="L15" s="232">
        <v>4405.1499999999996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8707.35</v>
      </c>
      <c r="D16" s="232">
        <v>8733.1666666666661</v>
      </c>
      <c r="E16" s="232">
        <v>8668.7833333333328</v>
      </c>
      <c r="F16" s="232">
        <v>8630.2166666666672</v>
      </c>
      <c r="G16" s="232">
        <v>8565.8333333333339</v>
      </c>
      <c r="H16" s="232">
        <v>8771.7333333333318</v>
      </c>
      <c r="I16" s="232">
        <v>8836.1166666666668</v>
      </c>
      <c r="J16" s="232">
        <v>8874.6833333333307</v>
      </c>
      <c r="K16" s="232">
        <v>8797.5499999999993</v>
      </c>
      <c r="L16" s="232">
        <v>8694.6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2872.4</v>
      </c>
      <c r="D17" s="232">
        <v>2883.4499999999994</v>
      </c>
      <c r="E17" s="232">
        <v>2850.1499999999987</v>
      </c>
      <c r="F17" s="232">
        <v>2827.8999999999992</v>
      </c>
      <c r="G17" s="232">
        <v>2794.5999999999985</v>
      </c>
      <c r="H17" s="232">
        <v>2905.6999999999989</v>
      </c>
      <c r="I17" s="232">
        <v>2938.9999999999991</v>
      </c>
      <c r="J17" s="232">
        <v>2961.2499999999991</v>
      </c>
      <c r="K17" s="231">
        <v>2916.75</v>
      </c>
      <c r="L17" s="231">
        <v>2861.2</v>
      </c>
      <c r="M17" s="231">
        <v>0.97665000000000002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2361.4</v>
      </c>
      <c r="D18" s="232">
        <v>2365.4666666666667</v>
      </c>
      <c r="E18" s="232">
        <v>2350.4333333333334</v>
      </c>
      <c r="F18" s="232">
        <v>2339.4666666666667</v>
      </c>
      <c r="G18" s="232">
        <v>2324.4333333333334</v>
      </c>
      <c r="H18" s="232">
        <v>2376.4333333333334</v>
      </c>
      <c r="I18" s="232">
        <v>2391.4666666666672</v>
      </c>
      <c r="J18" s="232">
        <v>2402.4333333333334</v>
      </c>
      <c r="K18" s="231">
        <v>2380.5</v>
      </c>
      <c r="L18" s="231">
        <v>2354.5</v>
      </c>
      <c r="M18" s="231">
        <v>1.8002400000000001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624</v>
      </c>
      <c r="D19" s="232">
        <v>623.98333333333335</v>
      </c>
      <c r="E19" s="232">
        <v>618.2166666666667</v>
      </c>
      <c r="F19" s="232">
        <v>612.43333333333339</v>
      </c>
      <c r="G19" s="232">
        <v>606.66666666666674</v>
      </c>
      <c r="H19" s="232">
        <v>629.76666666666665</v>
      </c>
      <c r="I19" s="232">
        <v>635.5333333333333</v>
      </c>
      <c r="J19" s="232">
        <v>641.31666666666661</v>
      </c>
      <c r="K19" s="231">
        <v>629.75</v>
      </c>
      <c r="L19" s="231">
        <v>618.20000000000005</v>
      </c>
      <c r="M19" s="231">
        <v>5.7802800000000003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22041.45</v>
      </c>
      <c r="D20" s="232">
        <v>22118.633333333331</v>
      </c>
      <c r="E20" s="232">
        <v>21892.916666666664</v>
      </c>
      <c r="F20" s="232">
        <v>21744.383333333331</v>
      </c>
      <c r="G20" s="232">
        <v>21518.666666666664</v>
      </c>
      <c r="H20" s="232">
        <v>22267.166666666664</v>
      </c>
      <c r="I20" s="232">
        <v>22492.883333333331</v>
      </c>
      <c r="J20" s="232">
        <v>22641.416666666664</v>
      </c>
      <c r="K20" s="231">
        <v>22344.35</v>
      </c>
      <c r="L20" s="231">
        <v>21970.1</v>
      </c>
      <c r="M20" s="231">
        <v>6.6989999999999994E-2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3619.8</v>
      </c>
      <c r="D21" s="232">
        <v>3653.25</v>
      </c>
      <c r="E21" s="232">
        <v>3566.55</v>
      </c>
      <c r="F21" s="232">
        <v>3513.3</v>
      </c>
      <c r="G21" s="232">
        <v>3426.6000000000004</v>
      </c>
      <c r="H21" s="232">
        <v>3706.5</v>
      </c>
      <c r="I21" s="232">
        <v>3793.2</v>
      </c>
      <c r="J21" s="232">
        <v>3846.45</v>
      </c>
      <c r="K21" s="231">
        <v>3739.95</v>
      </c>
      <c r="L21" s="231">
        <v>3600</v>
      </c>
      <c r="M21" s="231">
        <v>18.638480000000001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2089.8000000000002</v>
      </c>
      <c r="D22" s="232">
        <v>2043.2166666666665</v>
      </c>
      <c r="E22" s="232">
        <v>1967.4333333333329</v>
      </c>
      <c r="F22" s="232">
        <v>1845.0666666666664</v>
      </c>
      <c r="G22" s="232">
        <v>1769.2833333333328</v>
      </c>
      <c r="H22" s="232">
        <v>2165.583333333333</v>
      </c>
      <c r="I22" s="232">
        <v>2241.3666666666663</v>
      </c>
      <c r="J22" s="232">
        <v>2363.7333333333331</v>
      </c>
      <c r="K22" s="231">
        <v>2119</v>
      </c>
      <c r="L22" s="231">
        <v>1920.85</v>
      </c>
      <c r="M22" s="231">
        <v>52.679789999999997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787.05</v>
      </c>
      <c r="D23" s="232">
        <v>789.65</v>
      </c>
      <c r="E23" s="232">
        <v>781.8</v>
      </c>
      <c r="F23" s="232">
        <v>776.55</v>
      </c>
      <c r="G23" s="232">
        <v>768.69999999999993</v>
      </c>
      <c r="H23" s="232">
        <v>794.9</v>
      </c>
      <c r="I23" s="232">
        <v>802.75000000000011</v>
      </c>
      <c r="J23" s="232">
        <v>808</v>
      </c>
      <c r="K23" s="231">
        <v>797.5</v>
      </c>
      <c r="L23" s="231">
        <v>784.4</v>
      </c>
      <c r="M23" s="231">
        <v>36.012509999999999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3730.7</v>
      </c>
      <c r="D24" s="232">
        <v>3707.5333333333333</v>
      </c>
      <c r="E24" s="232">
        <v>3675.1666666666665</v>
      </c>
      <c r="F24" s="232">
        <v>3619.6333333333332</v>
      </c>
      <c r="G24" s="232">
        <v>3587.2666666666664</v>
      </c>
      <c r="H24" s="232">
        <v>3763.0666666666666</v>
      </c>
      <c r="I24" s="232">
        <v>3795.4333333333334</v>
      </c>
      <c r="J24" s="232">
        <v>3850.9666666666667</v>
      </c>
      <c r="K24" s="231">
        <v>3739.9</v>
      </c>
      <c r="L24" s="231">
        <v>3652</v>
      </c>
      <c r="M24" s="231">
        <v>1.8069599999999999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2703.1</v>
      </c>
      <c r="D25" s="232">
        <v>2689.6666666666665</v>
      </c>
      <c r="E25" s="232">
        <v>2654.5333333333328</v>
      </c>
      <c r="F25" s="232">
        <v>2605.9666666666662</v>
      </c>
      <c r="G25" s="232">
        <v>2570.8333333333326</v>
      </c>
      <c r="H25" s="232">
        <v>2738.2333333333331</v>
      </c>
      <c r="I25" s="232">
        <v>2773.3666666666672</v>
      </c>
      <c r="J25" s="232">
        <v>2821.9333333333334</v>
      </c>
      <c r="K25" s="231">
        <v>2724.8</v>
      </c>
      <c r="L25" s="231">
        <v>2641.1</v>
      </c>
      <c r="M25" s="231">
        <v>4.6356000000000002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568.29999999999995</v>
      </c>
      <c r="D26" s="232">
        <v>570.08333333333337</v>
      </c>
      <c r="E26" s="232">
        <v>561.9666666666667</v>
      </c>
      <c r="F26" s="232">
        <v>555.63333333333333</v>
      </c>
      <c r="G26" s="232">
        <v>547.51666666666665</v>
      </c>
      <c r="H26" s="232">
        <v>576.41666666666674</v>
      </c>
      <c r="I26" s="232">
        <v>584.5333333333333</v>
      </c>
      <c r="J26" s="232">
        <v>590.86666666666679</v>
      </c>
      <c r="K26" s="231">
        <v>578.20000000000005</v>
      </c>
      <c r="L26" s="231">
        <v>563.75</v>
      </c>
      <c r="M26" s="231">
        <v>8.6314899999999994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147.65</v>
      </c>
      <c r="D27" s="232">
        <v>148.41666666666666</v>
      </c>
      <c r="E27" s="232">
        <v>146.43333333333331</v>
      </c>
      <c r="F27" s="232">
        <v>145.21666666666664</v>
      </c>
      <c r="G27" s="232">
        <v>143.23333333333329</v>
      </c>
      <c r="H27" s="232">
        <v>149.63333333333333</v>
      </c>
      <c r="I27" s="232">
        <v>151.61666666666667</v>
      </c>
      <c r="J27" s="232">
        <v>152.83333333333334</v>
      </c>
      <c r="K27" s="231">
        <v>150.4</v>
      </c>
      <c r="L27" s="231">
        <v>147.19999999999999</v>
      </c>
      <c r="M27" s="231">
        <v>16.668410000000002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267.95</v>
      </c>
      <c r="D28" s="232">
        <v>268.40000000000003</v>
      </c>
      <c r="E28" s="232">
        <v>266.30000000000007</v>
      </c>
      <c r="F28" s="232">
        <v>264.65000000000003</v>
      </c>
      <c r="G28" s="232">
        <v>262.55000000000007</v>
      </c>
      <c r="H28" s="232">
        <v>270.05000000000007</v>
      </c>
      <c r="I28" s="232">
        <v>272.15000000000009</v>
      </c>
      <c r="J28" s="232">
        <v>273.80000000000007</v>
      </c>
      <c r="K28" s="231">
        <v>270.5</v>
      </c>
      <c r="L28" s="231">
        <v>266.75</v>
      </c>
      <c r="M28" s="231">
        <v>12.03688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3039.7</v>
      </c>
      <c r="D29" s="232">
        <v>3041.1666666666665</v>
      </c>
      <c r="E29" s="232">
        <v>3018.5333333333328</v>
      </c>
      <c r="F29" s="232">
        <v>2997.3666666666663</v>
      </c>
      <c r="G29" s="232">
        <v>2974.7333333333327</v>
      </c>
      <c r="H29" s="232">
        <v>3062.333333333333</v>
      </c>
      <c r="I29" s="232">
        <v>3084.9666666666672</v>
      </c>
      <c r="J29" s="232">
        <v>3106.1333333333332</v>
      </c>
      <c r="K29" s="231">
        <v>3063.8</v>
      </c>
      <c r="L29" s="231">
        <v>3020</v>
      </c>
      <c r="M29" s="231">
        <v>0.16445000000000001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517</v>
      </c>
      <c r="D30" s="232">
        <v>517.16666666666663</v>
      </c>
      <c r="E30" s="232">
        <v>512.73333333333323</v>
      </c>
      <c r="F30" s="232">
        <v>508.46666666666658</v>
      </c>
      <c r="G30" s="232">
        <v>504.03333333333319</v>
      </c>
      <c r="H30" s="232">
        <v>521.43333333333328</v>
      </c>
      <c r="I30" s="232">
        <v>525.86666666666667</v>
      </c>
      <c r="J30" s="232">
        <v>530.13333333333333</v>
      </c>
      <c r="K30" s="231">
        <v>521.6</v>
      </c>
      <c r="L30" s="231">
        <v>512.9</v>
      </c>
      <c r="M30" s="231">
        <v>21.81662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4294.6499999999996</v>
      </c>
      <c r="D31" s="232">
        <v>4314.6333333333332</v>
      </c>
      <c r="E31" s="232">
        <v>4265.0166666666664</v>
      </c>
      <c r="F31" s="232">
        <v>4235.3833333333332</v>
      </c>
      <c r="G31" s="232">
        <v>4185.7666666666664</v>
      </c>
      <c r="H31" s="232">
        <v>4344.2666666666664</v>
      </c>
      <c r="I31" s="232">
        <v>4393.8833333333332</v>
      </c>
      <c r="J31" s="232">
        <v>4423.5166666666664</v>
      </c>
      <c r="K31" s="231">
        <v>4364.25</v>
      </c>
      <c r="L31" s="231">
        <v>4285</v>
      </c>
      <c r="M31" s="231">
        <v>2.1085400000000001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146.75</v>
      </c>
      <c r="D32" s="232">
        <v>146.93333333333334</v>
      </c>
      <c r="E32" s="232">
        <v>146.11666666666667</v>
      </c>
      <c r="F32" s="232">
        <v>145.48333333333335</v>
      </c>
      <c r="G32" s="232">
        <v>144.66666666666669</v>
      </c>
      <c r="H32" s="232">
        <v>147.56666666666666</v>
      </c>
      <c r="I32" s="232">
        <v>148.38333333333333</v>
      </c>
      <c r="J32" s="232">
        <v>149.01666666666665</v>
      </c>
      <c r="K32" s="231">
        <v>147.75</v>
      </c>
      <c r="L32" s="231">
        <v>146.30000000000001</v>
      </c>
      <c r="M32" s="231">
        <v>76.349450000000004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2916.05</v>
      </c>
      <c r="D33" s="232">
        <v>2913.8833333333332</v>
      </c>
      <c r="E33" s="232">
        <v>2898.1666666666665</v>
      </c>
      <c r="F33" s="232">
        <v>2880.2833333333333</v>
      </c>
      <c r="G33" s="232">
        <v>2864.5666666666666</v>
      </c>
      <c r="H33" s="232">
        <v>2931.7666666666664</v>
      </c>
      <c r="I33" s="232">
        <v>2947.4833333333336</v>
      </c>
      <c r="J33" s="232">
        <v>2965.3666666666663</v>
      </c>
      <c r="K33" s="231">
        <v>2929.6</v>
      </c>
      <c r="L33" s="231">
        <v>2896</v>
      </c>
      <c r="M33" s="231">
        <v>6.4407300000000003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1975.75</v>
      </c>
      <c r="D34" s="232">
        <v>1994.55</v>
      </c>
      <c r="E34" s="232">
        <v>1931.1999999999998</v>
      </c>
      <c r="F34" s="232">
        <v>1886.6499999999999</v>
      </c>
      <c r="G34" s="232">
        <v>1823.2999999999997</v>
      </c>
      <c r="H34" s="232">
        <v>2039.1</v>
      </c>
      <c r="I34" s="232">
        <v>2102.4499999999998</v>
      </c>
      <c r="J34" s="232">
        <v>2147</v>
      </c>
      <c r="K34" s="231">
        <v>2057.9</v>
      </c>
      <c r="L34" s="231">
        <v>1950</v>
      </c>
      <c r="M34" s="231">
        <v>4.7286099999999998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446.5</v>
      </c>
      <c r="D35" s="232">
        <v>442.84999999999997</v>
      </c>
      <c r="E35" s="232">
        <v>437.89999999999992</v>
      </c>
      <c r="F35" s="232">
        <v>429.29999999999995</v>
      </c>
      <c r="G35" s="232">
        <v>424.34999999999991</v>
      </c>
      <c r="H35" s="232">
        <v>451.44999999999993</v>
      </c>
      <c r="I35" s="232">
        <v>456.4</v>
      </c>
      <c r="J35" s="232">
        <v>464.99999999999994</v>
      </c>
      <c r="K35" s="231">
        <v>447.8</v>
      </c>
      <c r="L35" s="231">
        <v>434.25</v>
      </c>
      <c r="M35" s="231">
        <v>14.37903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3678.35</v>
      </c>
      <c r="D36" s="232">
        <v>3690.5166666666664</v>
      </c>
      <c r="E36" s="232">
        <v>3633.0333333333328</v>
      </c>
      <c r="F36" s="232">
        <v>3587.7166666666662</v>
      </c>
      <c r="G36" s="232">
        <v>3530.2333333333327</v>
      </c>
      <c r="H36" s="232">
        <v>3735.833333333333</v>
      </c>
      <c r="I36" s="232">
        <v>3793.3166666666666</v>
      </c>
      <c r="J36" s="232">
        <v>3838.6333333333332</v>
      </c>
      <c r="K36" s="231">
        <v>3748</v>
      </c>
      <c r="L36" s="231">
        <v>3645.2</v>
      </c>
      <c r="M36" s="231">
        <v>18.09273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913.15</v>
      </c>
      <c r="D37" s="232">
        <v>922.20000000000016</v>
      </c>
      <c r="E37" s="232">
        <v>902.65000000000032</v>
      </c>
      <c r="F37" s="232">
        <v>892.1500000000002</v>
      </c>
      <c r="G37" s="232">
        <v>872.60000000000036</v>
      </c>
      <c r="H37" s="232">
        <v>932.70000000000027</v>
      </c>
      <c r="I37" s="232">
        <v>952.25000000000023</v>
      </c>
      <c r="J37" s="232">
        <v>962.75000000000023</v>
      </c>
      <c r="K37" s="231">
        <v>941.75</v>
      </c>
      <c r="L37" s="231">
        <v>911.7</v>
      </c>
      <c r="M37" s="231">
        <v>100.08273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3583.15</v>
      </c>
      <c r="D38" s="232">
        <v>3588.0333333333333</v>
      </c>
      <c r="E38" s="232">
        <v>3555.1166666666668</v>
      </c>
      <c r="F38" s="232">
        <v>3527.0833333333335</v>
      </c>
      <c r="G38" s="232">
        <v>3494.166666666667</v>
      </c>
      <c r="H38" s="232">
        <v>3616.0666666666666</v>
      </c>
      <c r="I38" s="232">
        <v>3648.9833333333336</v>
      </c>
      <c r="J38" s="232">
        <v>3677.0166666666664</v>
      </c>
      <c r="K38" s="231">
        <v>3620.95</v>
      </c>
      <c r="L38" s="231">
        <v>3560</v>
      </c>
      <c r="M38" s="231">
        <v>2.2614700000000001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6010.9</v>
      </c>
      <c r="D39" s="232">
        <v>6019.2166666666662</v>
      </c>
      <c r="E39" s="232">
        <v>5966.2333333333327</v>
      </c>
      <c r="F39" s="232">
        <v>5921.5666666666666</v>
      </c>
      <c r="G39" s="232">
        <v>5868.583333333333</v>
      </c>
      <c r="H39" s="232">
        <v>6063.8833333333323</v>
      </c>
      <c r="I39" s="232">
        <v>6116.8666666666659</v>
      </c>
      <c r="J39" s="232">
        <v>6161.5333333333319</v>
      </c>
      <c r="K39" s="231">
        <v>6072.2</v>
      </c>
      <c r="L39" s="231">
        <v>5974.55</v>
      </c>
      <c r="M39" s="231">
        <v>9.0833899999999996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1383.9</v>
      </c>
      <c r="D40" s="232">
        <v>1393.8500000000001</v>
      </c>
      <c r="E40" s="232">
        <v>1369.2500000000002</v>
      </c>
      <c r="F40" s="232">
        <v>1354.6000000000001</v>
      </c>
      <c r="G40" s="232">
        <v>1330.0000000000002</v>
      </c>
      <c r="H40" s="232">
        <v>1408.5000000000002</v>
      </c>
      <c r="I40" s="232">
        <v>1433.1000000000001</v>
      </c>
      <c r="J40" s="232">
        <v>1447.7500000000002</v>
      </c>
      <c r="K40" s="231">
        <v>1418.45</v>
      </c>
      <c r="L40" s="231">
        <v>1379.2</v>
      </c>
      <c r="M40" s="231">
        <v>34.80545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5816.95</v>
      </c>
      <c r="D41" s="232">
        <v>5825.3</v>
      </c>
      <c r="E41" s="232">
        <v>5701.6500000000005</v>
      </c>
      <c r="F41" s="232">
        <v>5586.35</v>
      </c>
      <c r="G41" s="232">
        <v>5462.7000000000007</v>
      </c>
      <c r="H41" s="232">
        <v>5940.6</v>
      </c>
      <c r="I41" s="232">
        <v>6064.25</v>
      </c>
      <c r="J41" s="232">
        <v>6179.55</v>
      </c>
      <c r="K41" s="231">
        <v>5948.95</v>
      </c>
      <c r="L41" s="231">
        <v>5710</v>
      </c>
      <c r="M41" s="231">
        <v>0.30909999999999999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2223.8000000000002</v>
      </c>
      <c r="D42" s="232">
        <v>2231.2333333333336</v>
      </c>
      <c r="E42" s="232">
        <v>2207.5666666666671</v>
      </c>
      <c r="F42" s="232">
        <v>2191.3333333333335</v>
      </c>
      <c r="G42" s="232">
        <v>2167.666666666667</v>
      </c>
      <c r="H42" s="232">
        <v>2247.4666666666672</v>
      </c>
      <c r="I42" s="232">
        <v>2271.1333333333332</v>
      </c>
      <c r="J42" s="232">
        <v>2287.3666666666672</v>
      </c>
      <c r="K42" s="231">
        <v>2254.9</v>
      </c>
      <c r="L42" s="231">
        <v>2215</v>
      </c>
      <c r="M42" s="231">
        <v>3.3826499999999999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240.65</v>
      </c>
      <c r="D43" s="232">
        <v>239.76666666666665</v>
      </c>
      <c r="E43" s="232">
        <v>237.58333333333331</v>
      </c>
      <c r="F43" s="232">
        <v>234.51666666666665</v>
      </c>
      <c r="G43" s="232">
        <v>232.33333333333331</v>
      </c>
      <c r="H43" s="232">
        <v>242.83333333333331</v>
      </c>
      <c r="I43" s="232">
        <v>245.01666666666665</v>
      </c>
      <c r="J43" s="232">
        <v>248.08333333333331</v>
      </c>
      <c r="K43" s="231">
        <v>241.95</v>
      </c>
      <c r="L43" s="231">
        <v>236.7</v>
      </c>
      <c r="M43" s="231">
        <v>39.496479999999998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185.8</v>
      </c>
      <c r="D44" s="232">
        <v>186.13333333333333</v>
      </c>
      <c r="E44" s="232">
        <v>184.26666666666665</v>
      </c>
      <c r="F44" s="232">
        <v>182.73333333333332</v>
      </c>
      <c r="G44" s="232">
        <v>180.86666666666665</v>
      </c>
      <c r="H44" s="232">
        <v>187.66666666666666</v>
      </c>
      <c r="I44" s="232">
        <v>189.53333333333333</v>
      </c>
      <c r="J44" s="232">
        <v>191.06666666666666</v>
      </c>
      <c r="K44" s="231">
        <v>188</v>
      </c>
      <c r="L44" s="231">
        <v>184.6</v>
      </c>
      <c r="M44" s="231">
        <v>189.24642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97.85</v>
      </c>
      <c r="D45" s="232">
        <v>98.55</v>
      </c>
      <c r="E45" s="232">
        <v>95.8</v>
      </c>
      <c r="F45" s="232">
        <v>93.75</v>
      </c>
      <c r="G45" s="232">
        <v>91</v>
      </c>
      <c r="H45" s="232">
        <v>100.6</v>
      </c>
      <c r="I45" s="232">
        <v>103.35</v>
      </c>
      <c r="J45" s="232">
        <v>105.39999999999999</v>
      </c>
      <c r="K45" s="231">
        <v>101.3</v>
      </c>
      <c r="L45" s="231">
        <v>96.5</v>
      </c>
      <c r="M45" s="231">
        <v>292.33309000000003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1565.8</v>
      </c>
      <c r="D46" s="232">
        <v>1574.1000000000001</v>
      </c>
      <c r="E46" s="232">
        <v>1553.4000000000003</v>
      </c>
      <c r="F46" s="232">
        <v>1541.0000000000002</v>
      </c>
      <c r="G46" s="232">
        <v>1520.3000000000004</v>
      </c>
      <c r="H46" s="232">
        <v>1586.5000000000002</v>
      </c>
      <c r="I46" s="232">
        <v>1607.2</v>
      </c>
      <c r="J46" s="232">
        <v>1619.6000000000001</v>
      </c>
      <c r="K46" s="231">
        <v>1594.8</v>
      </c>
      <c r="L46" s="231">
        <v>1561.7</v>
      </c>
      <c r="M46" s="231">
        <v>3.2600099999999999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560</v>
      </c>
      <c r="D47" s="232">
        <v>561.23333333333335</v>
      </c>
      <c r="E47" s="232">
        <v>556.81666666666672</v>
      </c>
      <c r="F47" s="232">
        <v>553.63333333333333</v>
      </c>
      <c r="G47" s="232">
        <v>549.2166666666667</v>
      </c>
      <c r="H47" s="232">
        <v>564.41666666666674</v>
      </c>
      <c r="I47" s="232">
        <v>568.83333333333326</v>
      </c>
      <c r="J47" s="232">
        <v>572.01666666666677</v>
      </c>
      <c r="K47" s="231">
        <v>565.65</v>
      </c>
      <c r="L47" s="231">
        <v>558.04999999999995</v>
      </c>
      <c r="M47" s="231">
        <v>3.4922900000000001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102.1</v>
      </c>
      <c r="D48" s="232">
        <v>101.76666666666667</v>
      </c>
      <c r="E48" s="232">
        <v>100.53333333333333</v>
      </c>
      <c r="F48" s="232">
        <v>98.966666666666669</v>
      </c>
      <c r="G48" s="232">
        <v>97.733333333333334</v>
      </c>
      <c r="H48" s="232">
        <v>103.33333333333333</v>
      </c>
      <c r="I48" s="232">
        <v>104.56666666666665</v>
      </c>
      <c r="J48" s="232">
        <v>106.13333333333333</v>
      </c>
      <c r="K48" s="231">
        <v>103</v>
      </c>
      <c r="L48" s="231">
        <v>100.2</v>
      </c>
      <c r="M48" s="231">
        <v>164.85682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861.25</v>
      </c>
      <c r="D49" s="232">
        <v>866.16666666666663</v>
      </c>
      <c r="E49" s="232">
        <v>852.43333333333328</v>
      </c>
      <c r="F49" s="232">
        <v>843.61666666666667</v>
      </c>
      <c r="G49" s="232">
        <v>829.88333333333333</v>
      </c>
      <c r="H49" s="232">
        <v>874.98333333333323</v>
      </c>
      <c r="I49" s="232">
        <v>888.71666666666658</v>
      </c>
      <c r="J49" s="232">
        <v>897.53333333333319</v>
      </c>
      <c r="K49" s="231">
        <v>879.9</v>
      </c>
      <c r="L49" s="231">
        <v>857.35</v>
      </c>
      <c r="M49" s="231">
        <v>7.2271799999999997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79.75</v>
      </c>
      <c r="D50" s="232">
        <v>80.350000000000009</v>
      </c>
      <c r="E50" s="232">
        <v>78.90000000000002</v>
      </c>
      <c r="F50" s="232">
        <v>78.050000000000011</v>
      </c>
      <c r="G50" s="232">
        <v>76.600000000000023</v>
      </c>
      <c r="H50" s="232">
        <v>81.200000000000017</v>
      </c>
      <c r="I50" s="232">
        <v>82.65</v>
      </c>
      <c r="J50" s="232">
        <v>83.500000000000014</v>
      </c>
      <c r="K50" s="231">
        <v>81.8</v>
      </c>
      <c r="L50" s="231">
        <v>79.5</v>
      </c>
      <c r="M50" s="231">
        <v>88.011449999999996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348.95</v>
      </c>
      <c r="D51" s="232">
        <v>348.48333333333329</v>
      </c>
      <c r="E51" s="232">
        <v>344.56666666666661</v>
      </c>
      <c r="F51" s="232">
        <v>340.18333333333334</v>
      </c>
      <c r="G51" s="232">
        <v>336.26666666666665</v>
      </c>
      <c r="H51" s="232">
        <v>352.86666666666656</v>
      </c>
      <c r="I51" s="232">
        <v>356.78333333333319</v>
      </c>
      <c r="J51" s="232">
        <v>361.16666666666652</v>
      </c>
      <c r="K51" s="231">
        <v>352.4</v>
      </c>
      <c r="L51" s="231">
        <v>344.1</v>
      </c>
      <c r="M51" s="231">
        <v>28.491489999999999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759.15</v>
      </c>
      <c r="D52" s="232">
        <v>760.63333333333333</v>
      </c>
      <c r="E52" s="232">
        <v>753.16666666666663</v>
      </c>
      <c r="F52" s="232">
        <v>747.18333333333328</v>
      </c>
      <c r="G52" s="232">
        <v>739.71666666666658</v>
      </c>
      <c r="H52" s="232">
        <v>766.61666666666667</v>
      </c>
      <c r="I52" s="232">
        <v>774.08333333333337</v>
      </c>
      <c r="J52" s="232">
        <v>780.06666666666672</v>
      </c>
      <c r="K52" s="231">
        <v>768.1</v>
      </c>
      <c r="L52" s="231">
        <v>754.65</v>
      </c>
      <c r="M52" s="231">
        <v>57.792929999999998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250.45</v>
      </c>
      <c r="D53" s="232">
        <v>251.15</v>
      </c>
      <c r="E53" s="232">
        <v>248.3</v>
      </c>
      <c r="F53" s="232">
        <v>246.15</v>
      </c>
      <c r="G53" s="232">
        <v>243.3</v>
      </c>
      <c r="H53" s="232">
        <v>253.3</v>
      </c>
      <c r="I53" s="232">
        <v>256.14999999999998</v>
      </c>
      <c r="J53" s="232">
        <v>258.3</v>
      </c>
      <c r="K53" s="231">
        <v>254</v>
      </c>
      <c r="L53" s="231">
        <v>249</v>
      </c>
      <c r="M53" s="231">
        <v>13.121729999999999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17089</v>
      </c>
      <c r="D54" s="232">
        <v>17163.45</v>
      </c>
      <c r="E54" s="232">
        <v>16960.550000000003</v>
      </c>
      <c r="F54" s="232">
        <v>16832.100000000002</v>
      </c>
      <c r="G54" s="232">
        <v>16629.200000000004</v>
      </c>
      <c r="H54" s="232">
        <v>17291.900000000001</v>
      </c>
      <c r="I54" s="232">
        <v>17494.800000000003</v>
      </c>
      <c r="J54" s="232">
        <v>17623.25</v>
      </c>
      <c r="K54" s="231">
        <v>17366.349999999999</v>
      </c>
      <c r="L54" s="231">
        <v>17035</v>
      </c>
      <c r="M54" s="231">
        <v>8.8330000000000006E-2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4309.6000000000004</v>
      </c>
      <c r="D55" s="232">
        <v>4318.6833333333334</v>
      </c>
      <c r="E55" s="232">
        <v>4290.916666666667</v>
      </c>
      <c r="F55" s="232">
        <v>4272.2333333333336</v>
      </c>
      <c r="G55" s="232">
        <v>4244.4666666666672</v>
      </c>
      <c r="H55" s="232">
        <v>4337.3666666666668</v>
      </c>
      <c r="I55" s="232">
        <v>4365.1333333333332</v>
      </c>
      <c r="J55" s="232">
        <v>4383.8166666666666</v>
      </c>
      <c r="K55" s="231">
        <v>4346.45</v>
      </c>
      <c r="L55" s="231">
        <v>4300</v>
      </c>
      <c r="M55" s="231">
        <v>0.84814000000000001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323.05</v>
      </c>
      <c r="D56" s="232">
        <v>324.45</v>
      </c>
      <c r="E56" s="232">
        <v>320.89999999999998</v>
      </c>
      <c r="F56" s="232">
        <v>318.75</v>
      </c>
      <c r="G56" s="232">
        <v>315.2</v>
      </c>
      <c r="H56" s="232">
        <v>326.59999999999997</v>
      </c>
      <c r="I56" s="232">
        <v>330.15000000000003</v>
      </c>
      <c r="J56" s="232">
        <v>332.29999999999995</v>
      </c>
      <c r="K56" s="231">
        <v>328</v>
      </c>
      <c r="L56" s="231">
        <v>322.3</v>
      </c>
      <c r="M56" s="231">
        <v>94.642060000000001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691.3</v>
      </c>
      <c r="D57" s="232">
        <v>699.16666666666663</v>
      </c>
      <c r="E57" s="232">
        <v>680.43333333333328</v>
      </c>
      <c r="F57" s="232">
        <v>669.56666666666661</v>
      </c>
      <c r="G57" s="232">
        <v>650.83333333333326</v>
      </c>
      <c r="H57" s="232">
        <v>710.0333333333333</v>
      </c>
      <c r="I57" s="232">
        <v>728.76666666666665</v>
      </c>
      <c r="J57" s="232">
        <v>739.63333333333333</v>
      </c>
      <c r="K57" s="231">
        <v>717.9</v>
      </c>
      <c r="L57" s="231">
        <v>688.3</v>
      </c>
      <c r="M57" s="231">
        <v>23.861049999999999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1059.5999999999999</v>
      </c>
      <c r="D58" s="232">
        <v>1061.7666666666667</v>
      </c>
      <c r="E58" s="232">
        <v>1048.8333333333333</v>
      </c>
      <c r="F58" s="232">
        <v>1038.0666666666666</v>
      </c>
      <c r="G58" s="232">
        <v>1025.1333333333332</v>
      </c>
      <c r="H58" s="232">
        <v>1072.5333333333333</v>
      </c>
      <c r="I58" s="232">
        <v>1085.4666666666667</v>
      </c>
      <c r="J58" s="232">
        <v>1096.2333333333333</v>
      </c>
      <c r="K58" s="231">
        <v>1074.7</v>
      </c>
      <c r="L58" s="231">
        <v>1051</v>
      </c>
      <c r="M58" s="231">
        <v>8.2530800000000006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1438.75</v>
      </c>
      <c r="D59" s="232">
        <v>1447.7333333333333</v>
      </c>
      <c r="E59" s="232">
        <v>1426.0166666666667</v>
      </c>
      <c r="F59" s="232">
        <v>1413.2833333333333</v>
      </c>
      <c r="G59" s="232">
        <v>1391.5666666666666</v>
      </c>
      <c r="H59" s="232">
        <v>1460.4666666666667</v>
      </c>
      <c r="I59" s="232">
        <v>1482.1833333333334</v>
      </c>
      <c r="J59" s="232">
        <v>1494.9166666666667</v>
      </c>
      <c r="K59" s="231">
        <v>1469.45</v>
      </c>
      <c r="L59" s="231">
        <v>1435</v>
      </c>
      <c r="M59" s="231">
        <v>0.58720000000000006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213.75</v>
      </c>
      <c r="D60" s="232">
        <v>214.0333333333333</v>
      </c>
      <c r="E60" s="232">
        <v>212.1666666666666</v>
      </c>
      <c r="F60" s="232">
        <v>210.58333333333329</v>
      </c>
      <c r="G60" s="232">
        <v>208.71666666666658</v>
      </c>
      <c r="H60" s="232">
        <v>215.61666666666662</v>
      </c>
      <c r="I60" s="232">
        <v>217.48333333333329</v>
      </c>
      <c r="J60" s="232">
        <v>219.06666666666663</v>
      </c>
      <c r="K60" s="231">
        <v>215.9</v>
      </c>
      <c r="L60" s="231">
        <v>212.45</v>
      </c>
      <c r="M60" s="231">
        <v>39.873519999999999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3898.5</v>
      </c>
      <c r="D61" s="232">
        <v>3901.7000000000003</v>
      </c>
      <c r="E61" s="232">
        <v>3853.4000000000005</v>
      </c>
      <c r="F61" s="232">
        <v>3808.3</v>
      </c>
      <c r="G61" s="232">
        <v>3760.0000000000005</v>
      </c>
      <c r="H61" s="232">
        <v>3946.8000000000006</v>
      </c>
      <c r="I61" s="232">
        <v>3995.1000000000008</v>
      </c>
      <c r="J61" s="232">
        <v>4040.2000000000007</v>
      </c>
      <c r="K61" s="231">
        <v>3950</v>
      </c>
      <c r="L61" s="231">
        <v>3856.6</v>
      </c>
      <c r="M61" s="231">
        <v>2.5252500000000002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1497.25</v>
      </c>
      <c r="D62" s="232">
        <v>1492.8333333333333</v>
      </c>
      <c r="E62" s="232">
        <v>1485.6666666666665</v>
      </c>
      <c r="F62" s="232">
        <v>1474.0833333333333</v>
      </c>
      <c r="G62" s="232">
        <v>1466.9166666666665</v>
      </c>
      <c r="H62" s="232">
        <v>1504.4166666666665</v>
      </c>
      <c r="I62" s="232">
        <v>1511.583333333333</v>
      </c>
      <c r="J62" s="232">
        <v>1523.1666666666665</v>
      </c>
      <c r="K62" s="231">
        <v>1500</v>
      </c>
      <c r="L62" s="231">
        <v>1481.25</v>
      </c>
      <c r="M62" s="231">
        <v>3.4308999999999998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708.75</v>
      </c>
      <c r="D63" s="232">
        <v>711.23333333333323</v>
      </c>
      <c r="E63" s="232">
        <v>701.56666666666649</v>
      </c>
      <c r="F63" s="232">
        <v>694.38333333333321</v>
      </c>
      <c r="G63" s="232">
        <v>684.71666666666647</v>
      </c>
      <c r="H63" s="232">
        <v>718.41666666666652</v>
      </c>
      <c r="I63" s="232">
        <v>728.08333333333326</v>
      </c>
      <c r="J63" s="232">
        <v>735.26666666666654</v>
      </c>
      <c r="K63" s="231">
        <v>720.9</v>
      </c>
      <c r="L63" s="231">
        <v>704.05</v>
      </c>
      <c r="M63" s="231">
        <v>17.76052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878.55</v>
      </c>
      <c r="D64" s="232">
        <v>876</v>
      </c>
      <c r="E64" s="232">
        <v>869.55</v>
      </c>
      <c r="F64" s="232">
        <v>860.55</v>
      </c>
      <c r="G64" s="232">
        <v>854.09999999999991</v>
      </c>
      <c r="H64" s="232">
        <v>885</v>
      </c>
      <c r="I64" s="232">
        <v>891.45</v>
      </c>
      <c r="J64" s="232">
        <v>900.45</v>
      </c>
      <c r="K64" s="231">
        <v>882.45</v>
      </c>
      <c r="L64" s="231">
        <v>867</v>
      </c>
      <c r="M64" s="231">
        <v>2.3637299999999999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329.9</v>
      </c>
      <c r="D65" s="232">
        <v>332.95</v>
      </c>
      <c r="E65" s="232">
        <v>326.04999999999995</v>
      </c>
      <c r="F65" s="232">
        <v>322.2</v>
      </c>
      <c r="G65" s="232">
        <v>315.29999999999995</v>
      </c>
      <c r="H65" s="232">
        <v>336.79999999999995</v>
      </c>
      <c r="I65" s="232">
        <v>343.69999999999993</v>
      </c>
      <c r="J65" s="232">
        <v>347.54999999999995</v>
      </c>
      <c r="K65" s="231">
        <v>339.85</v>
      </c>
      <c r="L65" s="231">
        <v>329.1</v>
      </c>
      <c r="M65" s="231">
        <v>8.2532800000000002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1453.65</v>
      </c>
      <c r="D66" s="232">
        <v>1457.4833333333333</v>
      </c>
      <c r="E66" s="232">
        <v>1444.1666666666667</v>
      </c>
      <c r="F66" s="232">
        <v>1434.6833333333334</v>
      </c>
      <c r="G66" s="232">
        <v>1421.3666666666668</v>
      </c>
      <c r="H66" s="232">
        <v>1466.9666666666667</v>
      </c>
      <c r="I66" s="232">
        <v>1480.2833333333333</v>
      </c>
      <c r="J66" s="232">
        <v>1489.7666666666667</v>
      </c>
      <c r="K66" s="231">
        <v>1470.8</v>
      </c>
      <c r="L66" s="231">
        <v>1448</v>
      </c>
      <c r="M66" s="231">
        <v>1.4215100000000001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373.75</v>
      </c>
      <c r="D67" s="232">
        <v>375.11666666666662</v>
      </c>
      <c r="E67" s="232">
        <v>370.33333333333326</v>
      </c>
      <c r="F67" s="232">
        <v>366.91666666666663</v>
      </c>
      <c r="G67" s="232">
        <v>362.13333333333327</v>
      </c>
      <c r="H67" s="232">
        <v>378.53333333333325</v>
      </c>
      <c r="I67" s="232">
        <v>383.31666666666666</v>
      </c>
      <c r="J67" s="232">
        <v>386.73333333333323</v>
      </c>
      <c r="K67" s="231">
        <v>379.9</v>
      </c>
      <c r="L67" s="231">
        <v>371.7</v>
      </c>
      <c r="M67" s="231">
        <v>16.616849999999999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553.04999999999995</v>
      </c>
      <c r="D68" s="232">
        <v>549.96666666666658</v>
      </c>
      <c r="E68" s="232">
        <v>546.13333333333321</v>
      </c>
      <c r="F68" s="232">
        <v>539.21666666666658</v>
      </c>
      <c r="G68" s="232">
        <v>535.38333333333321</v>
      </c>
      <c r="H68" s="232">
        <v>556.88333333333321</v>
      </c>
      <c r="I68" s="232">
        <v>560.71666666666647</v>
      </c>
      <c r="J68" s="232">
        <v>567.63333333333321</v>
      </c>
      <c r="K68" s="231">
        <v>553.79999999999995</v>
      </c>
      <c r="L68" s="231">
        <v>543.04999999999995</v>
      </c>
      <c r="M68" s="231">
        <v>11.20373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1891.45</v>
      </c>
      <c r="D69" s="232">
        <v>1898.6833333333334</v>
      </c>
      <c r="E69" s="232">
        <v>1879.0166666666669</v>
      </c>
      <c r="F69" s="232">
        <v>1866.5833333333335</v>
      </c>
      <c r="G69" s="232">
        <v>1846.916666666667</v>
      </c>
      <c r="H69" s="232">
        <v>1911.1166666666668</v>
      </c>
      <c r="I69" s="232">
        <v>1930.7833333333333</v>
      </c>
      <c r="J69" s="232">
        <v>1943.2166666666667</v>
      </c>
      <c r="K69" s="231">
        <v>1918.35</v>
      </c>
      <c r="L69" s="231">
        <v>1886.25</v>
      </c>
      <c r="M69" s="231">
        <v>2.8209300000000002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1931.75</v>
      </c>
      <c r="D70" s="232">
        <v>1939.5666666666666</v>
      </c>
      <c r="E70" s="232">
        <v>1917.1333333333332</v>
      </c>
      <c r="F70" s="232">
        <v>1902.5166666666667</v>
      </c>
      <c r="G70" s="232">
        <v>1880.0833333333333</v>
      </c>
      <c r="H70" s="232">
        <v>1954.1833333333332</v>
      </c>
      <c r="I70" s="232">
        <v>1976.6166666666666</v>
      </c>
      <c r="J70" s="232">
        <v>1991.2333333333331</v>
      </c>
      <c r="K70" s="231">
        <v>1962</v>
      </c>
      <c r="L70" s="231">
        <v>1924.95</v>
      </c>
      <c r="M70" s="231">
        <v>1.65608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320.45</v>
      </c>
      <c r="D71" s="232">
        <v>319.81666666666666</v>
      </c>
      <c r="E71" s="232">
        <v>313.63333333333333</v>
      </c>
      <c r="F71" s="232">
        <v>306.81666666666666</v>
      </c>
      <c r="G71" s="232">
        <v>300.63333333333333</v>
      </c>
      <c r="H71" s="232">
        <v>326.63333333333333</v>
      </c>
      <c r="I71" s="232">
        <v>332.81666666666661</v>
      </c>
      <c r="J71" s="232">
        <v>339.63333333333333</v>
      </c>
      <c r="K71" s="231">
        <v>326</v>
      </c>
      <c r="L71" s="231">
        <v>313</v>
      </c>
      <c r="M71" s="231">
        <v>11.18275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3333.2</v>
      </c>
      <c r="D72" s="232">
        <v>3339.1333333333332</v>
      </c>
      <c r="E72" s="232">
        <v>3310.5666666666666</v>
      </c>
      <c r="F72" s="232">
        <v>3287.9333333333334</v>
      </c>
      <c r="G72" s="232">
        <v>3259.3666666666668</v>
      </c>
      <c r="H72" s="232">
        <v>3361.7666666666664</v>
      </c>
      <c r="I72" s="232">
        <v>3390.333333333333</v>
      </c>
      <c r="J72" s="232">
        <v>3412.9666666666662</v>
      </c>
      <c r="K72" s="231">
        <v>3367.7</v>
      </c>
      <c r="L72" s="231">
        <v>3316.5</v>
      </c>
      <c r="M72" s="231">
        <v>1.23326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3547.65</v>
      </c>
      <c r="D73" s="232">
        <v>3582.2166666666667</v>
      </c>
      <c r="E73" s="232">
        <v>3506.4333333333334</v>
      </c>
      <c r="F73" s="232">
        <v>3465.2166666666667</v>
      </c>
      <c r="G73" s="232">
        <v>3389.4333333333334</v>
      </c>
      <c r="H73" s="232">
        <v>3623.4333333333334</v>
      </c>
      <c r="I73" s="232">
        <v>3699.2166666666672</v>
      </c>
      <c r="J73" s="232">
        <v>3740.4333333333334</v>
      </c>
      <c r="K73" s="231">
        <v>3658</v>
      </c>
      <c r="L73" s="231">
        <v>3541</v>
      </c>
      <c r="M73" s="231">
        <v>1.4557199999999999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2151.8000000000002</v>
      </c>
      <c r="D74" s="232">
        <v>2158.5</v>
      </c>
      <c r="E74" s="232">
        <v>2141</v>
      </c>
      <c r="F74" s="232">
        <v>2130.1999999999998</v>
      </c>
      <c r="G74" s="232">
        <v>2112.6999999999998</v>
      </c>
      <c r="H74" s="232">
        <v>2169.3000000000002</v>
      </c>
      <c r="I74" s="232">
        <v>2186.8000000000002</v>
      </c>
      <c r="J74" s="232">
        <v>2197.6000000000004</v>
      </c>
      <c r="K74" s="231">
        <v>2176</v>
      </c>
      <c r="L74" s="231">
        <v>2147.6999999999998</v>
      </c>
      <c r="M74" s="231">
        <v>0.95709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4326.05</v>
      </c>
      <c r="D75" s="232">
        <v>4322.95</v>
      </c>
      <c r="E75" s="232">
        <v>4293.1499999999996</v>
      </c>
      <c r="F75" s="232">
        <v>4260.25</v>
      </c>
      <c r="G75" s="232">
        <v>4230.45</v>
      </c>
      <c r="H75" s="232">
        <v>4355.8499999999995</v>
      </c>
      <c r="I75" s="232">
        <v>4385.6500000000005</v>
      </c>
      <c r="J75" s="232">
        <v>4418.5499999999993</v>
      </c>
      <c r="K75" s="231">
        <v>4352.75</v>
      </c>
      <c r="L75" s="231">
        <v>4290.05</v>
      </c>
      <c r="M75" s="231">
        <v>0.89310999999999996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3139.05</v>
      </c>
      <c r="D76" s="232">
        <v>3139.65</v>
      </c>
      <c r="E76" s="232">
        <v>3099.4</v>
      </c>
      <c r="F76" s="232">
        <v>3059.75</v>
      </c>
      <c r="G76" s="232">
        <v>3019.5</v>
      </c>
      <c r="H76" s="232">
        <v>3179.3</v>
      </c>
      <c r="I76" s="232">
        <v>3219.55</v>
      </c>
      <c r="J76" s="232">
        <v>3259.2000000000003</v>
      </c>
      <c r="K76" s="231">
        <v>3179.9</v>
      </c>
      <c r="L76" s="231">
        <v>3100</v>
      </c>
      <c r="M76" s="231">
        <v>6.5337300000000003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432</v>
      </c>
      <c r="D77" s="232">
        <v>430.93333333333334</v>
      </c>
      <c r="E77" s="232">
        <v>428.9666666666667</v>
      </c>
      <c r="F77" s="232">
        <v>425.93333333333334</v>
      </c>
      <c r="G77" s="232">
        <v>423.9666666666667</v>
      </c>
      <c r="H77" s="232">
        <v>433.9666666666667</v>
      </c>
      <c r="I77" s="232">
        <v>435.93333333333328</v>
      </c>
      <c r="J77" s="232">
        <v>438.9666666666667</v>
      </c>
      <c r="K77" s="231">
        <v>432.9</v>
      </c>
      <c r="L77" s="231">
        <v>427.9</v>
      </c>
      <c r="M77" s="231">
        <v>1.43371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2095.75</v>
      </c>
      <c r="D78" s="232">
        <v>2098.3833333333332</v>
      </c>
      <c r="E78" s="232">
        <v>2073.3666666666663</v>
      </c>
      <c r="F78" s="232">
        <v>2050.9833333333331</v>
      </c>
      <c r="G78" s="232">
        <v>2025.9666666666662</v>
      </c>
      <c r="H78" s="232">
        <v>2120.7666666666664</v>
      </c>
      <c r="I78" s="232">
        <v>2145.7833333333328</v>
      </c>
      <c r="J78" s="232">
        <v>2168.1666666666665</v>
      </c>
      <c r="K78" s="231">
        <v>2123.4</v>
      </c>
      <c r="L78" s="231">
        <v>2076</v>
      </c>
      <c r="M78" s="231">
        <v>1.1492199999999999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140.25</v>
      </c>
      <c r="D79" s="232">
        <v>142.53333333333333</v>
      </c>
      <c r="E79" s="232">
        <v>136.76666666666665</v>
      </c>
      <c r="F79" s="232">
        <v>133.28333333333333</v>
      </c>
      <c r="G79" s="232">
        <v>127.51666666666665</v>
      </c>
      <c r="H79" s="232">
        <v>146.01666666666665</v>
      </c>
      <c r="I79" s="232">
        <v>151.78333333333336</v>
      </c>
      <c r="J79" s="232">
        <v>155.26666666666665</v>
      </c>
      <c r="K79" s="231">
        <v>148.30000000000001</v>
      </c>
      <c r="L79" s="231">
        <v>139.05000000000001</v>
      </c>
      <c r="M79" s="231">
        <v>115.07707000000001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140.30000000000001</v>
      </c>
      <c r="D80" s="232">
        <v>140.28333333333333</v>
      </c>
      <c r="E80" s="232">
        <v>137.16666666666666</v>
      </c>
      <c r="F80" s="232">
        <v>134.03333333333333</v>
      </c>
      <c r="G80" s="232">
        <v>130.91666666666666</v>
      </c>
      <c r="H80" s="232">
        <v>143.41666666666666</v>
      </c>
      <c r="I80" s="232">
        <v>146.53333333333333</v>
      </c>
      <c r="J80" s="232">
        <v>149.66666666666666</v>
      </c>
      <c r="K80" s="231">
        <v>143.4</v>
      </c>
      <c r="L80" s="231">
        <v>137.15</v>
      </c>
      <c r="M80" s="231">
        <v>582.89005999999995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282.64999999999998</v>
      </c>
      <c r="D81" s="232">
        <v>283.88333333333333</v>
      </c>
      <c r="E81" s="232">
        <v>280.76666666666665</v>
      </c>
      <c r="F81" s="232">
        <v>278.88333333333333</v>
      </c>
      <c r="G81" s="232">
        <v>275.76666666666665</v>
      </c>
      <c r="H81" s="232">
        <v>285.76666666666665</v>
      </c>
      <c r="I81" s="232">
        <v>288.88333333333333</v>
      </c>
      <c r="J81" s="232">
        <v>290.76666666666665</v>
      </c>
      <c r="K81" s="231">
        <v>287</v>
      </c>
      <c r="L81" s="231">
        <v>282</v>
      </c>
      <c r="M81" s="231">
        <v>2.30558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96.9</v>
      </c>
      <c r="D82" s="232">
        <v>96.600000000000009</v>
      </c>
      <c r="E82" s="232">
        <v>96.100000000000023</v>
      </c>
      <c r="F82" s="232">
        <v>95.300000000000011</v>
      </c>
      <c r="G82" s="232">
        <v>94.800000000000026</v>
      </c>
      <c r="H82" s="232">
        <v>97.40000000000002</v>
      </c>
      <c r="I82" s="232">
        <v>97.899999999999991</v>
      </c>
      <c r="J82" s="232">
        <v>98.700000000000017</v>
      </c>
      <c r="K82" s="231">
        <v>97.1</v>
      </c>
      <c r="L82" s="231">
        <v>95.8</v>
      </c>
      <c r="M82" s="231">
        <v>46.21698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1444.6</v>
      </c>
      <c r="D83" s="232">
        <v>1448.5333333333335</v>
      </c>
      <c r="E83" s="232">
        <v>1432.166666666667</v>
      </c>
      <c r="F83" s="232">
        <v>1419.7333333333333</v>
      </c>
      <c r="G83" s="232">
        <v>1403.3666666666668</v>
      </c>
      <c r="H83" s="232">
        <v>1460.9666666666672</v>
      </c>
      <c r="I83" s="232">
        <v>1477.3333333333335</v>
      </c>
      <c r="J83" s="232">
        <v>1489.7666666666673</v>
      </c>
      <c r="K83" s="231">
        <v>1464.9</v>
      </c>
      <c r="L83" s="231">
        <v>1436.1</v>
      </c>
      <c r="M83" s="231">
        <v>4.1977500000000001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924.25</v>
      </c>
      <c r="D84" s="232">
        <v>923.7166666666667</v>
      </c>
      <c r="E84" s="232">
        <v>917.73333333333335</v>
      </c>
      <c r="F84" s="232">
        <v>911.2166666666667</v>
      </c>
      <c r="G84" s="232">
        <v>905.23333333333335</v>
      </c>
      <c r="H84" s="232">
        <v>930.23333333333335</v>
      </c>
      <c r="I84" s="232">
        <v>936.2166666666667</v>
      </c>
      <c r="J84" s="232">
        <v>942.73333333333335</v>
      </c>
      <c r="K84" s="231">
        <v>929.7</v>
      </c>
      <c r="L84" s="231">
        <v>917.2</v>
      </c>
      <c r="M84" s="231">
        <v>10.43953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1238.3499999999999</v>
      </c>
      <c r="D85" s="232">
        <v>1240.3999999999999</v>
      </c>
      <c r="E85" s="232">
        <v>1225.7999999999997</v>
      </c>
      <c r="F85" s="232">
        <v>1213.2499999999998</v>
      </c>
      <c r="G85" s="232">
        <v>1198.6499999999996</v>
      </c>
      <c r="H85" s="232">
        <v>1252.9499999999998</v>
      </c>
      <c r="I85" s="232">
        <v>1267.5499999999997</v>
      </c>
      <c r="J85" s="232">
        <v>1280.0999999999999</v>
      </c>
      <c r="K85" s="231">
        <v>1255</v>
      </c>
      <c r="L85" s="231">
        <v>1227.8499999999999</v>
      </c>
      <c r="M85" s="231">
        <v>1.82287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1648.5</v>
      </c>
      <c r="D86" s="232">
        <v>1652.3</v>
      </c>
      <c r="E86" s="232">
        <v>1636.1999999999998</v>
      </c>
      <c r="F86" s="232">
        <v>1623.8999999999999</v>
      </c>
      <c r="G86" s="232">
        <v>1607.7999999999997</v>
      </c>
      <c r="H86" s="232">
        <v>1664.6</v>
      </c>
      <c r="I86" s="232">
        <v>1680.6999999999998</v>
      </c>
      <c r="J86" s="232">
        <v>1693</v>
      </c>
      <c r="K86" s="231">
        <v>1668.4</v>
      </c>
      <c r="L86" s="231">
        <v>1640</v>
      </c>
      <c r="M86" s="231">
        <v>3.5914299999999999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448.3</v>
      </c>
      <c r="D87" s="232">
        <v>449.40000000000003</v>
      </c>
      <c r="E87" s="232">
        <v>445.90000000000009</v>
      </c>
      <c r="F87" s="232">
        <v>443.50000000000006</v>
      </c>
      <c r="G87" s="232">
        <v>440.00000000000011</v>
      </c>
      <c r="H87" s="232">
        <v>451.80000000000007</v>
      </c>
      <c r="I87" s="232">
        <v>455.29999999999995</v>
      </c>
      <c r="J87" s="232">
        <v>457.70000000000005</v>
      </c>
      <c r="K87" s="231">
        <v>452.9</v>
      </c>
      <c r="L87" s="231">
        <v>447</v>
      </c>
      <c r="M87" s="231">
        <v>12.016159999999999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277.89999999999998</v>
      </c>
      <c r="D88" s="232">
        <v>275.63333333333333</v>
      </c>
      <c r="E88" s="232">
        <v>271.26666666666665</v>
      </c>
      <c r="F88" s="232">
        <v>264.63333333333333</v>
      </c>
      <c r="G88" s="232">
        <v>260.26666666666665</v>
      </c>
      <c r="H88" s="232">
        <v>282.26666666666665</v>
      </c>
      <c r="I88" s="232">
        <v>286.63333333333333</v>
      </c>
      <c r="J88" s="232">
        <v>293.26666666666665</v>
      </c>
      <c r="K88" s="231">
        <v>280</v>
      </c>
      <c r="L88" s="231">
        <v>269</v>
      </c>
      <c r="M88" s="231">
        <v>9.4925200000000007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1093.7</v>
      </c>
      <c r="D89" s="232">
        <v>1090.8999999999999</v>
      </c>
      <c r="E89" s="232">
        <v>1081.3499999999997</v>
      </c>
      <c r="F89" s="232">
        <v>1068.9999999999998</v>
      </c>
      <c r="G89" s="232">
        <v>1059.4499999999996</v>
      </c>
      <c r="H89" s="232">
        <v>1103.2499999999998</v>
      </c>
      <c r="I89" s="232">
        <v>1112.8</v>
      </c>
      <c r="J89" s="232">
        <v>1125.1499999999999</v>
      </c>
      <c r="K89" s="231">
        <v>1100.45</v>
      </c>
      <c r="L89" s="231">
        <v>1078.55</v>
      </c>
      <c r="M89" s="231">
        <v>45.085380000000001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2111.9499999999998</v>
      </c>
      <c r="D90" s="232">
        <v>2128.25</v>
      </c>
      <c r="E90" s="232">
        <v>2083.6999999999998</v>
      </c>
      <c r="F90" s="232">
        <v>2055.4499999999998</v>
      </c>
      <c r="G90" s="232">
        <v>2010.8999999999996</v>
      </c>
      <c r="H90" s="232">
        <v>2156.5</v>
      </c>
      <c r="I90" s="232">
        <v>2201.0500000000002</v>
      </c>
      <c r="J90" s="232">
        <v>2229.3000000000002</v>
      </c>
      <c r="K90" s="231">
        <v>2172.8000000000002</v>
      </c>
      <c r="L90" s="231">
        <v>2100</v>
      </c>
      <c r="M90" s="231">
        <v>16.858499999999999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1585.3</v>
      </c>
      <c r="D91" s="232">
        <v>1595.6333333333332</v>
      </c>
      <c r="E91" s="232">
        <v>1569.9666666666665</v>
      </c>
      <c r="F91" s="232">
        <v>1554.6333333333332</v>
      </c>
      <c r="G91" s="232">
        <v>1528.9666666666665</v>
      </c>
      <c r="H91" s="232">
        <v>1610.9666666666665</v>
      </c>
      <c r="I91" s="232">
        <v>1636.6333333333334</v>
      </c>
      <c r="J91" s="232">
        <v>1651.9666666666665</v>
      </c>
      <c r="K91" s="231">
        <v>1621.3</v>
      </c>
      <c r="L91" s="231">
        <v>1580.3</v>
      </c>
      <c r="M91" s="231">
        <v>73.740470000000002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604.20000000000005</v>
      </c>
      <c r="D92" s="232">
        <v>605.55000000000007</v>
      </c>
      <c r="E92" s="232">
        <v>598.50000000000011</v>
      </c>
      <c r="F92" s="232">
        <v>592.80000000000007</v>
      </c>
      <c r="G92" s="232">
        <v>585.75000000000011</v>
      </c>
      <c r="H92" s="232">
        <v>611.25000000000011</v>
      </c>
      <c r="I92" s="232">
        <v>618.30000000000007</v>
      </c>
      <c r="J92" s="232">
        <v>624.00000000000011</v>
      </c>
      <c r="K92" s="231">
        <v>612.6</v>
      </c>
      <c r="L92" s="231">
        <v>599.85</v>
      </c>
      <c r="M92" s="231">
        <v>21.702159999999999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1178.4000000000001</v>
      </c>
      <c r="D93" s="232">
        <v>1182.3499999999999</v>
      </c>
      <c r="E93" s="232">
        <v>1167.8999999999999</v>
      </c>
      <c r="F93" s="232">
        <v>1157.3999999999999</v>
      </c>
      <c r="G93" s="232">
        <v>1142.9499999999998</v>
      </c>
      <c r="H93" s="232">
        <v>1192.8499999999999</v>
      </c>
      <c r="I93" s="232">
        <v>1207.2999999999997</v>
      </c>
      <c r="J93" s="232">
        <v>1217.8</v>
      </c>
      <c r="K93" s="231">
        <v>1196.8</v>
      </c>
      <c r="L93" s="231">
        <v>1171.8499999999999</v>
      </c>
      <c r="M93" s="231">
        <v>9.2974599999999992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2758.6</v>
      </c>
      <c r="D94" s="232">
        <v>2744.5333333333333</v>
      </c>
      <c r="E94" s="232">
        <v>2724.0666666666666</v>
      </c>
      <c r="F94" s="232">
        <v>2689.5333333333333</v>
      </c>
      <c r="G94" s="232">
        <v>2669.0666666666666</v>
      </c>
      <c r="H94" s="232">
        <v>2779.0666666666666</v>
      </c>
      <c r="I94" s="232">
        <v>2799.5333333333328</v>
      </c>
      <c r="J94" s="232">
        <v>2834.0666666666666</v>
      </c>
      <c r="K94" s="231">
        <v>2765</v>
      </c>
      <c r="L94" s="231">
        <v>2710</v>
      </c>
      <c r="M94" s="231">
        <v>3.6219399999999999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483.05</v>
      </c>
      <c r="D95" s="232">
        <v>485.66666666666669</v>
      </c>
      <c r="E95" s="232">
        <v>478.63333333333338</v>
      </c>
      <c r="F95" s="232">
        <v>474.2166666666667</v>
      </c>
      <c r="G95" s="232">
        <v>467.18333333333339</v>
      </c>
      <c r="H95" s="232">
        <v>490.08333333333337</v>
      </c>
      <c r="I95" s="232">
        <v>497.11666666666667</v>
      </c>
      <c r="J95" s="232">
        <v>501.53333333333336</v>
      </c>
      <c r="K95" s="231">
        <v>492.7</v>
      </c>
      <c r="L95" s="231">
        <v>481.25</v>
      </c>
      <c r="M95" s="231">
        <v>32.941090000000003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2477.6</v>
      </c>
      <c r="D96" s="232">
        <v>2476.2833333333333</v>
      </c>
      <c r="E96" s="232">
        <v>2447.5666666666666</v>
      </c>
      <c r="F96" s="232">
        <v>2417.5333333333333</v>
      </c>
      <c r="G96" s="232">
        <v>2388.8166666666666</v>
      </c>
      <c r="H96" s="232">
        <v>2506.3166666666666</v>
      </c>
      <c r="I96" s="232">
        <v>2535.0333333333328</v>
      </c>
      <c r="J96" s="232">
        <v>2565.0666666666666</v>
      </c>
      <c r="K96" s="231">
        <v>2505</v>
      </c>
      <c r="L96" s="231">
        <v>2446.25</v>
      </c>
      <c r="M96" s="231">
        <v>5.8830099999999996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247.4</v>
      </c>
      <c r="D97" s="232">
        <v>248.61666666666667</v>
      </c>
      <c r="E97" s="232">
        <v>245.43333333333334</v>
      </c>
      <c r="F97" s="232">
        <v>243.46666666666667</v>
      </c>
      <c r="G97" s="232">
        <v>240.28333333333333</v>
      </c>
      <c r="H97" s="232">
        <v>250.58333333333334</v>
      </c>
      <c r="I97" s="232">
        <v>253.76666666666668</v>
      </c>
      <c r="J97" s="232">
        <v>255.73333333333335</v>
      </c>
      <c r="K97" s="231">
        <v>251.8</v>
      </c>
      <c r="L97" s="231">
        <v>246.65</v>
      </c>
      <c r="M97" s="231">
        <v>24.240680000000001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2597.1</v>
      </c>
      <c r="D98" s="232">
        <v>2603.0166666666664</v>
      </c>
      <c r="E98" s="232">
        <v>2578.083333333333</v>
      </c>
      <c r="F98" s="232">
        <v>2559.0666666666666</v>
      </c>
      <c r="G98" s="232">
        <v>2534.1333333333332</v>
      </c>
      <c r="H98" s="232">
        <v>2622.0333333333328</v>
      </c>
      <c r="I98" s="232">
        <v>2646.9666666666662</v>
      </c>
      <c r="J98" s="232">
        <v>2665.9833333333327</v>
      </c>
      <c r="K98" s="231">
        <v>2627.95</v>
      </c>
      <c r="L98" s="231">
        <v>2584</v>
      </c>
      <c r="M98" s="231">
        <v>9.3006799999999998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344.4</v>
      </c>
      <c r="D99" s="232">
        <v>345.73333333333335</v>
      </c>
      <c r="E99" s="232">
        <v>338.66666666666669</v>
      </c>
      <c r="F99" s="232">
        <v>332.93333333333334</v>
      </c>
      <c r="G99" s="232">
        <v>325.86666666666667</v>
      </c>
      <c r="H99" s="232">
        <v>351.4666666666667</v>
      </c>
      <c r="I99" s="232">
        <v>358.5333333333333</v>
      </c>
      <c r="J99" s="232">
        <v>364.26666666666671</v>
      </c>
      <c r="K99" s="231">
        <v>352.8</v>
      </c>
      <c r="L99" s="231">
        <v>340</v>
      </c>
      <c r="M99" s="231">
        <v>3.88733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39418.85</v>
      </c>
      <c r="D100" s="232">
        <v>39533.85</v>
      </c>
      <c r="E100" s="232">
        <v>39265.35</v>
      </c>
      <c r="F100" s="232">
        <v>39111.85</v>
      </c>
      <c r="G100" s="232">
        <v>38843.35</v>
      </c>
      <c r="H100" s="232">
        <v>39687.35</v>
      </c>
      <c r="I100" s="232">
        <v>39955.85</v>
      </c>
      <c r="J100" s="232">
        <v>40109.35</v>
      </c>
      <c r="K100" s="231">
        <v>39802.35</v>
      </c>
      <c r="L100" s="231">
        <v>39380.35</v>
      </c>
      <c r="M100" s="231">
        <v>1.332E-2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2594.8000000000002</v>
      </c>
      <c r="D101" s="232">
        <v>2609.3166666666671</v>
      </c>
      <c r="E101" s="232">
        <v>2570.6333333333341</v>
      </c>
      <c r="F101" s="232">
        <v>2546.4666666666672</v>
      </c>
      <c r="G101" s="232">
        <v>2507.7833333333342</v>
      </c>
      <c r="H101" s="232">
        <v>2633.483333333334</v>
      </c>
      <c r="I101" s="232">
        <v>2672.1666666666674</v>
      </c>
      <c r="J101" s="232">
        <v>2696.3333333333339</v>
      </c>
      <c r="K101" s="231">
        <v>2648</v>
      </c>
      <c r="L101" s="231">
        <v>2585.15</v>
      </c>
      <c r="M101" s="231">
        <v>27.567139999999998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865.25</v>
      </c>
      <c r="D102" s="232">
        <v>867.91666666666663</v>
      </c>
      <c r="E102" s="232">
        <v>858.38333333333321</v>
      </c>
      <c r="F102" s="232">
        <v>851.51666666666654</v>
      </c>
      <c r="G102" s="232">
        <v>841.98333333333312</v>
      </c>
      <c r="H102" s="232">
        <v>874.7833333333333</v>
      </c>
      <c r="I102" s="232">
        <v>884.31666666666683</v>
      </c>
      <c r="J102" s="232">
        <v>891.18333333333339</v>
      </c>
      <c r="K102" s="231">
        <v>877.45</v>
      </c>
      <c r="L102" s="231">
        <v>861.05</v>
      </c>
      <c r="M102" s="231">
        <v>83.198120000000003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1249.5</v>
      </c>
      <c r="D103" s="232">
        <v>1255.5166666666667</v>
      </c>
      <c r="E103" s="232">
        <v>1239.0333333333333</v>
      </c>
      <c r="F103" s="232">
        <v>1228.5666666666666</v>
      </c>
      <c r="G103" s="232">
        <v>1212.0833333333333</v>
      </c>
      <c r="H103" s="232">
        <v>1265.9833333333333</v>
      </c>
      <c r="I103" s="232">
        <v>1282.4666666666665</v>
      </c>
      <c r="J103" s="232">
        <v>1292.9333333333334</v>
      </c>
      <c r="K103" s="231">
        <v>1272</v>
      </c>
      <c r="L103" s="231">
        <v>1245.05</v>
      </c>
      <c r="M103" s="231">
        <v>6.8255499999999998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477.55</v>
      </c>
      <c r="D104" s="232">
        <v>475.75</v>
      </c>
      <c r="E104" s="232">
        <v>471.6</v>
      </c>
      <c r="F104" s="232">
        <v>465.65000000000003</v>
      </c>
      <c r="G104" s="232">
        <v>461.50000000000006</v>
      </c>
      <c r="H104" s="232">
        <v>481.7</v>
      </c>
      <c r="I104" s="232">
        <v>485.84999999999997</v>
      </c>
      <c r="J104" s="232">
        <v>491.79999999999995</v>
      </c>
      <c r="K104" s="231">
        <v>479.9</v>
      </c>
      <c r="L104" s="231">
        <v>469.8</v>
      </c>
      <c r="M104" s="231">
        <v>19.09177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504.65</v>
      </c>
      <c r="D105" s="232">
        <v>506.65000000000003</v>
      </c>
      <c r="E105" s="232">
        <v>498.55000000000007</v>
      </c>
      <c r="F105" s="232">
        <v>492.45000000000005</v>
      </c>
      <c r="G105" s="232">
        <v>484.35000000000008</v>
      </c>
      <c r="H105" s="232">
        <v>512.75</v>
      </c>
      <c r="I105" s="232">
        <v>520.85000000000014</v>
      </c>
      <c r="J105" s="232">
        <v>526.95000000000005</v>
      </c>
      <c r="K105" s="231">
        <v>514.75</v>
      </c>
      <c r="L105" s="231">
        <v>500.55</v>
      </c>
      <c r="M105" s="231">
        <v>2.2347399999999999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60.55</v>
      </c>
      <c r="D106" s="232">
        <v>60.666666666666664</v>
      </c>
      <c r="E106" s="232">
        <v>60.133333333333326</v>
      </c>
      <c r="F106" s="232">
        <v>59.716666666666661</v>
      </c>
      <c r="G106" s="232">
        <v>59.183333333333323</v>
      </c>
      <c r="H106" s="232">
        <v>61.083333333333329</v>
      </c>
      <c r="I106" s="232">
        <v>61.616666666666674</v>
      </c>
      <c r="J106" s="232">
        <v>62.033333333333331</v>
      </c>
      <c r="K106" s="231">
        <v>61.2</v>
      </c>
      <c r="L106" s="231">
        <v>60.25</v>
      </c>
      <c r="M106" s="231">
        <v>282.71420999999998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330.2</v>
      </c>
      <c r="D107" s="232">
        <v>329.98333333333335</v>
      </c>
      <c r="E107" s="232">
        <v>327.76666666666671</v>
      </c>
      <c r="F107" s="232">
        <v>325.33333333333337</v>
      </c>
      <c r="G107" s="232">
        <v>323.11666666666673</v>
      </c>
      <c r="H107" s="232">
        <v>332.41666666666669</v>
      </c>
      <c r="I107" s="232">
        <v>334.63333333333338</v>
      </c>
      <c r="J107" s="232">
        <v>337.06666666666666</v>
      </c>
      <c r="K107" s="231">
        <v>332.2</v>
      </c>
      <c r="L107" s="231">
        <v>327.55</v>
      </c>
      <c r="M107" s="231">
        <v>82.539420000000007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4586.3</v>
      </c>
      <c r="D108" s="232">
        <v>4559.1833333333334</v>
      </c>
      <c r="E108" s="232">
        <v>4491.3666666666668</v>
      </c>
      <c r="F108" s="232">
        <v>4396.4333333333334</v>
      </c>
      <c r="G108" s="232">
        <v>4328.6166666666668</v>
      </c>
      <c r="H108" s="232">
        <v>4654.1166666666668</v>
      </c>
      <c r="I108" s="232">
        <v>4721.9333333333343</v>
      </c>
      <c r="J108" s="232">
        <v>4816.8666666666668</v>
      </c>
      <c r="K108" s="231">
        <v>4627</v>
      </c>
      <c r="L108" s="231">
        <v>4464.25</v>
      </c>
      <c r="M108" s="231">
        <v>1.58249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288.3</v>
      </c>
      <c r="D109" s="232">
        <v>289.31666666666666</v>
      </c>
      <c r="E109" s="232">
        <v>284.63333333333333</v>
      </c>
      <c r="F109" s="232">
        <v>280.96666666666664</v>
      </c>
      <c r="G109" s="232">
        <v>276.2833333333333</v>
      </c>
      <c r="H109" s="232">
        <v>292.98333333333335</v>
      </c>
      <c r="I109" s="232">
        <v>297.66666666666663</v>
      </c>
      <c r="J109" s="232">
        <v>301.33333333333337</v>
      </c>
      <c r="K109" s="231">
        <v>294</v>
      </c>
      <c r="L109" s="231">
        <v>285.64999999999998</v>
      </c>
      <c r="M109" s="231">
        <v>16.001850000000001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140.75</v>
      </c>
      <c r="D110" s="232">
        <v>141.31666666666666</v>
      </c>
      <c r="E110" s="232">
        <v>139.73333333333332</v>
      </c>
      <c r="F110" s="232">
        <v>138.71666666666667</v>
      </c>
      <c r="G110" s="232">
        <v>137.13333333333333</v>
      </c>
      <c r="H110" s="232">
        <v>142.33333333333331</v>
      </c>
      <c r="I110" s="232">
        <v>143.91666666666669</v>
      </c>
      <c r="J110" s="232">
        <v>144.93333333333331</v>
      </c>
      <c r="K110" s="231">
        <v>142.9</v>
      </c>
      <c r="L110" s="231">
        <v>140.30000000000001</v>
      </c>
      <c r="M110" s="231">
        <v>28.487829999999999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305.3</v>
      </c>
      <c r="D111" s="232">
        <v>306.73333333333335</v>
      </c>
      <c r="E111" s="232">
        <v>302.01666666666671</v>
      </c>
      <c r="F111" s="232">
        <v>298.73333333333335</v>
      </c>
      <c r="G111" s="232">
        <v>294.01666666666671</v>
      </c>
      <c r="H111" s="232">
        <v>310.01666666666671</v>
      </c>
      <c r="I111" s="232">
        <v>314.73333333333341</v>
      </c>
      <c r="J111" s="232">
        <v>318.01666666666671</v>
      </c>
      <c r="K111" s="231">
        <v>311.45</v>
      </c>
      <c r="L111" s="231">
        <v>303.45</v>
      </c>
      <c r="M111" s="231">
        <v>21.564720000000001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82.25</v>
      </c>
      <c r="D112" s="232">
        <v>82.233333333333334</v>
      </c>
      <c r="E112" s="232">
        <v>81.766666666666666</v>
      </c>
      <c r="F112" s="232">
        <v>81.283333333333331</v>
      </c>
      <c r="G112" s="232">
        <v>80.816666666666663</v>
      </c>
      <c r="H112" s="232">
        <v>82.716666666666669</v>
      </c>
      <c r="I112" s="232">
        <v>83.183333333333337</v>
      </c>
      <c r="J112" s="232">
        <v>83.666666666666671</v>
      </c>
      <c r="K112" s="231">
        <v>82.7</v>
      </c>
      <c r="L112" s="231">
        <v>81.75</v>
      </c>
      <c r="M112" s="231">
        <v>93.677019999999999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640.04999999999995</v>
      </c>
      <c r="D113" s="232">
        <v>640.4666666666667</v>
      </c>
      <c r="E113" s="232">
        <v>637.58333333333337</v>
      </c>
      <c r="F113" s="232">
        <v>635.11666666666667</v>
      </c>
      <c r="G113" s="232">
        <v>632.23333333333335</v>
      </c>
      <c r="H113" s="232">
        <v>642.93333333333339</v>
      </c>
      <c r="I113" s="232">
        <v>645.81666666666661</v>
      </c>
      <c r="J113" s="232">
        <v>648.28333333333342</v>
      </c>
      <c r="K113" s="231">
        <v>643.35</v>
      </c>
      <c r="L113" s="231">
        <v>638</v>
      </c>
      <c r="M113" s="231">
        <v>7.8981399999999997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414.3</v>
      </c>
      <c r="D114" s="232">
        <v>415.86666666666662</v>
      </c>
      <c r="E114" s="232">
        <v>411.48333333333323</v>
      </c>
      <c r="F114" s="232">
        <v>408.66666666666663</v>
      </c>
      <c r="G114" s="232">
        <v>404.28333333333325</v>
      </c>
      <c r="H114" s="232">
        <v>418.68333333333322</v>
      </c>
      <c r="I114" s="232">
        <v>423.06666666666655</v>
      </c>
      <c r="J114" s="232">
        <v>425.88333333333321</v>
      </c>
      <c r="K114" s="231">
        <v>420.25</v>
      </c>
      <c r="L114" s="231">
        <v>413.05</v>
      </c>
      <c r="M114" s="231">
        <v>7.0472999999999999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182</v>
      </c>
      <c r="D115" s="232">
        <v>182.96666666666667</v>
      </c>
      <c r="E115" s="232">
        <v>180.53333333333333</v>
      </c>
      <c r="F115" s="232">
        <v>179.06666666666666</v>
      </c>
      <c r="G115" s="232">
        <v>176.63333333333333</v>
      </c>
      <c r="H115" s="232">
        <v>184.43333333333334</v>
      </c>
      <c r="I115" s="232">
        <v>186.86666666666667</v>
      </c>
      <c r="J115" s="232">
        <v>188.33333333333334</v>
      </c>
      <c r="K115" s="231">
        <v>185.4</v>
      </c>
      <c r="L115" s="231">
        <v>181.5</v>
      </c>
      <c r="M115" s="231">
        <v>20.395659999999999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1239.25</v>
      </c>
      <c r="D116" s="232">
        <v>1240.6166666666666</v>
      </c>
      <c r="E116" s="232">
        <v>1231.2333333333331</v>
      </c>
      <c r="F116" s="232">
        <v>1223.2166666666665</v>
      </c>
      <c r="G116" s="232">
        <v>1213.833333333333</v>
      </c>
      <c r="H116" s="232">
        <v>1248.6333333333332</v>
      </c>
      <c r="I116" s="232">
        <v>1258.0166666666669</v>
      </c>
      <c r="J116" s="232">
        <v>1266.0333333333333</v>
      </c>
      <c r="K116" s="231">
        <v>1250</v>
      </c>
      <c r="L116" s="231">
        <v>1232.5999999999999</v>
      </c>
      <c r="M116" s="231">
        <v>23.988230000000001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3760.05</v>
      </c>
      <c r="D117" s="232">
        <v>3745.35</v>
      </c>
      <c r="E117" s="232">
        <v>3718.7</v>
      </c>
      <c r="F117" s="232">
        <v>3677.35</v>
      </c>
      <c r="G117" s="232">
        <v>3650.7</v>
      </c>
      <c r="H117" s="232">
        <v>3786.7</v>
      </c>
      <c r="I117" s="232">
        <v>3813.3500000000004</v>
      </c>
      <c r="J117" s="232">
        <v>3854.7</v>
      </c>
      <c r="K117" s="231">
        <v>3772</v>
      </c>
      <c r="L117" s="231">
        <v>3704</v>
      </c>
      <c r="M117" s="231">
        <v>2.73665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1525.5</v>
      </c>
      <c r="D118" s="232">
        <v>1518.6000000000001</v>
      </c>
      <c r="E118" s="232">
        <v>1509.2000000000003</v>
      </c>
      <c r="F118" s="232">
        <v>1492.9</v>
      </c>
      <c r="G118" s="232">
        <v>1483.5000000000002</v>
      </c>
      <c r="H118" s="232">
        <v>1534.9000000000003</v>
      </c>
      <c r="I118" s="232">
        <v>1544.3000000000004</v>
      </c>
      <c r="J118" s="232">
        <v>1560.6000000000004</v>
      </c>
      <c r="K118" s="231">
        <v>1528</v>
      </c>
      <c r="L118" s="231">
        <v>1502.3</v>
      </c>
      <c r="M118" s="231">
        <v>60.730629999999998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2100.15</v>
      </c>
      <c r="D119" s="232">
        <v>2108.5333333333333</v>
      </c>
      <c r="E119" s="232">
        <v>2075.4666666666667</v>
      </c>
      <c r="F119" s="232">
        <v>2050.7833333333333</v>
      </c>
      <c r="G119" s="232">
        <v>2017.7166666666667</v>
      </c>
      <c r="H119" s="232">
        <v>2133.2166666666667</v>
      </c>
      <c r="I119" s="232">
        <v>2166.2833333333333</v>
      </c>
      <c r="J119" s="232">
        <v>2190.9666666666667</v>
      </c>
      <c r="K119" s="231">
        <v>2141.6</v>
      </c>
      <c r="L119" s="231">
        <v>2083.85</v>
      </c>
      <c r="M119" s="231">
        <v>7.6365499999999997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866.1</v>
      </c>
      <c r="D120" s="232">
        <v>868.31666666666672</v>
      </c>
      <c r="E120" s="232">
        <v>858.18333333333339</v>
      </c>
      <c r="F120" s="232">
        <v>850.26666666666665</v>
      </c>
      <c r="G120" s="232">
        <v>840.13333333333333</v>
      </c>
      <c r="H120" s="232">
        <v>876.23333333333346</v>
      </c>
      <c r="I120" s="232">
        <v>886.3666666666669</v>
      </c>
      <c r="J120" s="232">
        <v>894.28333333333353</v>
      </c>
      <c r="K120" s="231">
        <v>878.45</v>
      </c>
      <c r="L120" s="231">
        <v>860.4</v>
      </c>
      <c r="M120" s="231">
        <v>0.82382999999999995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268.2</v>
      </c>
      <c r="D121" s="232">
        <v>270.66666666666669</v>
      </c>
      <c r="E121" s="232">
        <v>262.53333333333336</v>
      </c>
      <c r="F121" s="232">
        <v>256.86666666666667</v>
      </c>
      <c r="G121" s="232">
        <v>248.73333333333335</v>
      </c>
      <c r="H121" s="232">
        <v>276.33333333333337</v>
      </c>
      <c r="I121" s="232">
        <v>284.4666666666667</v>
      </c>
      <c r="J121" s="232">
        <v>290.13333333333338</v>
      </c>
      <c r="K121" s="231">
        <v>278.8</v>
      </c>
      <c r="L121" s="231">
        <v>265</v>
      </c>
      <c r="M121" s="231">
        <v>10.18965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759.2</v>
      </c>
      <c r="D122" s="232">
        <v>761.30000000000007</v>
      </c>
      <c r="E122" s="232">
        <v>751.60000000000014</v>
      </c>
      <c r="F122" s="232">
        <v>744.00000000000011</v>
      </c>
      <c r="G122" s="232">
        <v>734.30000000000018</v>
      </c>
      <c r="H122" s="232">
        <v>768.90000000000009</v>
      </c>
      <c r="I122" s="232">
        <v>778.60000000000014</v>
      </c>
      <c r="J122" s="232">
        <v>786.2</v>
      </c>
      <c r="K122" s="231">
        <v>771</v>
      </c>
      <c r="L122" s="231">
        <v>753.7</v>
      </c>
      <c r="M122" s="231">
        <v>16.731259999999999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589.5</v>
      </c>
      <c r="D123" s="232">
        <v>595.65</v>
      </c>
      <c r="E123" s="232">
        <v>579.34999999999991</v>
      </c>
      <c r="F123" s="232">
        <v>569.19999999999993</v>
      </c>
      <c r="G123" s="232">
        <v>552.89999999999986</v>
      </c>
      <c r="H123" s="232">
        <v>605.79999999999995</v>
      </c>
      <c r="I123" s="232">
        <v>622.09999999999991</v>
      </c>
      <c r="J123" s="232">
        <v>632.25</v>
      </c>
      <c r="K123" s="231">
        <v>611.95000000000005</v>
      </c>
      <c r="L123" s="231">
        <v>585.5</v>
      </c>
      <c r="M123" s="231">
        <v>31.494959999999999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497.35</v>
      </c>
      <c r="D124" s="232">
        <v>498.7166666666667</v>
      </c>
      <c r="E124" s="232">
        <v>494.63333333333338</v>
      </c>
      <c r="F124" s="232">
        <v>491.91666666666669</v>
      </c>
      <c r="G124" s="232">
        <v>487.83333333333337</v>
      </c>
      <c r="H124" s="232">
        <v>501.43333333333339</v>
      </c>
      <c r="I124" s="232">
        <v>505.51666666666665</v>
      </c>
      <c r="J124" s="232">
        <v>508.23333333333341</v>
      </c>
      <c r="K124" s="231">
        <v>502.8</v>
      </c>
      <c r="L124" s="231">
        <v>496</v>
      </c>
      <c r="M124" s="231">
        <v>11.688800000000001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1784.8</v>
      </c>
      <c r="D125" s="232">
        <v>1787.9333333333334</v>
      </c>
      <c r="E125" s="232">
        <v>1776.8666666666668</v>
      </c>
      <c r="F125" s="232">
        <v>1768.9333333333334</v>
      </c>
      <c r="G125" s="232">
        <v>1757.8666666666668</v>
      </c>
      <c r="H125" s="232">
        <v>1795.8666666666668</v>
      </c>
      <c r="I125" s="232">
        <v>1806.9333333333334</v>
      </c>
      <c r="J125" s="232">
        <v>1814.8666666666668</v>
      </c>
      <c r="K125" s="231">
        <v>1799</v>
      </c>
      <c r="L125" s="231">
        <v>1780</v>
      </c>
      <c r="M125" s="231">
        <v>21.181609999999999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95.15</v>
      </c>
      <c r="D126" s="232">
        <v>95.149999999999991</v>
      </c>
      <c r="E126" s="232">
        <v>91.999999999999986</v>
      </c>
      <c r="F126" s="232">
        <v>88.85</v>
      </c>
      <c r="G126" s="232">
        <v>85.699999999999989</v>
      </c>
      <c r="H126" s="232">
        <v>98.299999999999983</v>
      </c>
      <c r="I126" s="232">
        <v>101.44999999999999</v>
      </c>
      <c r="J126" s="232">
        <v>104.59999999999998</v>
      </c>
      <c r="K126" s="231">
        <v>98.3</v>
      </c>
      <c r="L126" s="231">
        <v>92</v>
      </c>
      <c r="M126" s="231">
        <v>579.62492999999995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3431.1</v>
      </c>
      <c r="D127" s="232">
        <v>3447.7000000000003</v>
      </c>
      <c r="E127" s="232">
        <v>3401.4000000000005</v>
      </c>
      <c r="F127" s="232">
        <v>3371.7000000000003</v>
      </c>
      <c r="G127" s="232">
        <v>3325.4000000000005</v>
      </c>
      <c r="H127" s="232">
        <v>3477.4000000000005</v>
      </c>
      <c r="I127" s="232">
        <v>3523.7000000000007</v>
      </c>
      <c r="J127" s="232">
        <v>3553.4000000000005</v>
      </c>
      <c r="K127" s="231">
        <v>3494</v>
      </c>
      <c r="L127" s="231">
        <v>3418</v>
      </c>
      <c r="M127" s="231">
        <v>3.2827299999999999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395.55</v>
      </c>
      <c r="D128" s="232">
        <v>399.91666666666669</v>
      </c>
      <c r="E128" s="232">
        <v>390.18333333333339</v>
      </c>
      <c r="F128" s="232">
        <v>384.81666666666672</v>
      </c>
      <c r="G128" s="232">
        <v>375.08333333333343</v>
      </c>
      <c r="H128" s="232">
        <v>405.28333333333336</v>
      </c>
      <c r="I128" s="232">
        <v>415.01666666666659</v>
      </c>
      <c r="J128" s="232">
        <v>420.38333333333333</v>
      </c>
      <c r="K128" s="231">
        <v>409.65</v>
      </c>
      <c r="L128" s="231">
        <v>394.55</v>
      </c>
      <c r="M128" s="231">
        <v>39.962989999999998</v>
      </c>
      <c r="N128" s="1"/>
      <c r="O128" s="1"/>
    </row>
    <row r="129" spans="1:15" ht="12.75" customHeight="1">
      <c r="A129" s="214">
        <v>120</v>
      </c>
      <c r="B129" s="217" t="s">
        <v>880</v>
      </c>
      <c r="C129" s="231">
        <v>4277</v>
      </c>
      <c r="D129" s="232">
        <v>4266.05</v>
      </c>
      <c r="E129" s="232">
        <v>4222.6500000000005</v>
      </c>
      <c r="F129" s="232">
        <v>4168.3</v>
      </c>
      <c r="G129" s="232">
        <v>4124.9000000000005</v>
      </c>
      <c r="H129" s="232">
        <v>4320.4000000000005</v>
      </c>
      <c r="I129" s="232">
        <v>4363.8</v>
      </c>
      <c r="J129" s="232">
        <v>4418.1500000000005</v>
      </c>
      <c r="K129" s="231">
        <v>4309.45</v>
      </c>
      <c r="L129" s="231">
        <v>4211.7</v>
      </c>
      <c r="M129" s="231">
        <v>3.4790299999999998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2137.1999999999998</v>
      </c>
      <c r="D130" s="232">
        <v>2143.5</v>
      </c>
      <c r="E130" s="232">
        <v>2126</v>
      </c>
      <c r="F130" s="232">
        <v>2114.8000000000002</v>
      </c>
      <c r="G130" s="232">
        <v>2097.3000000000002</v>
      </c>
      <c r="H130" s="232">
        <v>2154.6999999999998</v>
      </c>
      <c r="I130" s="232">
        <v>2172.1999999999998</v>
      </c>
      <c r="J130" s="232">
        <v>2183.3999999999996</v>
      </c>
      <c r="K130" s="231">
        <v>2161</v>
      </c>
      <c r="L130" s="231">
        <v>2132.3000000000002</v>
      </c>
      <c r="M130" s="231">
        <v>10.096489999999999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354.55</v>
      </c>
      <c r="D131" s="232">
        <v>356.48333333333329</v>
      </c>
      <c r="E131" s="232">
        <v>351.96666666666658</v>
      </c>
      <c r="F131" s="232">
        <v>349.38333333333327</v>
      </c>
      <c r="G131" s="232">
        <v>344.86666666666656</v>
      </c>
      <c r="H131" s="232">
        <v>359.06666666666661</v>
      </c>
      <c r="I131" s="232">
        <v>363.58333333333337</v>
      </c>
      <c r="J131" s="232">
        <v>366.16666666666663</v>
      </c>
      <c r="K131" s="231">
        <v>361</v>
      </c>
      <c r="L131" s="231">
        <v>353.9</v>
      </c>
      <c r="M131" s="231">
        <v>13.42911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709.2</v>
      </c>
      <c r="D132" s="232">
        <v>711.83333333333337</v>
      </c>
      <c r="E132" s="232">
        <v>705.06666666666672</v>
      </c>
      <c r="F132" s="232">
        <v>700.93333333333339</v>
      </c>
      <c r="G132" s="232">
        <v>694.16666666666674</v>
      </c>
      <c r="H132" s="232">
        <v>715.9666666666667</v>
      </c>
      <c r="I132" s="232">
        <v>722.73333333333335</v>
      </c>
      <c r="J132" s="232">
        <v>726.86666666666667</v>
      </c>
      <c r="K132" s="231">
        <v>718.6</v>
      </c>
      <c r="L132" s="231">
        <v>707.7</v>
      </c>
      <c r="M132" s="231">
        <v>7.4671700000000003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3442.6</v>
      </c>
      <c r="D133" s="232">
        <v>3435.4</v>
      </c>
      <c r="E133" s="232">
        <v>3420.8</v>
      </c>
      <c r="F133" s="232">
        <v>3399</v>
      </c>
      <c r="G133" s="232">
        <v>3384.4</v>
      </c>
      <c r="H133" s="232">
        <v>3457.2000000000003</v>
      </c>
      <c r="I133" s="232">
        <v>3471.7999999999997</v>
      </c>
      <c r="J133" s="232">
        <v>3493.6000000000004</v>
      </c>
      <c r="K133" s="231">
        <v>3450</v>
      </c>
      <c r="L133" s="231">
        <v>3413.6</v>
      </c>
      <c r="M133" s="231">
        <v>0.13364999999999999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756.95</v>
      </c>
      <c r="D134" s="232">
        <v>754.69999999999993</v>
      </c>
      <c r="E134" s="232">
        <v>749.39999999999986</v>
      </c>
      <c r="F134" s="232">
        <v>741.84999999999991</v>
      </c>
      <c r="G134" s="232">
        <v>736.54999999999984</v>
      </c>
      <c r="H134" s="232">
        <v>762.24999999999989</v>
      </c>
      <c r="I134" s="232">
        <v>767.54999999999984</v>
      </c>
      <c r="J134" s="232">
        <v>775.09999999999991</v>
      </c>
      <c r="K134" s="231">
        <v>760</v>
      </c>
      <c r="L134" s="231">
        <v>747.15</v>
      </c>
      <c r="M134" s="231">
        <v>4.4394499999999999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89228.35</v>
      </c>
      <c r="D135" s="232">
        <v>89635.983333333337</v>
      </c>
      <c r="E135" s="232">
        <v>88592.366666666669</v>
      </c>
      <c r="F135" s="232">
        <v>87956.383333333331</v>
      </c>
      <c r="G135" s="232">
        <v>86912.766666666663</v>
      </c>
      <c r="H135" s="232">
        <v>90271.966666666674</v>
      </c>
      <c r="I135" s="232">
        <v>91315.583333333343</v>
      </c>
      <c r="J135" s="232">
        <v>91951.56666666668</v>
      </c>
      <c r="K135" s="231">
        <v>90679.6</v>
      </c>
      <c r="L135" s="231">
        <v>89000</v>
      </c>
      <c r="M135" s="231">
        <v>9.1980000000000006E-2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232.05</v>
      </c>
      <c r="D136" s="232">
        <v>234.26666666666665</v>
      </c>
      <c r="E136" s="232">
        <v>229.0333333333333</v>
      </c>
      <c r="F136" s="232">
        <v>226.01666666666665</v>
      </c>
      <c r="G136" s="232">
        <v>220.7833333333333</v>
      </c>
      <c r="H136" s="232">
        <v>237.2833333333333</v>
      </c>
      <c r="I136" s="232">
        <v>242.51666666666665</v>
      </c>
      <c r="J136" s="232">
        <v>245.5333333333333</v>
      </c>
      <c r="K136" s="231">
        <v>239.5</v>
      </c>
      <c r="L136" s="231">
        <v>231.25</v>
      </c>
      <c r="M136" s="231">
        <v>15.65835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1315.6</v>
      </c>
      <c r="D137" s="232">
        <v>1317.9333333333334</v>
      </c>
      <c r="E137" s="232">
        <v>1300.6166666666668</v>
      </c>
      <c r="F137" s="232">
        <v>1285.6333333333334</v>
      </c>
      <c r="G137" s="232">
        <v>1268.3166666666668</v>
      </c>
      <c r="H137" s="232">
        <v>1332.9166666666667</v>
      </c>
      <c r="I137" s="232">
        <v>1350.2333333333333</v>
      </c>
      <c r="J137" s="232">
        <v>1365.2166666666667</v>
      </c>
      <c r="K137" s="231">
        <v>1335.25</v>
      </c>
      <c r="L137" s="231">
        <v>1302.95</v>
      </c>
      <c r="M137" s="231">
        <v>16.51972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498.05</v>
      </c>
      <c r="D138" s="232">
        <v>497.26666666666671</v>
      </c>
      <c r="E138" s="232">
        <v>495.38333333333344</v>
      </c>
      <c r="F138" s="232">
        <v>492.71666666666675</v>
      </c>
      <c r="G138" s="232">
        <v>490.83333333333348</v>
      </c>
      <c r="H138" s="232">
        <v>499.93333333333339</v>
      </c>
      <c r="I138" s="232">
        <v>501.81666666666672</v>
      </c>
      <c r="J138" s="232">
        <v>504.48333333333335</v>
      </c>
      <c r="K138" s="231">
        <v>499.15</v>
      </c>
      <c r="L138" s="231">
        <v>494.6</v>
      </c>
      <c r="M138" s="231">
        <v>5.4845100000000002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8380.1</v>
      </c>
      <c r="D139" s="232">
        <v>8412.6666666666661</v>
      </c>
      <c r="E139" s="232">
        <v>8311.0333333333328</v>
      </c>
      <c r="F139" s="232">
        <v>8241.9666666666672</v>
      </c>
      <c r="G139" s="232">
        <v>8140.3333333333339</v>
      </c>
      <c r="H139" s="232">
        <v>8481.7333333333318</v>
      </c>
      <c r="I139" s="232">
        <v>8583.3666666666668</v>
      </c>
      <c r="J139" s="232">
        <v>8652.4333333333307</v>
      </c>
      <c r="K139" s="231">
        <v>8514.2999999999993</v>
      </c>
      <c r="L139" s="231">
        <v>8343.6</v>
      </c>
      <c r="M139" s="231">
        <v>5.0057499999999999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806.4</v>
      </c>
      <c r="D140" s="232">
        <v>803.73333333333323</v>
      </c>
      <c r="E140" s="232">
        <v>798.46666666666647</v>
      </c>
      <c r="F140" s="232">
        <v>790.53333333333319</v>
      </c>
      <c r="G140" s="232">
        <v>785.26666666666642</v>
      </c>
      <c r="H140" s="232">
        <v>811.66666666666652</v>
      </c>
      <c r="I140" s="232">
        <v>816.93333333333317</v>
      </c>
      <c r="J140" s="232">
        <v>824.86666666666656</v>
      </c>
      <c r="K140" s="231">
        <v>809</v>
      </c>
      <c r="L140" s="231">
        <v>795.8</v>
      </c>
      <c r="M140" s="231">
        <v>4.5253699999999997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453.55</v>
      </c>
      <c r="D141" s="232">
        <v>454.7833333333333</v>
      </c>
      <c r="E141" s="232">
        <v>450.16666666666663</v>
      </c>
      <c r="F141" s="232">
        <v>446.7833333333333</v>
      </c>
      <c r="G141" s="232">
        <v>442.16666666666663</v>
      </c>
      <c r="H141" s="232">
        <v>458.16666666666663</v>
      </c>
      <c r="I141" s="232">
        <v>462.7833333333333</v>
      </c>
      <c r="J141" s="232">
        <v>466.16666666666663</v>
      </c>
      <c r="K141" s="231">
        <v>459.4</v>
      </c>
      <c r="L141" s="231">
        <v>451.4</v>
      </c>
      <c r="M141" s="231">
        <v>6.1041499999999997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52.15</v>
      </c>
      <c r="D142" s="232">
        <v>52.25</v>
      </c>
      <c r="E142" s="232">
        <v>51.7</v>
      </c>
      <c r="F142" s="232">
        <v>51.25</v>
      </c>
      <c r="G142" s="232">
        <v>50.7</v>
      </c>
      <c r="H142" s="232">
        <v>52.7</v>
      </c>
      <c r="I142" s="232">
        <v>53.25</v>
      </c>
      <c r="J142" s="232">
        <v>53.7</v>
      </c>
      <c r="K142" s="231">
        <v>52.8</v>
      </c>
      <c r="L142" s="231">
        <v>51.8</v>
      </c>
      <c r="M142" s="231">
        <v>45.5852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2039.9</v>
      </c>
      <c r="D143" s="232">
        <v>2037.3500000000001</v>
      </c>
      <c r="E143" s="232">
        <v>2021.5500000000002</v>
      </c>
      <c r="F143" s="232">
        <v>2003.2</v>
      </c>
      <c r="G143" s="232">
        <v>1987.4</v>
      </c>
      <c r="H143" s="232">
        <v>2055.7000000000003</v>
      </c>
      <c r="I143" s="232">
        <v>2071.5</v>
      </c>
      <c r="J143" s="232">
        <v>2089.8500000000004</v>
      </c>
      <c r="K143" s="231">
        <v>2053.15</v>
      </c>
      <c r="L143" s="231">
        <v>2019</v>
      </c>
      <c r="M143" s="231">
        <v>2.5985200000000002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1062</v>
      </c>
      <c r="D144" s="232">
        <v>1068.8999999999999</v>
      </c>
      <c r="E144" s="232">
        <v>1046.3499999999997</v>
      </c>
      <c r="F144" s="232">
        <v>1030.6999999999998</v>
      </c>
      <c r="G144" s="232">
        <v>1008.1499999999996</v>
      </c>
      <c r="H144" s="232">
        <v>1084.5499999999997</v>
      </c>
      <c r="I144" s="232">
        <v>1107.0999999999999</v>
      </c>
      <c r="J144" s="232">
        <v>1122.7499999999998</v>
      </c>
      <c r="K144" s="231">
        <v>1091.45</v>
      </c>
      <c r="L144" s="231">
        <v>1053.25</v>
      </c>
      <c r="M144" s="231">
        <v>8.1865900000000007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165.95</v>
      </c>
      <c r="D145" s="232">
        <v>166.41666666666666</v>
      </c>
      <c r="E145" s="232">
        <v>164.18333333333331</v>
      </c>
      <c r="F145" s="232">
        <v>162.41666666666666</v>
      </c>
      <c r="G145" s="232">
        <v>160.18333333333331</v>
      </c>
      <c r="H145" s="232">
        <v>168.18333333333331</v>
      </c>
      <c r="I145" s="232">
        <v>170.41666666666666</v>
      </c>
      <c r="J145" s="232">
        <v>172.18333333333331</v>
      </c>
      <c r="K145" s="231">
        <v>168.65</v>
      </c>
      <c r="L145" s="231">
        <v>164.65</v>
      </c>
      <c r="M145" s="231">
        <v>103.21015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83.65</v>
      </c>
      <c r="D146" s="232">
        <v>83.7</v>
      </c>
      <c r="E146" s="232">
        <v>82.800000000000011</v>
      </c>
      <c r="F146" s="232">
        <v>81.95</v>
      </c>
      <c r="G146" s="232">
        <v>81.050000000000011</v>
      </c>
      <c r="H146" s="232">
        <v>84.550000000000011</v>
      </c>
      <c r="I146" s="232">
        <v>85.450000000000017</v>
      </c>
      <c r="J146" s="232">
        <v>86.300000000000011</v>
      </c>
      <c r="K146" s="231">
        <v>84.6</v>
      </c>
      <c r="L146" s="231">
        <v>82.85</v>
      </c>
      <c r="M146" s="231">
        <v>140.08284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4059.05</v>
      </c>
      <c r="D147" s="232">
        <v>4061.7833333333333</v>
      </c>
      <c r="E147" s="232">
        <v>4013.5666666666666</v>
      </c>
      <c r="F147" s="232">
        <v>3968.0833333333335</v>
      </c>
      <c r="G147" s="232">
        <v>3919.8666666666668</v>
      </c>
      <c r="H147" s="232">
        <v>4107.2666666666664</v>
      </c>
      <c r="I147" s="232">
        <v>4155.4833333333327</v>
      </c>
      <c r="J147" s="232">
        <v>4200.9666666666662</v>
      </c>
      <c r="K147" s="231">
        <v>4110</v>
      </c>
      <c r="L147" s="231">
        <v>4016.3</v>
      </c>
      <c r="M147" s="231">
        <v>0.72813000000000005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19735.599999999999</v>
      </c>
      <c r="D148" s="232">
        <v>19758.866666666665</v>
      </c>
      <c r="E148" s="232">
        <v>19677.73333333333</v>
      </c>
      <c r="F148" s="232">
        <v>19619.866666666665</v>
      </c>
      <c r="G148" s="232">
        <v>19538.73333333333</v>
      </c>
      <c r="H148" s="232">
        <v>19816.73333333333</v>
      </c>
      <c r="I148" s="232">
        <v>19897.866666666669</v>
      </c>
      <c r="J148" s="232">
        <v>19955.73333333333</v>
      </c>
      <c r="K148" s="231">
        <v>19840</v>
      </c>
      <c r="L148" s="231">
        <v>19701</v>
      </c>
      <c r="M148" s="231">
        <v>0.24265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250.35</v>
      </c>
      <c r="D149" s="232">
        <v>251.48333333333332</v>
      </c>
      <c r="E149" s="232">
        <v>248.51666666666665</v>
      </c>
      <c r="F149" s="232">
        <v>246.68333333333334</v>
      </c>
      <c r="G149" s="232">
        <v>243.71666666666667</v>
      </c>
      <c r="H149" s="232">
        <v>253.31666666666663</v>
      </c>
      <c r="I149" s="232">
        <v>256.2833333333333</v>
      </c>
      <c r="J149" s="232">
        <v>258.11666666666662</v>
      </c>
      <c r="K149" s="231">
        <v>254.45</v>
      </c>
      <c r="L149" s="231">
        <v>249.65</v>
      </c>
      <c r="M149" s="231">
        <v>1.60144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840.6</v>
      </c>
      <c r="D150" s="232">
        <v>843.58333333333337</v>
      </c>
      <c r="E150" s="232">
        <v>831.06666666666672</v>
      </c>
      <c r="F150" s="232">
        <v>821.5333333333333</v>
      </c>
      <c r="G150" s="232">
        <v>809.01666666666665</v>
      </c>
      <c r="H150" s="232">
        <v>853.11666666666679</v>
      </c>
      <c r="I150" s="232">
        <v>865.63333333333344</v>
      </c>
      <c r="J150" s="232">
        <v>875.16666666666686</v>
      </c>
      <c r="K150" s="231">
        <v>856.1</v>
      </c>
      <c r="L150" s="231">
        <v>834.05</v>
      </c>
      <c r="M150" s="231">
        <v>4.9577600000000004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147.6</v>
      </c>
      <c r="D151" s="232">
        <v>147.13333333333333</v>
      </c>
      <c r="E151" s="232">
        <v>146.46666666666664</v>
      </c>
      <c r="F151" s="232">
        <v>145.33333333333331</v>
      </c>
      <c r="G151" s="232">
        <v>144.66666666666663</v>
      </c>
      <c r="H151" s="232">
        <v>148.26666666666665</v>
      </c>
      <c r="I151" s="232">
        <v>148.93333333333334</v>
      </c>
      <c r="J151" s="232">
        <v>150.06666666666666</v>
      </c>
      <c r="K151" s="231">
        <v>147.80000000000001</v>
      </c>
      <c r="L151" s="231">
        <v>146</v>
      </c>
      <c r="M151" s="231">
        <v>96.963200000000001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225.2</v>
      </c>
      <c r="D152" s="232">
        <v>225.31666666666669</v>
      </c>
      <c r="E152" s="232">
        <v>223.98333333333338</v>
      </c>
      <c r="F152" s="232">
        <v>222.76666666666668</v>
      </c>
      <c r="G152" s="232">
        <v>221.43333333333337</v>
      </c>
      <c r="H152" s="232">
        <v>226.53333333333339</v>
      </c>
      <c r="I152" s="232">
        <v>227.8666666666667</v>
      </c>
      <c r="J152" s="232">
        <v>229.0833333333334</v>
      </c>
      <c r="K152" s="231">
        <v>226.65</v>
      </c>
      <c r="L152" s="231">
        <v>224.1</v>
      </c>
      <c r="M152" s="231">
        <v>6.4175199999999997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553.54999999999995</v>
      </c>
      <c r="D153" s="232">
        <v>556.41666666666663</v>
      </c>
      <c r="E153" s="232">
        <v>547.0333333333333</v>
      </c>
      <c r="F153" s="232">
        <v>540.51666666666665</v>
      </c>
      <c r="G153" s="232">
        <v>531.13333333333333</v>
      </c>
      <c r="H153" s="232">
        <v>562.93333333333328</v>
      </c>
      <c r="I153" s="232">
        <v>572.31666666666672</v>
      </c>
      <c r="J153" s="232">
        <v>578.83333333333326</v>
      </c>
      <c r="K153" s="231">
        <v>565.79999999999995</v>
      </c>
      <c r="L153" s="231">
        <v>549.9</v>
      </c>
      <c r="M153" s="231">
        <v>25.547650000000001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3094.3</v>
      </c>
      <c r="D154" s="232">
        <v>3105.4166666666665</v>
      </c>
      <c r="E154" s="232">
        <v>3060.833333333333</v>
      </c>
      <c r="F154" s="232">
        <v>3027.3666666666663</v>
      </c>
      <c r="G154" s="232">
        <v>2982.7833333333328</v>
      </c>
      <c r="H154" s="232">
        <v>3138.8833333333332</v>
      </c>
      <c r="I154" s="232">
        <v>3183.4666666666662</v>
      </c>
      <c r="J154" s="232">
        <v>3216.9333333333334</v>
      </c>
      <c r="K154" s="231">
        <v>3150</v>
      </c>
      <c r="L154" s="231">
        <v>3071.95</v>
      </c>
      <c r="M154" s="231">
        <v>0.94825999999999999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450.8</v>
      </c>
      <c r="D155" s="232">
        <v>455.7833333333333</v>
      </c>
      <c r="E155" s="232">
        <v>444.06666666666661</v>
      </c>
      <c r="F155" s="232">
        <v>437.33333333333331</v>
      </c>
      <c r="G155" s="232">
        <v>425.61666666666662</v>
      </c>
      <c r="H155" s="232">
        <v>462.51666666666659</v>
      </c>
      <c r="I155" s="232">
        <v>474.23333333333329</v>
      </c>
      <c r="J155" s="232">
        <v>480.96666666666658</v>
      </c>
      <c r="K155" s="231">
        <v>467.5</v>
      </c>
      <c r="L155" s="231">
        <v>449.05</v>
      </c>
      <c r="M155" s="231">
        <v>5.4202000000000004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3229.6</v>
      </c>
      <c r="D156" s="232">
        <v>3244.2333333333336</v>
      </c>
      <c r="E156" s="232">
        <v>3205.3666666666672</v>
      </c>
      <c r="F156" s="232">
        <v>3181.1333333333337</v>
      </c>
      <c r="G156" s="232">
        <v>3142.2666666666673</v>
      </c>
      <c r="H156" s="232">
        <v>3268.4666666666672</v>
      </c>
      <c r="I156" s="232">
        <v>3307.3333333333339</v>
      </c>
      <c r="J156" s="232">
        <v>3331.5666666666671</v>
      </c>
      <c r="K156" s="231">
        <v>3283.1</v>
      </c>
      <c r="L156" s="231">
        <v>3220</v>
      </c>
      <c r="M156" s="231">
        <v>1.2676799999999999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40095.4</v>
      </c>
      <c r="D157" s="232">
        <v>40278.866666666669</v>
      </c>
      <c r="E157" s="232">
        <v>39822.083333333336</v>
      </c>
      <c r="F157" s="232">
        <v>39548.76666666667</v>
      </c>
      <c r="G157" s="232">
        <v>39091.983333333337</v>
      </c>
      <c r="H157" s="232">
        <v>40552.183333333334</v>
      </c>
      <c r="I157" s="232">
        <v>41008.96666666666</v>
      </c>
      <c r="J157" s="232">
        <v>41282.283333333333</v>
      </c>
      <c r="K157" s="231">
        <v>40735.65</v>
      </c>
      <c r="L157" s="231">
        <v>40005.550000000003</v>
      </c>
      <c r="M157" s="231">
        <v>0.14824000000000001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1166.05</v>
      </c>
      <c r="D158" s="232">
        <v>1161.8999999999999</v>
      </c>
      <c r="E158" s="232">
        <v>1146.3499999999997</v>
      </c>
      <c r="F158" s="232">
        <v>1126.6499999999999</v>
      </c>
      <c r="G158" s="232">
        <v>1111.0999999999997</v>
      </c>
      <c r="H158" s="232">
        <v>1181.5999999999997</v>
      </c>
      <c r="I158" s="232">
        <v>1197.1499999999999</v>
      </c>
      <c r="J158" s="232">
        <v>1216.8499999999997</v>
      </c>
      <c r="K158" s="231">
        <v>1177.45</v>
      </c>
      <c r="L158" s="231">
        <v>1142.2</v>
      </c>
      <c r="M158" s="231">
        <v>1.1701699999999999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3974.15</v>
      </c>
      <c r="D159" s="232">
        <v>4003.4833333333336</v>
      </c>
      <c r="E159" s="232">
        <v>3933.0666666666671</v>
      </c>
      <c r="F159" s="232">
        <v>3891.9833333333336</v>
      </c>
      <c r="G159" s="232">
        <v>3821.5666666666671</v>
      </c>
      <c r="H159" s="232">
        <v>4044.5666666666671</v>
      </c>
      <c r="I159" s="232">
        <v>4114.9833333333336</v>
      </c>
      <c r="J159" s="232">
        <v>4156.0666666666675</v>
      </c>
      <c r="K159" s="231">
        <v>4073.9</v>
      </c>
      <c r="L159" s="231">
        <v>3962.4</v>
      </c>
      <c r="M159" s="231">
        <v>2.41012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219.2</v>
      </c>
      <c r="D160" s="232">
        <v>219.9</v>
      </c>
      <c r="E160" s="232">
        <v>217.3</v>
      </c>
      <c r="F160" s="232">
        <v>215.4</v>
      </c>
      <c r="G160" s="232">
        <v>212.8</v>
      </c>
      <c r="H160" s="232">
        <v>221.8</v>
      </c>
      <c r="I160" s="232">
        <v>224.39999999999998</v>
      </c>
      <c r="J160" s="232">
        <v>226.3</v>
      </c>
      <c r="K160" s="231">
        <v>222.5</v>
      </c>
      <c r="L160" s="231">
        <v>218</v>
      </c>
      <c r="M160" s="231">
        <v>9.9440899999999992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2449.8000000000002</v>
      </c>
      <c r="D161" s="232">
        <v>2471.1</v>
      </c>
      <c r="E161" s="232">
        <v>2425.35</v>
      </c>
      <c r="F161" s="232">
        <v>2400.9</v>
      </c>
      <c r="G161" s="232">
        <v>2355.15</v>
      </c>
      <c r="H161" s="232">
        <v>2495.5499999999997</v>
      </c>
      <c r="I161" s="232">
        <v>2541.2999999999997</v>
      </c>
      <c r="J161" s="232">
        <v>2565.7499999999995</v>
      </c>
      <c r="K161" s="231">
        <v>2516.85</v>
      </c>
      <c r="L161" s="231">
        <v>2446.65</v>
      </c>
      <c r="M161" s="231">
        <v>2.4319700000000002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2673.55</v>
      </c>
      <c r="D162" s="232">
        <v>2681.1833333333334</v>
      </c>
      <c r="E162" s="232">
        <v>2657.3666666666668</v>
      </c>
      <c r="F162" s="232">
        <v>2641.1833333333334</v>
      </c>
      <c r="G162" s="232">
        <v>2617.3666666666668</v>
      </c>
      <c r="H162" s="232">
        <v>2697.3666666666668</v>
      </c>
      <c r="I162" s="232">
        <v>2721.1833333333334</v>
      </c>
      <c r="J162" s="232">
        <v>2737.3666666666668</v>
      </c>
      <c r="K162" s="231">
        <v>2705</v>
      </c>
      <c r="L162" s="231">
        <v>2665</v>
      </c>
      <c r="M162" s="231">
        <v>1.5152399999999999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287.7</v>
      </c>
      <c r="D163" s="232">
        <v>288.51666666666665</v>
      </c>
      <c r="E163" s="232">
        <v>286.18333333333328</v>
      </c>
      <c r="F163" s="232">
        <v>284.66666666666663</v>
      </c>
      <c r="G163" s="232">
        <v>282.33333333333326</v>
      </c>
      <c r="H163" s="232">
        <v>290.0333333333333</v>
      </c>
      <c r="I163" s="232">
        <v>292.36666666666667</v>
      </c>
      <c r="J163" s="232">
        <v>293.88333333333333</v>
      </c>
      <c r="K163" s="231">
        <v>290.85000000000002</v>
      </c>
      <c r="L163" s="231">
        <v>287</v>
      </c>
      <c r="M163" s="231">
        <v>8.6506799999999995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150.5</v>
      </c>
      <c r="D164" s="232">
        <v>151.76666666666665</v>
      </c>
      <c r="E164" s="232">
        <v>148.58333333333331</v>
      </c>
      <c r="F164" s="232">
        <v>146.66666666666666</v>
      </c>
      <c r="G164" s="232">
        <v>143.48333333333332</v>
      </c>
      <c r="H164" s="232">
        <v>153.68333333333331</v>
      </c>
      <c r="I164" s="232">
        <v>156.86666666666665</v>
      </c>
      <c r="J164" s="232">
        <v>158.7833333333333</v>
      </c>
      <c r="K164" s="231">
        <v>154.94999999999999</v>
      </c>
      <c r="L164" s="231">
        <v>149.85</v>
      </c>
      <c r="M164" s="231">
        <v>73.902199999999993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215.65</v>
      </c>
      <c r="D165" s="232">
        <v>214.75</v>
      </c>
      <c r="E165" s="232">
        <v>213.6</v>
      </c>
      <c r="F165" s="232">
        <v>211.54999999999998</v>
      </c>
      <c r="G165" s="232">
        <v>210.39999999999998</v>
      </c>
      <c r="H165" s="232">
        <v>216.8</v>
      </c>
      <c r="I165" s="232">
        <v>217.95</v>
      </c>
      <c r="J165" s="232">
        <v>220.00000000000003</v>
      </c>
      <c r="K165" s="231">
        <v>215.9</v>
      </c>
      <c r="L165" s="231">
        <v>212.7</v>
      </c>
      <c r="M165" s="231">
        <v>62.716459999999998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439.75</v>
      </c>
      <c r="D166" s="232">
        <v>440.76666666666671</v>
      </c>
      <c r="E166" s="232">
        <v>434.08333333333343</v>
      </c>
      <c r="F166" s="232">
        <v>428.41666666666674</v>
      </c>
      <c r="G166" s="232">
        <v>421.73333333333346</v>
      </c>
      <c r="H166" s="232">
        <v>446.43333333333339</v>
      </c>
      <c r="I166" s="232">
        <v>453.11666666666667</v>
      </c>
      <c r="J166" s="232">
        <v>458.78333333333336</v>
      </c>
      <c r="K166" s="231">
        <v>447.45</v>
      </c>
      <c r="L166" s="231">
        <v>435.1</v>
      </c>
      <c r="M166" s="231">
        <v>4.8997599999999997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13892.6</v>
      </c>
      <c r="D167" s="232">
        <v>13911.9</v>
      </c>
      <c r="E167" s="232">
        <v>13835.8</v>
      </c>
      <c r="F167" s="232">
        <v>13779</v>
      </c>
      <c r="G167" s="232">
        <v>13702.9</v>
      </c>
      <c r="H167" s="232">
        <v>13968.699999999999</v>
      </c>
      <c r="I167" s="232">
        <v>14044.800000000001</v>
      </c>
      <c r="J167" s="232">
        <v>14101.599999999999</v>
      </c>
      <c r="K167" s="231">
        <v>13988</v>
      </c>
      <c r="L167" s="231">
        <v>13855.1</v>
      </c>
      <c r="M167" s="231">
        <v>1.1469999999999999E-2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58.9</v>
      </c>
      <c r="D168" s="232">
        <v>58.383333333333326</v>
      </c>
      <c r="E168" s="232">
        <v>57.316666666666649</v>
      </c>
      <c r="F168" s="232">
        <v>55.73333333333332</v>
      </c>
      <c r="G168" s="232">
        <v>54.666666666666643</v>
      </c>
      <c r="H168" s="232">
        <v>59.966666666666654</v>
      </c>
      <c r="I168" s="232">
        <v>61.033333333333331</v>
      </c>
      <c r="J168" s="232">
        <v>62.61666666666666</v>
      </c>
      <c r="K168" s="231">
        <v>59.45</v>
      </c>
      <c r="L168" s="231">
        <v>56.8</v>
      </c>
      <c r="M168" s="231">
        <v>1666.0328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123.45</v>
      </c>
      <c r="D169" s="232">
        <v>123.36666666666667</v>
      </c>
      <c r="E169" s="232">
        <v>122.33333333333334</v>
      </c>
      <c r="F169" s="232">
        <v>121.21666666666667</v>
      </c>
      <c r="G169" s="232">
        <v>120.18333333333334</v>
      </c>
      <c r="H169" s="232">
        <v>124.48333333333335</v>
      </c>
      <c r="I169" s="232">
        <v>125.51666666666668</v>
      </c>
      <c r="J169" s="232">
        <v>126.63333333333335</v>
      </c>
      <c r="K169" s="231">
        <v>124.4</v>
      </c>
      <c r="L169" s="231">
        <v>122.25</v>
      </c>
      <c r="M169" s="231">
        <v>62.855339999999998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2444.1</v>
      </c>
      <c r="D170" s="232">
        <v>2450.25</v>
      </c>
      <c r="E170" s="232">
        <v>2420.85</v>
      </c>
      <c r="F170" s="232">
        <v>2397.6</v>
      </c>
      <c r="G170" s="232">
        <v>2368.1999999999998</v>
      </c>
      <c r="H170" s="232">
        <v>2473.5</v>
      </c>
      <c r="I170" s="232">
        <v>2502.8999999999996</v>
      </c>
      <c r="J170" s="232">
        <v>2526.15</v>
      </c>
      <c r="K170" s="231">
        <v>2479.65</v>
      </c>
      <c r="L170" s="231">
        <v>2427</v>
      </c>
      <c r="M170" s="231">
        <v>62.874070000000003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774.8</v>
      </c>
      <c r="D171" s="232">
        <v>779.36666666666667</v>
      </c>
      <c r="E171" s="232">
        <v>766.23333333333335</v>
      </c>
      <c r="F171" s="232">
        <v>757.66666666666663</v>
      </c>
      <c r="G171" s="232">
        <v>744.5333333333333</v>
      </c>
      <c r="H171" s="232">
        <v>787.93333333333339</v>
      </c>
      <c r="I171" s="232">
        <v>801.06666666666683</v>
      </c>
      <c r="J171" s="232">
        <v>809.63333333333344</v>
      </c>
      <c r="K171" s="231">
        <v>792.5</v>
      </c>
      <c r="L171" s="231">
        <v>770.8</v>
      </c>
      <c r="M171" s="231">
        <v>7.3052900000000003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1300.9000000000001</v>
      </c>
      <c r="D172" s="232">
        <v>1306.2166666666667</v>
      </c>
      <c r="E172" s="232">
        <v>1289.6833333333334</v>
      </c>
      <c r="F172" s="232">
        <v>1278.4666666666667</v>
      </c>
      <c r="G172" s="232">
        <v>1261.9333333333334</v>
      </c>
      <c r="H172" s="232">
        <v>1317.4333333333334</v>
      </c>
      <c r="I172" s="232">
        <v>1333.9666666666667</v>
      </c>
      <c r="J172" s="232">
        <v>1345.1833333333334</v>
      </c>
      <c r="K172" s="231">
        <v>1322.75</v>
      </c>
      <c r="L172" s="231">
        <v>1295</v>
      </c>
      <c r="M172" s="231">
        <v>6.0074199999999998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2178.65</v>
      </c>
      <c r="D173" s="232">
        <v>2182.9333333333329</v>
      </c>
      <c r="E173" s="232">
        <v>2158.1166666666659</v>
      </c>
      <c r="F173" s="232">
        <v>2137.583333333333</v>
      </c>
      <c r="G173" s="232">
        <v>2112.766666666666</v>
      </c>
      <c r="H173" s="232">
        <v>2203.4666666666658</v>
      </c>
      <c r="I173" s="232">
        <v>2228.2833333333324</v>
      </c>
      <c r="J173" s="232">
        <v>2248.8166666666657</v>
      </c>
      <c r="K173" s="231">
        <v>2207.75</v>
      </c>
      <c r="L173" s="231">
        <v>2162.4</v>
      </c>
      <c r="M173" s="231">
        <v>5.5004999999999997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75.55</v>
      </c>
      <c r="D174" s="232">
        <v>76.183333333333323</v>
      </c>
      <c r="E174" s="232">
        <v>74.766666666666652</v>
      </c>
      <c r="F174" s="232">
        <v>73.983333333333334</v>
      </c>
      <c r="G174" s="232">
        <v>72.566666666666663</v>
      </c>
      <c r="H174" s="232">
        <v>76.96666666666664</v>
      </c>
      <c r="I174" s="232">
        <v>78.383333333333297</v>
      </c>
      <c r="J174" s="232">
        <v>79.166666666666629</v>
      </c>
      <c r="K174" s="231">
        <v>77.599999999999994</v>
      </c>
      <c r="L174" s="231">
        <v>75.400000000000006</v>
      </c>
      <c r="M174" s="231">
        <v>79.344250000000002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24060.400000000001</v>
      </c>
      <c r="D175" s="232">
        <v>24106.966666666664</v>
      </c>
      <c r="E175" s="232">
        <v>23933.933333333327</v>
      </c>
      <c r="F175" s="232">
        <v>23807.466666666664</v>
      </c>
      <c r="G175" s="232">
        <v>23634.433333333327</v>
      </c>
      <c r="H175" s="232">
        <v>24233.433333333327</v>
      </c>
      <c r="I175" s="232">
        <v>24406.46666666666</v>
      </c>
      <c r="J175" s="232">
        <v>24532.933333333327</v>
      </c>
      <c r="K175" s="231">
        <v>24280</v>
      </c>
      <c r="L175" s="231">
        <v>23980.5</v>
      </c>
      <c r="M175" s="231">
        <v>0.25269000000000003</v>
      </c>
      <c r="N175" s="1"/>
      <c r="O175" s="1"/>
    </row>
    <row r="176" spans="1:15" ht="12.75" customHeight="1">
      <c r="A176" s="214">
        <v>167</v>
      </c>
      <c r="B176" t="s">
        <v>963</v>
      </c>
      <c r="C176" s="341" t="e">
        <v>#N/A</v>
      </c>
      <c r="D176" s="342" t="e">
        <v>#N/A</v>
      </c>
      <c r="E176" s="342" t="e">
        <v>#N/A</v>
      </c>
      <c r="F176" s="342" t="e">
        <v>#N/A</v>
      </c>
      <c r="G176" s="342" t="e">
        <v>#N/A</v>
      </c>
      <c r="H176" s="342" t="e">
        <v>#N/A</v>
      </c>
      <c r="I176" s="342" t="e">
        <v>#N/A</v>
      </c>
      <c r="J176" s="342" t="e">
        <v>#N/A</v>
      </c>
      <c r="K176" s="341" t="e">
        <v>#N/A</v>
      </c>
      <c r="L176" s="341" t="e">
        <v>#N/A</v>
      </c>
      <c r="M176" s="341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2943.7</v>
      </c>
      <c r="D177" s="232">
        <v>2952.9500000000003</v>
      </c>
      <c r="E177" s="232">
        <v>2925.1500000000005</v>
      </c>
      <c r="F177" s="232">
        <v>2906.6000000000004</v>
      </c>
      <c r="G177" s="232">
        <v>2878.8000000000006</v>
      </c>
      <c r="H177" s="232">
        <v>2971.5000000000005</v>
      </c>
      <c r="I177" s="232">
        <v>2999.3000000000006</v>
      </c>
      <c r="J177" s="232">
        <v>3017.8500000000004</v>
      </c>
      <c r="K177" s="231">
        <v>2980.75</v>
      </c>
      <c r="L177" s="231">
        <v>2934.4</v>
      </c>
      <c r="M177" s="231">
        <v>1.0185500000000001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420.55</v>
      </c>
      <c r="D178" s="232">
        <v>423.5333333333333</v>
      </c>
      <c r="E178" s="232">
        <v>416.11666666666662</v>
      </c>
      <c r="F178" s="232">
        <v>411.68333333333334</v>
      </c>
      <c r="G178" s="232">
        <v>404.26666666666665</v>
      </c>
      <c r="H178" s="232">
        <v>427.96666666666658</v>
      </c>
      <c r="I178" s="232">
        <v>435.38333333333333</v>
      </c>
      <c r="J178" s="232">
        <v>439.81666666666655</v>
      </c>
      <c r="K178" s="231">
        <v>430.95</v>
      </c>
      <c r="L178" s="231">
        <v>419.1</v>
      </c>
      <c r="M178" s="231">
        <v>5.7859600000000002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603</v>
      </c>
      <c r="D179" s="232">
        <v>603.23333333333323</v>
      </c>
      <c r="E179" s="232">
        <v>600.36666666666645</v>
      </c>
      <c r="F179" s="232">
        <v>597.73333333333323</v>
      </c>
      <c r="G179" s="232">
        <v>594.86666666666645</v>
      </c>
      <c r="H179" s="232">
        <v>605.86666666666645</v>
      </c>
      <c r="I179" s="232">
        <v>608.73333333333323</v>
      </c>
      <c r="J179" s="232">
        <v>611.36666666666645</v>
      </c>
      <c r="K179" s="231">
        <v>606.1</v>
      </c>
      <c r="L179" s="231">
        <v>600.6</v>
      </c>
      <c r="M179" s="231">
        <v>54.831910000000001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87.9</v>
      </c>
      <c r="D180" s="232">
        <v>88.40000000000002</v>
      </c>
      <c r="E180" s="232">
        <v>87.100000000000037</v>
      </c>
      <c r="F180" s="232">
        <v>86.300000000000011</v>
      </c>
      <c r="G180" s="232">
        <v>85.000000000000028</v>
      </c>
      <c r="H180" s="232">
        <v>89.200000000000045</v>
      </c>
      <c r="I180" s="232">
        <v>90.500000000000028</v>
      </c>
      <c r="J180" s="232">
        <v>91.300000000000054</v>
      </c>
      <c r="K180" s="231">
        <v>89.7</v>
      </c>
      <c r="L180" s="231">
        <v>87.6</v>
      </c>
      <c r="M180" s="231">
        <v>123.33401000000001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1035.45</v>
      </c>
      <c r="D181" s="232">
        <v>1033.6833333333332</v>
      </c>
      <c r="E181" s="232">
        <v>1027.8666666666663</v>
      </c>
      <c r="F181" s="232">
        <v>1020.2833333333331</v>
      </c>
      <c r="G181" s="232">
        <v>1014.4666666666662</v>
      </c>
      <c r="H181" s="232">
        <v>1041.2666666666664</v>
      </c>
      <c r="I181" s="232">
        <v>1047.0833333333335</v>
      </c>
      <c r="J181" s="232">
        <v>1054.6666666666665</v>
      </c>
      <c r="K181" s="231">
        <v>1039.5</v>
      </c>
      <c r="L181" s="231">
        <v>1026.0999999999999</v>
      </c>
      <c r="M181" s="231">
        <v>14.37532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482.45</v>
      </c>
      <c r="D182" s="232">
        <v>482.09999999999997</v>
      </c>
      <c r="E182" s="232">
        <v>479.39999999999992</v>
      </c>
      <c r="F182" s="232">
        <v>476.34999999999997</v>
      </c>
      <c r="G182" s="232">
        <v>473.64999999999992</v>
      </c>
      <c r="H182" s="232">
        <v>485.14999999999992</v>
      </c>
      <c r="I182" s="232">
        <v>487.84999999999997</v>
      </c>
      <c r="J182" s="232">
        <v>490.89999999999992</v>
      </c>
      <c r="K182" s="231">
        <v>484.8</v>
      </c>
      <c r="L182" s="231">
        <v>479.05</v>
      </c>
      <c r="M182" s="231">
        <v>2.94909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606.4</v>
      </c>
      <c r="D183" s="232">
        <v>608.16666666666663</v>
      </c>
      <c r="E183" s="232">
        <v>600.5333333333333</v>
      </c>
      <c r="F183" s="232">
        <v>594.66666666666663</v>
      </c>
      <c r="G183" s="232">
        <v>587.0333333333333</v>
      </c>
      <c r="H183" s="232">
        <v>614.0333333333333</v>
      </c>
      <c r="I183" s="232">
        <v>621.66666666666674</v>
      </c>
      <c r="J183" s="232">
        <v>627.5333333333333</v>
      </c>
      <c r="K183" s="231">
        <v>615.79999999999995</v>
      </c>
      <c r="L183" s="231">
        <v>602.29999999999995</v>
      </c>
      <c r="M183" s="231">
        <v>6.1820199999999996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988.7</v>
      </c>
      <c r="D184" s="232">
        <v>992.46666666666658</v>
      </c>
      <c r="E184" s="232">
        <v>975.53333333333319</v>
      </c>
      <c r="F184" s="232">
        <v>962.36666666666656</v>
      </c>
      <c r="G184" s="232">
        <v>945.43333333333317</v>
      </c>
      <c r="H184" s="232">
        <v>1005.6333333333332</v>
      </c>
      <c r="I184" s="232">
        <v>1022.5666666666666</v>
      </c>
      <c r="J184" s="232">
        <v>1035.7333333333331</v>
      </c>
      <c r="K184" s="231">
        <v>1009.4</v>
      </c>
      <c r="L184" s="231">
        <v>979.3</v>
      </c>
      <c r="M184" s="231">
        <v>12.3766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970.35</v>
      </c>
      <c r="D185" s="232">
        <v>973.88333333333333</v>
      </c>
      <c r="E185" s="232">
        <v>965.9666666666667</v>
      </c>
      <c r="F185" s="232">
        <v>961.58333333333337</v>
      </c>
      <c r="G185" s="232">
        <v>953.66666666666674</v>
      </c>
      <c r="H185" s="232">
        <v>978.26666666666665</v>
      </c>
      <c r="I185" s="232">
        <v>986.18333333333339</v>
      </c>
      <c r="J185" s="232">
        <v>990.56666666666661</v>
      </c>
      <c r="K185" s="231">
        <v>981.8</v>
      </c>
      <c r="L185" s="231">
        <v>969.5</v>
      </c>
      <c r="M185" s="231">
        <v>3.5657399999999999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1367.2</v>
      </c>
      <c r="D186" s="232">
        <v>1373.5999999999997</v>
      </c>
      <c r="E186" s="232">
        <v>1357.1999999999994</v>
      </c>
      <c r="F186" s="232">
        <v>1347.1999999999996</v>
      </c>
      <c r="G186" s="232">
        <v>1330.7999999999993</v>
      </c>
      <c r="H186" s="232">
        <v>1383.5999999999995</v>
      </c>
      <c r="I186" s="232">
        <v>1399.9999999999995</v>
      </c>
      <c r="J186" s="232">
        <v>1409.9999999999995</v>
      </c>
      <c r="K186" s="231">
        <v>1390</v>
      </c>
      <c r="L186" s="231">
        <v>1363.6</v>
      </c>
      <c r="M186" s="231">
        <v>2.5000900000000001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3334.05</v>
      </c>
      <c r="D187" s="232">
        <v>3328.3666666666668</v>
      </c>
      <c r="E187" s="232">
        <v>3303.7333333333336</v>
      </c>
      <c r="F187" s="232">
        <v>3273.416666666667</v>
      </c>
      <c r="G187" s="232">
        <v>3248.7833333333338</v>
      </c>
      <c r="H187" s="232">
        <v>3358.6833333333334</v>
      </c>
      <c r="I187" s="232">
        <v>3383.3166666666666</v>
      </c>
      <c r="J187" s="232">
        <v>3413.6333333333332</v>
      </c>
      <c r="K187" s="231">
        <v>3353</v>
      </c>
      <c r="L187" s="231">
        <v>3298.05</v>
      </c>
      <c r="M187" s="231">
        <v>18.436070000000001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747.25</v>
      </c>
      <c r="D188" s="232">
        <v>749.11666666666667</v>
      </c>
      <c r="E188" s="232">
        <v>743.23333333333335</v>
      </c>
      <c r="F188" s="232">
        <v>739.2166666666667</v>
      </c>
      <c r="G188" s="232">
        <v>733.33333333333337</v>
      </c>
      <c r="H188" s="232">
        <v>753.13333333333333</v>
      </c>
      <c r="I188" s="232">
        <v>759.01666666666677</v>
      </c>
      <c r="J188" s="232">
        <v>763.0333333333333</v>
      </c>
      <c r="K188" s="231">
        <v>755</v>
      </c>
      <c r="L188" s="231">
        <v>745.1</v>
      </c>
      <c r="M188" s="231">
        <v>8.3882899999999996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6252.85</v>
      </c>
      <c r="D189" s="232">
        <v>6257.7833333333328</v>
      </c>
      <c r="E189" s="232">
        <v>6216.5666666666657</v>
      </c>
      <c r="F189" s="232">
        <v>6180.2833333333328</v>
      </c>
      <c r="G189" s="232">
        <v>6139.0666666666657</v>
      </c>
      <c r="H189" s="232">
        <v>6294.0666666666657</v>
      </c>
      <c r="I189" s="232">
        <v>6335.2833333333328</v>
      </c>
      <c r="J189" s="232">
        <v>6371.5666666666657</v>
      </c>
      <c r="K189" s="231">
        <v>6299</v>
      </c>
      <c r="L189" s="231">
        <v>6221.5</v>
      </c>
      <c r="M189" s="231">
        <v>0.81340000000000001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413</v>
      </c>
      <c r="D190" s="232">
        <v>411.83333333333331</v>
      </c>
      <c r="E190" s="232">
        <v>408.76666666666665</v>
      </c>
      <c r="F190" s="232">
        <v>404.53333333333336</v>
      </c>
      <c r="G190" s="232">
        <v>401.4666666666667</v>
      </c>
      <c r="H190" s="232">
        <v>416.06666666666661</v>
      </c>
      <c r="I190" s="232">
        <v>419.13333333333333</v>
      </c>
      <c r="J190" s="232">
        <v>423.36666666666656</v>
      </c>
      <c r="K190" s="231">
        <v>414.9</v>
      </c>
      <c r="L190" s="231">
        <v>407.6</v>
      </c>
      <c r="M190" s="231">
        <v>114.62139999999999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206.95</v>
      </c>
      <c r="D191" s="232">
        <v>207.11666666666667</v>
      </c>
      <c r="E191" s="232">
        <v>205.98333333333335</v>
      </c>
      <c r="F191" s="232">
        <v>205.01666666666668</v>
      </c>
      <c r="G191" s="232">
        <v>203.88333333333335</v>
      </c>
      <c r="H191" s="232">
        <v>208.08333333333334</v>
      </c>
      <c r="I191" s="232">
        <v>209.21666666666667</v>
      </c>
      <c r="J191" s="232">
        <v>210.18333333333334</v>
      </c>
      <c r="K191" s="231">
        <v>208.25</v>
      </c>
      <c r="L191" s="231">
        <v>206.15</v>
      </c>
      <c r="M191" s="231">
        <v>43.96161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119.95</v>
      </c>
      <c r="D192" s="232">
        <v>120.06666666666666</v>
      </c>
      <c r="E192" s="232">
        <v>118.68333333333332</v>
      </c>
      <c r="F192" s="232">
        <v>117.41666666666666</v>
      </c>
      <c r="G192" s="232">
        <v>116.03333333333332</v>
      </c>
      <c r="H192" s="232">
        <v>121.33333333333333</v>
      </c>
      <c r="I192" s="232">
        <v>122.71666666666665</v>
      </c>
      <c r="J192" s="232">
        <v>123.98333333333333</v>
      </c>
      <c r="K192" s="231">
        <v>121.45</v>
      </c>
      <c r="L192" s="231">
        <v>118.8</v>
      </c>
      <c r="M192" s="231">
        <v>443.62358999999998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84.5</v>
      </c>
      <c r="D193" s="232">
        <v>84.916666666666671</v>
      </c>
      <c r="E193" s="232">
        <v>83.983333333333348</v>
      </c>
      <c r="F193" s="232">
        <v>83.466666666666683</v>
      </c>
      <c r="G193" s="232">
        <v>82.53333333333336</v>
      </c>
      <c r="H193" s="232">
        <v>85.433333333333337</v>
      </c>
      <c r="I193" s="232">
        <v>86.366666666666646</v>
      </c>
      <c r="J193" s="232">
        <v>86.883333333333326</v>
      </c>
      <c r="K193" s="231">
        <v>85.85</v>
      </c>
      <c r="L193" s="231">
        <v>84.4</v>
      </c>
      <c r="M193" s="231">
        <v>9.5557200000000009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1034.45</v>
      </c>
      <c r="D194" s="232">
        <v>1024.4833333333333</v>
      </c>
      <c r="E194" s="232">
        <v>1013.2166666666667</v>
      </c>
      <c r="F194" s="232">
        <v>991.98333333333335</v>
      </c>
      <c r="G194" s="232">
        <v>980.7166666666667</v>
      </c>
      <c r="H194" s="232">
        <v>1045.7166666666667</v>
      </c>
      <c r="I194" s="232">
        <v>1056.9833333333336</v>
      </c>
      <c r="J194" s="232">
        <v>1078.2166666666667</v>
      </c>
      <c r="K194" s="231">
        <v>1035.75</v>
      </c>
      <c r="L194" s="231">
        <v>1003.25</v>
      </c>
      <c r="M194" s="231">
        <v>42.86551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712.05</v>
      </c>
      <c r="D195" s="232">
        <v>712.08333333333337</v>
      </c>
      <c r="E195" s="232">
        <v>707.76666666666677</v>
      </c>
      <c r="F195" s="232">
        <v>703.48333333333335</v>
      </c>
      <c r="G195" s="232">
        <v>699.16666666666674</v>
      </c>
      <c r="H195" s="232">
        <v>716.36666666666679</v>
      </c>
      <c r="I195" s="232">
        <v>720.68333333333339</v>
      </c>
      <c r="J195" s="232">
        <v>724.96666666666681</v>
      </c>
      <c r="K195" s="231">
        <v>716.4</v>
      </c>
      <c r="L195" s="231">
        <v>707.8</v>
      </c>
      <c r="M195" s="231">
        <v>1.4203399999999999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2405.85</v>
      </c>
      <c r="D196" s="232">
        <v>2410.8833333333332</v>
      </c>
      <c r="E196" s="232">
        <v>2386.9666666666662</v>
      </c>
      <c r="F196" s="232">
        <v>2368.083333333333</v>
      </c>
      <c r="G196" s="232">
        <v>2344.1666666666661</v>
      </c>
      <c r="H196" s="232">
        <v>2429.7666666666664</v>
      </c>
      <c r="I196" s="232">
        <v>2453.6833333333334</v>
      </c>
      <c r="J196" s="232">
        <v>2472.5666666666666</v>
      </c>
      <c r="K196" s="231">
        <v>2434.8000000000002</v>
      </c>
      <c r="L196" s="231">
        <v>2392</v>
      </c>
      <c r="M196" s="231">
        <v>7.37012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1570.25</v>
      </c>
      <c r="D197" s="232">
        <v>1565.3999999999999</v>
      </c>
      <c r="E197" s="232">
        <v>1555.7999999999997</v>
      </c>
      <c r="F197" s="232">
        <v>1541.35</v>
      </c>
      <c r="G197" s="232">
        <v>1531.7499999999998</v>
      </c>
      <c r="H197" s="232">
        <v>1579.8499999999997</v>
      </c>
      <c r="I197" s="232">
        <v>1589.4499999999996</v>
      </c>
      <c r="J197" s="232">
        <v>1603.8999999999996</v>
      </c>
      <c r="K197" s="231">
        <v>1575</v>
      </c>
      <c r="L197" s="231">
        <v>1550.95</v>
      </c>
      <c r="M197" s="231">
        <v>0.48324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479.1</v>
      </c>
      <c r="D198" s="232">
        <v>480.25</v>
      </c>
      <c r="E198" s="232">
        <v>476</v>
      </c>
      <c r="F198" s="232">
        <v>472.9</v>
      </c>
      <c r="G198" s="232">
        <v>468.65</v>
      </c>
      <c r="H198" s="232">
        <v>483.35</v>
      </c>
      <c r="I198" s="232">
        <v>487.6</v>
      </c>
      <c r="J198" s="232">
        <v>490.70000000000005</v>
      </c>
      <c r="K198" s="231">
        <v>484.5</v>
      </c>
      <c r="L198" s="231">
        <v>477.15</v>
      </c>
      <c r="M198" s="231">
        <v>2.9824600000000001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1197.4000000000001</v>
      </c>
      <c r="D199" s="232">
        <v>1201.95</v>
      </c>
      <c r="E199" s="232">
        <v>1187.45</v>
      </c>
      <c r="F199" s="232">
        <v>1177.5</v>
      </c>
      <c r="G199" s="232">
        <v>1163</v>
      </c>
      <c r="H199" s="232">
        <v>1211.9000000000001</v>
      </c>
      <c r="I199" s="232">
        <v>1226.4000000000001</v>
      </c>
      <c r="J199" s="232">
        <v>1236.3500000000001</v>
      </c>
      <c r="K199" s="231">
        <v>1216.45</v>
      </c>
      <c r="L199" s="231">
        <v>1192</v>
      </c>
      <c r="M199" s="231">
        <v>3.7206800000000002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33.65</v>
      </c>
      <c r="D200" s="232">
        <v>33.766666666666666</v>
      </c>
      <c r="E200" s="232">
        <v>33.43333333333333</v>
      </c>
      <c r="F200" s="232">
        <v>33.216666666666661</v>
      </c>
      <c r="G200" s="232">
        <v>32.883333333333326</v>
      </c>
      <c r="H200" s="232">
        <v>33.983333333333334</v>
      </c>
      <c r="I200" s="232">
        <v>34.316666666666677</v>
      </c>
      <c r="J200" s="232">
        <v>34.533333333333339</v>
      </c>
      <c r="K200" s="231">
        <v>34.1</v>
      </c>
      <c r="L200" s="231">
        <v>33.549999999999997</v>
      </c>
      <c r="M200" s="231">
        <v>30.24015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2619.6999999999998</v>
      </c>
      <c r="D201" s="232">
        <v>2629.9833333333331</v>
      </c>
      <c r="E201" s="232">
        <v>2597.7166666666662</v>
      </c>
      <c r="F201" s="232">
        <v>2575.7333333333331</v>
      </c>
      <c r="G201" s="232">
        <v>2543.4666666666662</v>
      </c>
      <c r="H201" s="232">
        <v>2651.9666666666662</v>
      </c>
      <c r="I201" s="232">
        <v>2684.2333333333336</v>
      </c>
      <c r="J201" s="232">
        <v>2706.2166666666662</v>
      </c>
      <c r="K201" s="231">
        <v>2662.25</v>
      </c>
      <c r="L201" s="231">
        <v>2608</v>
      </c>
      <c r="M201" s="231">
        <v>0.76466999999999996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714.05</v>
      </c>
      <c r="D202" s="232">
        <v>715.85</v>
      </c>
      <c r="E202" s="232">
        <v>708.7</v>
      </c>
      <c r="F202" s="232">
        <v>703.35</v>
      </c>
      <c r="G202" s="232">
        <v>696.2</v>
      </c>
      <c r="H202" s="232">
        <v>721.2</v>
      </c>
      <c r="I202" s="232">
        <v>728.34999999999991</v>
      </c>
      <c r="J202" s="232">
        <v>733.7</v>
      </c>
      <c r="K202" s="231">
        <v>723</v>
      </c>
      <c r="L202" s="231">
        <v>710.5</v>
      </c>
      <c r="M202" s="231">
        <v>10.7957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7284.85</v>
      </c>
      <c r="D203" s="232">
        <v>7289.95</v>
      </c>
      <c r="E203" s="232">
        <v>7245.15</v>
      </c>
      <c r="F203" s="232">
        <v>7205.45</v>
      </c>
      <c r="G203" s="232">
        <v>7160.65</v>
      </c>
      <c r="H203" s="232">
        <v>7329.65</v>
      </c>
      <c r="I203" s="232">
        <v>7374.4500000000007</v>
      </c>
      <c r="J203" s="232">
        <v>7414.15</v>
      </c>
      <c r="K203" s="231">
        <v>7334.75</v>
      </c>
      <c r="L203" s="231">
        <v>7250.25</v>
      </c>
      <c r="M203" s="231">
        <v>4.4050000000000002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82.95</v>
      </c>
      <c r="D204" s="232">
        <v>81.800000000000011</v>
      </c>
      <c r="E204" s="232">
        <v>80.200000000000017</v>
      </c>
      <c r="F204" s="232">
        <v>77.45</v>
      </c>
      <c r="G204" s="232">
        <v>75.850000000000009</v>
      </c>
      <c r="H204" s="232">
        <v>84.550000000000026</v>
      </c>
      <c r="I204" s="232">
        <v>86.15000000000002</v>
      </c>
      <c r="J204" s="232">
        <v>88.900000000000034</v>
      </c>
      <c r="K204" s="231">
        <v>83.4</v>
      </c>
      <c r="L204" s="231">
        <v>79.05</v>
      </c>
      <c r="M204" s="231">
        <v>347.60901000000001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1618.25</v>
      </c>
      <c r="D205" s="232">
        <v>1614.3</v>
      </c>
      <c r="E205" s="232">
        <v>1608.6</v>
      </c>
      <c r="F205" s="232">
        <v>1598.95</v>
      </c>
      <c r="G205" s="232">
        <v>1593.25</v>
      </c>
      <c r="H205" s="232">
        <v>1623.9499999999998</v>
      </c>
      <c r="I205" s="232">
        <v>1629.65</v>
      </c>
      <c r="J205" s="232">
        <v>1639.2999999999997</v>
      </c>
      <c r="K205" s="231">
        <v>1620</v>
      </c>
      <c r="L205" s="231">
        <v>1604.65</v>
      </c>
      <c r="M205" s="231">
        <v>0.78851000000000004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844.25</v>
      </c>
      <c r="D206" s="232">
        <v>845.48333333333323</v>
      </c>
      <c r="E206" s="232">
        <v>840.06666666666649</v>
      </c>
      <c r="F206" s="232">
        <v>835.88333333333321</v>
      </c>
      <c r="G206" s="232">
        <v>830.46666666666647</v>
      </c>
      <c r="H206" s="232">
        <v>849.66666666666652</v>
      </c>
      <c r="I206" s="232">
        <v>855.08333333333326</v>
      </c>
      <c r="J206" s="232">
        <v>859.26666666666654</v>
      </c>
      <c r="K206" s="231">
        <v>850.9</v>
      </c>
      <c r="L206" s="231">
        <v>841.3</v>
      </c>
      <c r="M206" s="231">
        <v>4.6211500000000001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1207.3499999999999</v>
      </c>
      <c r="D207" s="232">
        <v>1187.7333333333333</v>
      </c>
      <c r="E207" s="232">
        <v>1163.2666666666667</v>
      </c>
      <c r="F207" s="232">
        <v>1119.1833333333334</v>
      </c>
      <c r="G207" s="232">
        <v>1094.7166666666667</v>
      </c>
      <c r="H207" s="232">
        <v>1231.8166666666666</v>
      </c>
      <c r="I207" s="232">
        <v>1256.2833333333333</v>
      </c>
      <c r="J207" s="232">
        <v>1300.3666666666666</v>
      </c>
      <c r="K207" s="231">
        <v>1212.2</v>
      </c>
      <c r="L207" s="231">
        <v>1143.6500000000001</v>
      </c>
      <c r="M207" s="231">
        <v>30.105319999999999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317.10000000000002</v>
      </c>
      <c r="D208" s="232">
        <v>317.53333333333336</v>
      </c>
      <c r="E208" s="232">
        <v>314.06666666666672</v>
      </c>
      <c r="F208" s="232">
        <v>311.03333333333336</v>
      </c>
      <c r="G208" s="232">
        <v>307.56666666666672</v>
      </c>
      <c r="H208" s="232">
        <v>320.56666666666672</v>
      </c>
      <c r="I208" s="232">
        <v>324.0333333333333</v>
      </c>
      <c r="J208" s="232">
        <v>327.06666666666672</v>
      </c>
      <c r="K208" s="231">
        <v>321</v>
      </c>
      <c r="L208" s="231">
        <v>314.5</v>
      </c>
      <c r="M208" s="231">
        <v>52.28181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7.2</v>
      </c>
      <c r="D209" s="232">
        <v>7.2166666666666659</v>
      </c>
      <c r="E209" s="232">
        <v>7.0833333333333321</v>
      </c>
      <c r="F209" s="232">
        <v>6.9666666666666659</v>
      </c>
      <c r="G209" s="232">
        <v>6.8333333333333321</v>
      </c>
      <c r="H209" s="232">
        <v>7.3333333333333321</v>
      </c>
      <c r="I209" s="232">
        <v>7.4666666666666668</v>
      </c>
      <c r="J209" s="232">
        <v>7.5833333333333321</v>
      </c>
      <c r="K209" s="231">
        <v>7.35</v>
      </c>
      <c r="L209" s="231">
        <v>7.1</v>
      </c>
      <c r="M209" s="231">
        <v>762.03774999999996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805.5</v>
      </c>
      <c r="D210" s="232">
        <v>807.0333333333333</v>
      </c>
      <c r="E210" s="232">
        <v>802.46666666666658</v>
      </c>
      <c r="F210" s="232">
        <v>799.43333333333328</v>
      </c>
      <c r="G210" s="232">
        <v>794.86666666666656</v>
      </c>
      <c r="H210" s="232">
        <v>810.06666666666661</v>
      </c>
      <c r="I210" s="232">
        <v>814.63333333333321</v>
      </c>
      <c r="J210" s="232">
        <v>817.66666666666663</v>
      </c>
      <c r="K210" s="231">
        <v>811.6</v>
      </c>
      <c r="L210" s="231">
        <v>804</v>
      </c>
      <c r="M210" s="231">
        <v>3.1449600000000002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1475.45</v>
      </c>
      <c r="D211" s="232">
        <v>1475.8999999999999</v>
      </c>
      <c r="E211" s="232">
        <v>1455.7999999999997</v>
      </c>
      <c r="F211" s="232">
        <v>1436.1499999999999</v>
      </c>
      <c r="G211" s="232">
        <v>1416.0499999999997</v>
      </c>
      <c r="H211" s="232">
        <v>1495.5499999999997</v>
      </c>
      <c r="I211" s="232">
        <v>1515.6499999999996</v>
      </c>
      <c r="J211" s="232">
        <v>1535.2999999999997</v>
      </c>
      <c r="K211" s="231">
        <v>1496</v>
      </c>
      <c r="L211" s="231">
        <v>1456.25</v>
      </c>
      <c r="M211" s="231">
        <v>2.97478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398.6</v>
      </c>
      <c r="D212" s="232">
        <v>396.2</v>
      </c>
      <c r="E212" s="232">
        <v>391.4</v>
      </c>
      <c r="F212" s="232">
        <v>384.2</v>
      </c>
      <c r="G212" s="232">
        <v>379.4</v>
      </c>
      <c r="H212" s="232">
        <v>403.4</v>
      </c>
      <c r="I212" s="232">
        <v>408.20000000000005</v>
      </c>
      <c r="J212" s="232">
        <v>415.4</v>
      </c>
      <c r="K212" s="231">
        <v>401</v>
      </c>
      <c r="L212" s="231">
        <v>389</v>
      </c>
      <c r="M212" s="231">
        <v>119.33722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20.149999999999999</v>
      </c>
      <c r="D213" s="232">
        <v>20.25</v>
      </c>
      <c r="E213" s="232">
        <v>19.95</v>
      </c>
      <c r="F213" s="232">
        <v>19.75</v>
      </c>
      <c r="G213" s="232">
        <v>19.45</v>
      </c>
      <c r="H213" s="232">
        <v>20.45</v>
      </c>
      <c r="I213" s="232">
        <v>20.749999999999996</v>
      </c>
      <c r="J213" s="232">
        <v>20.95</v>
      </c>
      <c r="K213" s="231">
        <v>20.55</v>
      </c>
      <c r="L213" s="231">
        <v>20.05</v>
      </c>
      <c r="M213" s="231">
        <v>1369.16066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229.65</v>
      </c>
      <c r="D214" s="232">
        <v>230.11666666666667</v>
      </c>
      <c r="E214" s="232">
        <v>228.53333333333336</v>
      </c>
      <c r="F214" s="232">
        <v>227.41666666666669</v>
      </c>
      <c r="G214" s="232">
        <v>225.83333333333337</v>
      </c>
      <c r="H214" s="232">
        <v>231.23333333333335</v>
      </c>
      <c r="I214" s="232">
        <v>232.81666666666666</v>
      </c>
      <c r="J214" s="232">
        <v>233.93333333333334</v>
      </c>
      <c r="K214" s="231">
        <v>231.7</v>
      </c>
      <c r="L214" s="231">
        <v>229</v>
      </c>
      <c r="M214" s="231">
        <v>40.032359999999997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52.7</v>
      </c>
      <c r="D215" s="232">
        <v>53.166666666666664</v>
      </c>
      <c r="E215" s="232">
        <v>52.033333333333331</v>
      </c>
      <c r="F215" s="232">
        <v>51.366666666666667</v>
      </c>
      <c r="G215" s="232">
        <v>50.233333333333334</v>
      </c>
      <c r="H215" s="232">
        <v>53.833333333333329</v>
      </c>
      <c r="I215" s="232">
        <v>54.966666666666669</v>
      </c>
      <c r="J215" s="232">
        <v>55.633333333333326</v>
      </c>
      <c r="K215" s="231">
        <v>54.3</v>
      </c>
      <c r="L215" s="231">
        <v>52.5</v>
      </c>
      <c r="M215" s="231">
        <v>358.92302999999998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439.1</v>
      </c>
      <c r="D216" s="232">
        <v>440.15000000000003</v>
      </c>
      <c r="E216" s="232">
        <v>436.25000000000006</v>
      </c>
      <c r="F216" s="232">
        <v>433.40000000000003</v>
      </c>
      <c r="G216" s="232">
        <v>429.50000000000006</v>
      </c>
      <c r="H216" s="232">
        <v>443.00000000000006</v>
      </c>
      <c r="I216" s="232">
        <v>446.90000000000003</v>
      </c>
      <c r="J216" s="232">
        <v>449.75000000000006</v>
      </c>
      <c r="K216" s="231">
        <v>444.05</v>
      </c>
      <c r="L216" s="231">
        <v>437.3</v>
      </c>
      <c r="M216" s="231">
        <v>4.0812400000000002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E16" sqref="E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3"/>
      <c r="B1" s="37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44943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6" t="s">
        <v>16</v>
      </c>
      <c r="B9" s="368" t="s">
        <v>18</v>
      </c>
      <c r="C9" s="372" t="s">
        <v>20</v>
      </c>
      <c r="D9" s="372" t="s">
        <v>21</v>
      </c>
      <c r="E9" s="363" t="s">
        <v>22</v>
      </c>
      <c r="F9" s="364"/>
      <c r="G9" s="365"/>
      <c r="H9" s="363" t="s">
        <v>23</v>
      </c>
      <c r="I9" s="364"/>
      <c r="J9" s="365"/>
      <c r="K9" s="23"/>
      <c r="L9" s="24"/>
      <c r="M9" s="50"/>
      <c r="N9" s="1"/>
      <c r="O9" s="1"/>
    </row>
    <row r="10" spans="1:15" ht="42.75" customHeight="1">
      <c r="A10" s="370"/>
      <c r="B10" s="371"/>
      <c r="C10" s="371"/>
      <c r="D10" s="37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22514.15</v>
      </c>
      <c r="D11" s="232">
        <v>22553.866666666669</v>
      </c>
      <c r="E11" s="232">
        <v>22265.433333333338</v>
      </c>
      <c r="F11" s="232">
        <v>22016.716666666671</v>
      </c>
      <c r="G11" s="232">
        <v>21728.28333333334</v>
      </c>
      <c r="H11" s="232">
        <v>22802.583333333336</v>
      </c>
      <c r="I11" s="232">
        <v>23091.01666666667</v>
      </c>
      <c r="J11" s="232">
        <v>23339.733333333334</v>
      </c>
      <c r="K11" s="231">
        <v>22842.3</v>
      </c>
      <c r="L11" s="231">
        <v>22305.15</v>
      </c>
      <c r="M11" s="231">
        <v>2.5600000000000001E-2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2872.4</v>
      </c>
      <c r="D12" s="232">
        <v>2883.4499999999994</v>
      </c>
      <c r="E12" s="232">
        <v>2850.1499999999987</v>
      </c>
      <c r="F12" s="232">
        <v>2827.8999999999992</v>
      </c>
      <c r="G12" s="232">
        <v>2794.5999999999985</v>
      </c>
      <c r="H12" s="232">
        <v>2905.6999999999989</v>
      </c>
      <c r="I12" s="232">
        <v>2938.9999999999991</v>
      </c>
      <c r="J12" s="232">
        <v>2961.2499999999991</v>
      </c>
      <c r="K12" s="231">
        <v>2916.75</v>
      </c>
      <c r="L12" s="231">
        <v>2861.2</v>
      </c>
      <c r="M12" s="231">
        <v>0.97665000000000002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2361.4</v>
      </c>
      <c r="D13" s="232">
        <v>2365.4666666666667</v>
      </c>
      <c r="E13" s="232">
        <v>2350.4333333333334</v>
      </c>
      <c r="F13" s="232">
        <v>2339.4666666666667</v>
      </c>
      <c r="G13" s="232">
        <v>2324.4333333333334</v>
      </c>
      <c r="H13" s="232">
        <v>2376.4333333333334</v>
      </c>
      <c r="I13" s="232">
        <v>2391.4666666666672</v>
      </c>
      <c r="J13" s="232">
        <v>2402.4333333333334</v>
      </c>
      <c r="K13" s="231">
        <v>2380.5</v>
      </c>
      <c r="L13" s="231">
        <v>2354.5</v>
      </c>
      <c r="M13" s="231">
        <v>1.8002400000000001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2491.35</v>
      </c>
      <c r="D14" s="232">
        <v>2500.4500000000003</v>
      </c>
      <c r="E14" s="232">
        <v>2473.4000000000005</v>
      </c>
      <c r="F14" s="232">
        <v>2455.4500000000003</v>
      </c>
      <c r="G14" s="232">
        <v>2428.4000000000005</v>
      </c>
      <c r="H14" s="232">
        <v>2518.4000000000005</v>
      </c>
      <c r="I14" s="232">
        <v>2545.4500000000007</v>
      </c>
      <c r="J14" s="232">
        <v>2563.4000000000005</v>
      </c>
      <c r="K14" s="231">
        <v>2527.5</v>
      </c>
      <c r="L14" s="231">
        <v>2482.5</v>
      </c>
      <c r="M14" s="231">
        <v>0.11814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1122.8</v>
      </c>
      <c r="D15" s="232">
        <v>1118.2666666666667</v>
      </c>
      <c r="E15" s="232">
        <v>1089.5333333333333</v>
      </c>
      <c r="F15" s="232">
        <v>1056.2666666666667</v>
      </c>
      <c r="G15" s="232">
        <v>1027.5333333333333</v>
      </c>
      <c r="H15" s="232">
        <v>1151.5333333333333</v>
      </c>
      <c r="I15" s="232">
        <v>1180.2666666666664</v>
      </c>
      <c r="J15" s="232">
        <v>1213.5333333333333</v>
      </c>
      <c r="K15" s="231">
        <v>1147</v>
      </c>
      <c r="L15" s="231">
        <v>1085</v>
      </c>
      <c r="M15" s="231">
        <v>2.1865000000000001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624</v>
      </c>
      <c r="D16" s="232">
        <v>623.98333333333335</v>
      </c>
      <c r="E16" s="232">
        <v>618.2166666666667</v>
      </c>
      <c r="F16" s="232">
        <v>612.43333333333339</v>
      </c>
      <c r="G16" s="232">
        <v>606.66666666666674</v>
      </c>
      <c r="H16" s="232">
        <v>629.76666666666665</v>
      </c>
      <c r="I16" s="232">
        <v>635.5333333333333</v>
      </c>
      <c r="J16" s="232">
        <v>641.31666666666661</v>
      </c>
      <c r="K16" s="231">
        <v>629.75</v>
      </c>
      <c r="L16" s="231">
        <v>618.20000000000005</v>
      </c>
      <c r="M16" s="231">
        <v>5.7802800000000003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447.55</v>
      </c>
      <c r="D17" s="232">
        <v>448.33333333333331</v>
      </c>
      <c r="E17" s="232">
        <v>444.26666666666665</v>
      </c>
      <c r="F17" s="232">
        <v>440.98333333333335</v>
      </c>
      <c r="G17" s="232">
        <v>436.91666666666669</v>
      </c>
      <c r="H17" s="232">
        <v>451.61666666666662</v>
      </c>
      <c r="I17" s="232">
        <v>455.68333333333334</v>
      </c>
      <c r="J17" s="232">
        <v>458.96666666666658</v>
      </c>
      <c r="K17" s="231">
        <v>452.4</v>
      </c>
      <c r="L17" s="231">
        <v>445.05</v>
      </c>
      <c r="M17" s="231">
        <v>0.52273000000000003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1869.6</v>
      </c>
      <c r="D18" s="232">
        <v>1854.2166666666665</v>
      </c>
      <c r="E18" s="232">
        <v>1833.4333333333329</v>
      </c>
      <c r="F18" s="232">
        <v>1797.2666666666664</v>
      </c>
      <c r="G18" s="232">
        <v>1776.4833333333329</v>
      </c>
      <c r="H18" s="232">
        <v>1890.383333333333</v>
      </c>
      <c r="I18" s="232">
        <v>1911.1666666666663</v>
      </c>
      <c r="J18" s="232">
        <v>1947.333333333333</v>
      </c>
      <c r="K18" s="231">
        <v>1875</v>
      </c>
      <c r="L18" s="231">
        <v>1818.05</v>
      </c>
      <c r="M18" s="231">
        <v>1.73993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22041.45</v>
      </c>
      <c r="D19" s="232">
        <v>22118.633333333331</v>
      </c>
      <c r="E19" s="232">
        <v>21892.916666666664</v>
      </c>
      <c r="F19" s="232">
        <v>21744.383333333331</v>
      </c>
      <c r="G19" s="232">
        <v>21518.666666666664</v>
      </c>
      <c r="H19" s="232">
        <v>22267.166666666664</v>
      </c>
      <c r="I19" s="232">
        <v>22492.883333333331</v>
      </c>
      <c r="J19" s="232">
        <v>22641.416666666664</v>
      </c>
      <c r="K19" s="231">
        <v>22344.35</v>
      </c>
      <c r="L19" s="231">
        <v>21970.1</v>
      </c>
      <c r="M19" s="231">
        <v>6.6989999999999994E-2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3619.8</v>
      </c>
      <c r="D20" s="232">
        <v>3653.25</v>
      </c>
      <c r="E20" s="232">
        <v>3566.55</v>
      </c>
      <c r="F20" s="232">
        <v>3513.3</v>
      </c>
      <c r="G20" s="232">
        <v>3426.6000000000004</v>
      </c>
      <c r="H20" s="232">
        <v>3706.5</v>
      </c>
      <c r="I20" s="232">
        <v>3793.2</v>
      </c>
      <c r="J20" s="232">
        <v>3846.45</v>
      </c>
      <c r="K20" s="231">
        <v>3739.95</v>
      </c>
      <c r="L20" s="231">
        <v>3600</v>
      </c>
      <c r="M20" s="231">
        <v>18.638480000000001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2089.8000000000002</v>
      </c>
      <c r="D21" s="232">
        <v>2043.2166666666665</v>
      </c>
      <c r="E21" s="232">
        <v>1967.4333333333329</v>
      </c>
      <c r="F21" s="232">
        <v>1845.0666666666664</v>
      </c>
      <c r="G21" s="232">
        <v>1769.2833333333328</v>
      </c>
      <c r="H21" s="232">
        <v>2165.583333333333</v>
      </c>
      <c r="I21" s="232">
        <v>2241.3666666666663</v>
      </c>
      <c r="J21" s="232">
        <v>2363.7333333333331</v>
      </c>
      <c r="K21" s="231">
        <v>2119</v>
      </c>
      <c r="L21" s="231">
        <v>1920.85</v>
      </c>
      <c r="M21" s="231">
        <v>52.679789999999997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787.05</v>
      </c>
      <c r="D22" s="232">
        <v>789.65</v>
      </c>
      <c r="E22" s="232">
        <v>781.8</v>
      </c>
      <c r="F22" s="232">
        <v>776.55</v>
      </c>
      <c r="G22" s="232">
        <v>768.69999999999993</v>
      </c>
      <c r="H22" s="232">
        <v>794.9</v>
      </c>
      <c r="I22" s="232">
        <v>802.75000000000011</v>
      </c>
      <c r="J22" s="232">
        <v>808</v>
      </c>
      <c r="K22" s="231">
        <v>797.5</v>
      </c>
      <c r="L22" s="231">
        <v>784.4</v>
      </c>
      <c r="M22" s="231">
        <v>36.012509999999999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3730.7</v>
      </c>
      <c r="D23" s="232">
        <v>3707.5333333333333</v>
      </c>
      <c r="E23" s="232">
        <v>3675.1666666666665</v>
      </c>
      <c r="F23" s="232">
        <v>3619.6333333333332</v>
      </c>
      <c r="G23" s="232">
        <v>3587.2666666666664</v>
      </c>
      <c r="H23" s="232">
        <v>3763.0666666666666</v>
      </c>
      <c r="I23" s="232">
        <v>3795.4333333333334</v>
      </c>
      <c r="J23" s="232">
        <v>3850.9666666666667</v>
      </c>
      <c r="K23" s="231">
        <v>3739.9</v>
      </c>
      <c r="L23" s="231">
        <v>3652</v>
      </c>
      <c r="M23" s="231">
        <v>1.8069599999999999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2703.1</v>
      </c>
      <c r="D24" s="232">
        <v>2689.6666666666665</v>
      </c>
      <c r="E24" s="232">
        <v>2654.5333333333328</v>
      </c>
      <c r="F24" s="232">
        <v>2605.9666666666662</v>
      </c>
      <c r="G24" s="232">
        <v>2570.8333333333326</v>
      </c>
      <c r="H24" s="232">
        <v>2738.2333333333331</v>
      </c>
      <c r="I24" s="232">
        <v>2773.3666666666672</v>
      </c>
      <c r="J24" s="232">
        <v>2821.9333333333334</v>
      </c>
      <c r="K24" s="231">
        <v>2724.8</v>
      </c>
      <c r="L24" s="231">
        <v>2641.1</v>
      </c>
      <c r="M24" s="231">
        <v>4.6356000000000002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568.29999999999995</v>
      </c>
      <c r="D25" s="232">
        <v>570.08333333333337</v>
      </c>
      <c r="E25" s="232">
        <v>561.9666666666667</v>
      </c>
      <c r="F25" s="232">
        <v>555.63333333333333</v>
      </c>
      <c r="G25" s="232">
        <v>547.51666666666665</v>
      </c>
      <c r="H25" s="232">
        <v>576.41666666666674</v>
      </c>
      <c r="I25" s="232">
        <v>584.5333333333333</v>
      </c>
      <c r="J25" s="232">
        <v>590.86666666666679</v>
      </c>
      <c r="K25" s="231">
        <v>578.20000000000005</v>
      </c>
      <c r="L25" s="231">
        <v>563.75</v>
      </c>
      <c r="M25" s="231">
        <v>8.6314899999999994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147.65</v>
      </c>
      <c r="D26" s="232">
        <v>148.41666666666666</v>
      </c>
      <c r="E26" s="232">
        <v>146.43333333333331</v>
      </c>
      <c r="F26" s="232">
        <v>145.21666666666664</v>
      </c>
      <c r="G26" s="232">
        <v>143.23333333333329</v>
      </c>
      <c r="H26" s="232">
        <v>149.63333333333333</v>
      </c>
      <c r="I26" s="232">
        <v>151.61666666666667</v>
      </c>
      <c r="J26" s="232">
        <v>152.83333333333334</v>
      </c>
      <c r="K26" s="231">
        <v>150.4</v>
      </c>
      <c r="L26" s="231">
        <v>147.19999999999999</v>
      </c>
      <c r="M26" s="231">
        <v>16.668410000000002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267.95</v>
      </c>
      <c r="D27" s="232">
        <v>268.40000000000003</v>
      </c>
      <c r="E27" s="232">
        <v>266.30000000000007</v>
      </c>
      <c r="F27" s="232">
        <v>264.65000000000003</v>
      </c>
      <c r="G27" s="232">
        <v>262.55000000000007</v>
      </c>
      <c r="H27" s="232">
        <v>270.05000000000007</v>
      </c>
      <c r="I27" s="232">
        <v>272.15000000000009</v>
      </c>
      <c r="J27" s="232">
        <v>273.80000000000007</v>
      </c>
      <c r="K27" s="231">
        <v>270.5</v>
      </c>
      <c r="L27" s="231">
        <v>266.75</v>
      </c>
      <c r="M27" s="231">
        <v>12.03688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457.8</v>
      </c>
      <c r="D28" s="232">
        <v>458.55</v>
      </c>
      <c r="E28" s="232">
        <v>454.20000000000005</v>
      </c>
      <c r="F28" s="232">
        <v>450.6</v>
      </c>
      <c r="G28" s="232">
        <v>446.25000000000006</v>
      </c>
      <c r="H28" s="232">
        <v>462.15000000000003</v>
      </c>
      <c r="I28" s="232">
        <v>466.50000000000006</v>
      </c>
      <c r="J28" s="232">
        <v>470.1</v>
      </c>
      <c r="K28" s="231">
        <v>462.9</v>
      </c>
      <c r="L28" s="231">
        <v>454.95</v>
      </c>
      <c r="M28" s="231">
        <v>0.53417999999999999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356.2</v>
      </c>
      <c r="D29" s="232">
        <v>357.58333333333331</v>
      </c>
      <c r="E29" s="232">
        <v>353.21666666666664</v>
      </c>
      <c r="F29" s="232">
        <v>350.23333333333335</v>
      </c>
      <c r="G29" s="232">
        <v>345.86666666666667</v>
      </c>
      <c r="H29" s="232">
        <v>360.56666666666661</v>
      </c>
      <c r="I29" s="232">
        <v>364.93333333333328</v>
      </c>
      <c r="J29" s="232">
        <v>367.91666666666657</v>
      </c>
      <c r="K29" s="231">
        <v>361.95</v>
      </c>
      <c r="L29" s="231">
        <v>354.6</v>
      </c>
      <c r="M29" s="231">
        <v>1.5660000000000001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888.75</v>
      </c>
      <c r="D30" s="232">
        <v>883.91666666666663</v>
      </c>
      <c r="E30" s="232">
        <v>868.83333333333326</v>
      </c>
      <c r="F30" s="232">
        <v>848.91666666666663</v>
      </c>
      <c r="G30" s="232">
        <v>833.83333333333326</v>
      </c>
      <c r="H30" s="232">
        <v>903.83333333333326</v>
      </c>
      <c r="I30" s="232">
        <v>918.91666666666652</v>
      </c>
      <c r="J30" s="232">
        <v>938.83333333333326</v>
      </c>
      <c r="K30" s="231">
        <v>899</v>
      </c>
      <c r="L30" s="231">
        <v>864</v>
      </c>
      <c r="M30" s="231">
        <v>0.41837999999999997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1025.8499999999999</v>
      </c>
      <c r="D31" s="232">
        <v>1026.9833333333333</v>
      </c>
      <c r="E31" s="232">
        <v>1018.9666666666667</v>
      </c>
      <c r="F31" s="232">
        <v>1012.0833333333334</v>
      </c>
      <c r="G31" s="232">
        <v>1004.0666666666667</v>
      </c>
      <c r="H31" s="232">
        <v>1033.8666666666668</v>
      </c>
      <c r="I31" s="232">
        <v>1041.8833333333337</v>
      </c>
      <c r="J31" s="232">
        <v>1048.7666666666667</v>
      </c>
      <c r="K31" s="231">
        <v>1035</v>
      </c>
      <c r="L31" s="231">
        <v>1020.1</v>
      </c>
      <c r="M31" s="231">
        <v>2.74749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1176.6500000000001</v>
      </c>
      <c r="D32" s="232">
        <v>1182.6166666666668</v>
      </c>
      <c r="E32" s="232">
        <v>1161.2333333333336</v>
      </c>
      <c r="F32" s="232">
        <v>1145.8166666666668</v>
      </c>
      <c r="G32" s="232">
        <v>1124.4333333333336</v>
      </c>
      <c r="H32" s="232">
        <v>1198.0333333333335</v>
      </c>
      <c r="I32" s="232">
        <v>1219.4166666666667</v>
      </c>
      <c r="J32" s="232">
        <v>1234.8333333333335</v>
      </c>
      <c r="K32" s="231">
        <v>1204</v>
      </c>
      <c r="L32" s="231">
        <v>1167.2</v>
      </c>
      <c r="M32" s="231">
        <v>1.04966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552.20000000000005</v>
      </c>
      <c r="D33" s="232">
        <v>554.0333333333333</v>
      </c>
      <c r="E33" s="232">
        <v>549.16666666666663</v>
      </c>
      <c r="F33" s="232">
        <v>546.13333333333333</v>
      </c>
      <c r="G33" s="232">
        <v>541.26666666666665</v>
      </c>
      <c r="H33" s="232">
        <v>557.06666666666661</v>
      </c>
      <c r="I33" s="232">
        <v>561.93333333333339</v>
      </c>
      <c r="J33" s="232">
        <v>564.96666666666658</v>
      </c>
      <c r="K33" s="231">
        <v>558.9</v>
      </c>
      <c r="L33" s="231">
        <v>551</v>
      </c>
      <c r="M33" s="231">
        <v>0.30220999999999998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3039.7</v>
      </c>
      <c r="D34" s="232">
        <v>3041.1666666666665</v>
      </c>
      <c r="E34" s="232">
        <v>3018.5333333333328</v>
      </c>
      <c r="F34" s="232">
        <v>2997.3666666666663</v>
      </c>
      <c r="G34" s="232">
        <v>2974.7333333333327</v>
      </c>
      <c r="H34" s="232">
        <v>3062.333333333333</v>
      </c>
      <c r="I34" s="232">
        <v>3084.9666666666672</v>
      </c>
      <c r="J34" s="232">
        <v>3106.1333333333332</v>
      </c>
      <c r="K34" s="231">
        <v>3063.8</v>
      </c>
      <c r="L34" s="231">
        <v>3020</v>
      </c>
      <c r="M34" s="231">
        <v>0.16445000000000001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2729.1</v>
      </c>
      <c r="D35" s="232">
        <v>2727.6833333333329</v>
      </c>
      <c r="E35" s="232">
        <v>2701.4166666666661</v>
      </c>
      <c r="F35" s="232">
        <v>2673.7333333333331</v>
      </c>
      <c r="G35" s="232">
        <v>2647.4666666666662</v>
      </c>
      <c r="H35" s="232">
        <v>2755.3666666666659</v>
      </c>
      <c r="I35" s="232">
        <v>2781.6333333333332</v>
      </c>
      <c r="J35" s="232">
        <v>2809.3166666666657</v>
      </c>
      <c r="K35" s="231">
        <v>2753.95</v>
      </c>
      <c r="L35" s="231">
        <v>2700</v>
      </c>
      <c r="M35" s="231">
        <v>0.16885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407.35</v>
      </c>
      <c r="D36" s="232">
        <v>406.01666666666665</v>
      </c>
      <c r="E36" s="232">
        <v>400.63333333333333</v>
      </c>
      <c r="F36" s="232">
        <v>393.91666666666669</v>
      </c>
      <c r="G36" s="232">
        <v>388.53333333333336</v>
      </c>
      <c r="H36" s="232">
        <v>412.73333333333329</v>
      </c>
      <c r="I36" s="232">
        <v>418.11666666666662</v>
      </c>
      <c r="J36" s="232">
        <v>424.83333333333326</v>
      </c>
      <c r="K36" s="231">
        <v>411.4</v>
      </c>
      <c r="L36" s="231">
        <v>399.3</v>
      </c>
      <c r="M36" s="231">
        <v>3.1726399999999999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15.05</v>
      </c>
      <c r="D37" s="232">
        <v>15.133333333333333</v>
      </c>
      <c r="E37" s="232">
        <v>14.916666666666666</v>
      </c>
      <c r="F37" s="232">
        <v>14.783333333333333</v>
      </c>
      <c r="G37" s="232">
        <v>14.566666666666666</v>
      </c>
      <c r="H37" s="232">
        <v>15.266666666666666</v>
      </c>
      <c r="I37" s="232">
        <v>15.483333333333334</v>
      </c>
      <c r="J37" s="232">
        <v>15.616666666666665</v>
      </c>
      <c r="K37" s="231">
        <v>15.35</v>
      </c>
      <c r="L37" s="231">
        <v>15</v>
      </c>
      <c r="M37" s="231">
        <v>10.9717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568.20000000000005</v>
      </c>
      <c r="D38" s="232">
        <v>574.11666666666667</v>
      </c>
      <c r="E38" s="232">
        <v>559.73333333333335</v>
      </c>
      <c r="F38" s="232">
        <v>551.26666666666665</v>
      </c>
      <c r="G38" s="232">
        <v>536.88333333333333</v>
      </c>
      <c r="H38" s="232">
        <v>582.58333333333337</v>
      </c>
      <c r="I38" s="232">
        <v>596.96666666666681</v>
      </c>
      <c r="J38" s="232">
        <v>605.43333333333339</v>
      </c>
      <c r="K38" s="231">
        <v>588.5</v>
      </c>
      <c r="L38" s="231">
        <v>565.65</v>
      </c>
      <c r="M38" s="231">
        <v>4.9159600000000001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1864.5</v>
      </c>
      <c r="D39" s="232">
        <v>1866.9833333333333</v>
      </c>
      <c r="E39" s="232">
        <v>1855.8166666666666</v>
      </c>
      <c r="F39" s="232">
        <v>1847.1333333333332</v>
      </c>
      <c r="G39" s="232">
        <v>1835.9666666666665</v>
      </c>
      <c r="H39" s="232">
        <v>1875.6666666666667</v>
      </c>
      <c r="I39" s="232">
        <v>1886.8333333333333</v>
      </c>
      <c r="J39" s="232">
        <v>1895.5166666666669</v>
      </c>
      <c r="K39" s="231">
        <v>1878.15</v>
      </c>
      <c r="L39" s="231">
        <v>1858.3</v>
      </c>
      <c r="M39" s="231">
        <v>0.12436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517</v>
      </c>
      <c r="D40" s="232">
        <v>517.16666666666663</v>
      </c>
      <c r="E40" s="232">
        <v>512.73333333333323</v>
      </c>
      <c r="F40" s="232">
        <v>508.46666666666658</v>
      </c>
      <c r="G40" s="232">
        <v>504.03333333333319</v>
      </c>
      <c r="H40" s="232">
        <v>521.43333333333328</v>
      </c>
      <c r="I40" s="232">
        <v>525.86666666666667</v>
      </c>
      <c r="J40" s="232">
        <v>530.13333333333333</v>
      </c>
      <c r="K40" s="231">
        <v>521.6</v>
      </c>
      <c r="L40" s="231">
        <v>512.9</v>
      </c>
      <c r="M40" s="231">
        <v>21.81662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1316</v>
      </c>
      <c r="D41" s="232">
        <v>1317.6666666666667</v>
      </c>
      <c r="E41" s="232">
        <v>1305.3333333333335</v>
      </c>
      <c r="F41" s="232">
        <v>1294.6666666666667</v>
      </c>
      <c r="G41" s="232">
        <v>1282.3333333333335</v>
      </c>
      <c r="H41" s="232">
        <v>1328.3333333333335</v>
      </c>
      <c r="I41" s="232">
        <v>1340.666666666667</v>
      </c>
      <c r="J41" s="232">
        <v>1351.3333333333335</v>
      </c>
      <c r="K41" s="231">
        <v>1330</v>
      </c>
      <c r="L41" s="231">
        <v>1307</v>
      </c>
      <c r="M41" s="231">
        <v>4.5491900000000003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673.7</v>
      </c>
      <c r="D42" s="232">
        <v>672.88333333333333</v>
      </c>
      <c r="E42" s="232">
        <v>668.76666666666665</v>
      </c>
      <c r="F42" s="232">
        <v>663.83333333333337</v>
      </c>
      <c r="G42" s="232">
        <v>659.7166666666667</v>
      </c>
      <c r="H42" s="232">
        <v>677.81666666666661</v>
      </c>
      <c r="I42" s="232">
        <v>681.93333333333317</v>
      </c>
      <c r="J42" s="232">
        <v>686.86666666666656</v>
      </c>
      <c r="K42" s="231">
        <v>677</v>
      </c>
      <c r="L42" s="231">
        <v>667.95</v>
      </c>
      <c r="M42" s="231">
        <v>0.15719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4294.6499999999996</v>
      </c>
      <c r="D43" s="232">
        <v>4314.6333333333332</v>
      </c>
      <c r="E43" s="232">
        <v>4265.0166666666664</v>
      </c>
      <c r="F43" s="232">
        <v>4235.3833333333332</v>
      </c>
      <c r="G43" s="232">
        <v>4185.7666666666664</v>
      </c>
      <c r="H43" s="232">
        <v>4344.2666666666664</v>
      </c>
      <c r="I43" s="232">
        <v>4393.8833333333332</v>
      </c>
      <c r="J43" s="232">
        <v>4423.5166666666664</v>
      </c>
      <c r="K43" s="231">
        <v>4364.25</v>
      </c>
      <c r="L43" s="231">
        <v>4285</v>
      </c>
      <c r="M43" s="231">
        <v>2.1085400000000001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317.7</v>
      </c>
      <c r="D44" s="232">
        <v>319.55</v>
      </c>
      <c r="E44" s="232">
        <v>315.15000000000003</v>
      </c>
      <c r="F44" s="232">
        <v>312.60000000000002</v>
      </c>
      <c r="G44" s="232">
        <v>308.20000000000005</v>
      </c>
      <c r="H44" s="232">
        <v>322.10000000000002</v>
      </c>
      <c r="I44" s="232">
        <v>326.5</v>
      </c>
      <c r="J44" s="232">
        <v>329.05</v>
      </c>
      <c r="K44" s="231">
        <v>323.95</v>
      </c>
      <c r="L44" s="231">
        <v>317</v>
      </c>
      <c r="M44" s="231">
        <v>16.179099999999998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300.95</v>
      </c>
      <c r="D45" s="232">
        <v>301.90000000000003</v>
      </c>
      <c r="E45" s="232">
        <v>297.80000000000007</v>
      </c>
      <c r="F45" s="232">
        <v>294.65000000000003</v>
      </c>
      <c r="G45" s="232">
        <v>290.55000000000007</v>
      </c>
      <c r="H45" s="232">
        <v>305.05000000000007</v>
      </c>
      <c r="I45" s="232">
        <v>309.15000000000009</v>
      </c>
      <c r="J45" s="232">
        <v>312.30000000000007</v>
      </c>
      <c r="K45" s="231">
        <v>306</v>
      </c>
      <c r="L45" s="231">
        <v>298.75</v>
      </c>
      <c r="M45" s="231">
        <v>3.7281200000000001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517.65</v>
      </c>
      <c r="D46" s="232">
        <v>517.28333333333342</v>
      </c>
      <c r="E46" s="232">
        <v>515.06666666666683</v>
      </c>
      <c r="F46" s="232">
        <v>512.48333333333346</v>
      </c>
      <c r="G46" s="232">
        <v>510.26666666666688</v>
      </c>
      <c r="H46" s="232">
        <v>519.86666666666679</v>
      </c>
      <c r="I46" s="232">
        <v>522.08333333333326</v>
      </c>
      <c r="J46" s="232">
        <v>524.66666666666674</v>
      </c>
      <c r="K46" s="231">
        <v>519.5</v>
      </c>
      <c r="L46" s="231">
        <v>514.70000000000005</v>
      </c>
      <c r="M46" s="231">
        <v>0.35149999999999998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146.75</v>
      </c>
      <c r="D47" s="232">
        <v>146.93333333333334</v>
      </c>
      <c r="E47" s="232">
        <v>146.11666666666667</v>
      </c>
      <c r="F47" s="232">
        <v>145.48333333333335</v>
      </c>
      <c r="G47" s="232">
        <v>144.66666666666669</v>
      </c>
      <c r="H47" s="232">
        <v>147.56666666666666</v>
      </c>
      <c r="I47" s="232">
        <v>148.38333333333333</v>
      </c>
      <c r="J47" s="232">
        <v>149.01666666666665</v>
      </c>
      <c r="K47" s="231">
        <v>147.75</v>
      </c>
      <c r="L47" s="231">
        <v>146.30000000000001</v>
      </c>
      <c r="M47" s="231">
        <v>76.349450000000004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2916.05</v>
      </c>
      <c r="D48" s="232">
        <v>2913.8833333333332</v>
      </c>
      <c r="E48" s="232">
        <v>2898.1666666666665</v>
      </c>
      <c r="F48" s="232">
        <v>2880.2833333333333</v>
      </c>
      <c r="G48" s="232">
        <v>2864.5666666666666</v>
      </c>
      <c r="H48" s="232">
        <v>2931.7666666666664</v>
      </c>
      <c r="I48" s="232">
        <v>2947.4833333333336</v>
      </c>
      <c r="J48" s="232">
        <v>2965.3666666666663</v>
      </c>
      <c r="K48" s="231">
        <v>2929.6</v>
      </c>
      <c r="L48" s="231">
        <v>2896</v>
      </c>
      <c r="M48" s="231">
        <v>6.4407300000000003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223</v>
      </c>
      <c r="D49" s="232">
        <v>222.03333333333333</v>
      </c>
      <c r="E49" s="232">
        <v>219.36666666666667</v>
      </c>
      <c r="F49" s="232">
        <v>215.73333333333335</v>
      </c>
      <c r="G49" s="232">
        <v>213.06666666666669</v>
      </c>
      <c r="H49" s="232">
        <v>225.66666666666666</v>
      </c>
      <c r="I49" s="232">
        <v>228.33333333333334</v>
      </c>
      <c r="J49" s="232">
        <v>231.96666666666664</v>
      </c>
      <c r="K49" s="231">
        <v>224.7</v>
      </c>
      <c r="L49" s="231">
        <v>218.4</v>
      </c>
      <c r="M49" s="231">
        <v>1.69024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3443.55</v>
      </c>
      <c r="D50" s="232">
        <v>3461.25</v>
      </c>
      <c r="E50" s="232">
        <v>3422.55</v>
      </c>
      <c r="F50" s="232">
        <v>3401.55</v>
      </c>
      <c r="G50" s="232">
        <v>3362.8500000000004</v>
      </c>
      <c r="H50" s="232">
        <v>3482.25</v>
      </c>
      <c r="I50" s="232">
        <v>3520.95</v>
      </c>
      <c r="J50" s="232">
        <v>3541.95</v>
      </c>
      <c r="K50" s="231">
        <v>3499.95</v>
      </c>
      <c r="L50" s="231">
        <v>3440.25</v>
      </c>
      <c r="M50" s="231">
        <v>4.7169999999999997E-2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1975.75</v>
      </c>
      <c r="D51" s="232">
        <v>1994.55</v>
      </c>
      <c r="E51" s="232">
        <v>1931.1999999999998</v>
      </c>
      <c r="F51" s="232">
        <v>1886.6499999999999</v>
      </c>
      <c r="G51" s="232">
        <v>1823.2999999999997</v>
      </c>
      <c r="H51" s="232">
        <v>2039.1</v>
      </c>
      <c r="I51" s="232">
        <v>2102.4499999999998</v>
      </c>
      <c r="J51" s="232">
        <v>2147</v>
      </c>
      <c r="K51" s="231">
        <v>2057.9</v>
      </c>
      <c r="L51" s="231">
        <v>1950</v>
      </c>
      <c r="M51" s="231">
        <v>4.7286099999999998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7753.2</v>
      </c>
      <c r="D52" s="232">
        <v>7768.1833333333343</v>
      </c>
      <c r="E52" s="232">
        <v>7686.3666666666686</v>
      </c>
      <c r="F52" s="232">
        <v>7619.5333333333347</v>
      </c>
      <c r="G52" s="232">
        <v>7537.716666666669</v>
      </c>
      <c r="H52" s="232">
        <v>7835.0166666666682</v>
      </c>
      <c r="I52" s="232">
        <v>7916.8333333333339</v>
      </c>
      <c r="J52" s="232">
        <v>7983.6666666666679</v>
      </c>
      <c r="K52" s="231">
        <v>7850</v>
      </c>
      <c r="L52" s="231">
        <v>7701.35</v>
      </c>
      <c r="M52" s="231">
        <v>0.60314999999999996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446.5</v>
      </c>
      <c r="D53" s="232">
        <v>442.84999999999997</v>
      </c>
      <c r="E53" s="232">
        <v>437.89999999999992</v>
      </c>
      <c r="F53" s="232">
        <v>429.29999999999995</v>
      </c>
      <c r="G53" s="232">
        <v>424.34999999999991</v>
      </c>
      <c r="H53" s="232">
        <v>451.44999999999993</v>
      </c>
      <c r="I53" s="232">
        <v>456.4</v>
      </c>
      <c r="J53" s="232">
        <v>464.99999999999994</v>
      </c>
      <c r="K53" s="231">
        <v>447.8</v>
      </c>
      <c r="L53" s="231">
        <v>434.25</v>
      </c>
      <c r="M53" s="231">
        <v>14.37903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384.7</v>
      </c>
      <c r="D54" s="232">
        <v>386.86666666666662</v>
      </c>
      <c r="E54" s="232">
        <v>377.28333333333325</v>
      </c>
      <c r="F54" s="232">
        <v>369.86666666666662</v>
      </c>
      <c r="G54" s="232">
        <v>360.28333333333325</v>
      </c>
      <c r="H54" s="232">
        <v>394.28333333333325</v>
      </c>
      <c r="I54" s="232">
        <v>403.86666666666662</v>
      </c>
      <c r="J54" s="232">
        <v>411.28333333333325</v>
      </c>
      <c r="K54" s="231">
        <v>396.45</v>
      </c>
      <c r="L54" s="231">
        <v>379.45</v>
      </c>
      <c r="M54" s="231">
        <v>1.4681200000000001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3678.35</v>
      </c>
      <c r="D55" s="232">
        <v>3690.5166666666664</v>
      </c>
      <c r="E55" s="232">
        <v>3633.0333333333328</v>
      </c>
      <c r="F55" s="232">
        <v>3587.7166666666662</v>
      </c>
      <c r="G55" s="232">
        <v>3530.2333333333327</v>
      </c>
      <c r="H55" s="232">
        <v>3735.833333333333</v>
      </c>
      <c r="I55" s="232">
        <v>3793.3166666666666</v>
      </c>
      <c r="J55" s="232">
        <v>3838.6333333333332</v>
      </c>
      <c r="K55" s="231">
        <v>3748</v>
      </c>
      <c r="L55" s="231">
        <v>3645.2</v>
      </c>
      <c r="M55" s="231">
        <v>18.09273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913.15</v>
      </c>
      <c r="D56" s="232">
        <v>922.20000000000016</v>
      </c>
      <c r="E56" s="232">
        <v>902.65000000000032</v>
      </c>
      <c r="F56" s="232">
        <v>892.1500000000002</v>
      </c>
      <c r="G56" s="232">
        <v>872.60000000000036</v>
      </c>
      <c r="H56" s="232">
        <v>932.70000000000027</v>
      </c>
      <c r="I56" s="232">
        <v>952.25000000000023</v>
      </c>
      <c r="J56" s="232">
        <v>962.75000000000023</v>
      </c>
      <c r="K56" s="231">
        <v>941.75</v>
      </c>
      <c r="L56" s="231">
        <v>911.7</v>
      </c>
      <c r="M56" s="231">
        <v>100.08273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2748.25</v>
      </c>
      <c r="D57" s="232">
        <v>2747.7666666666664</v>
      </c>
      <c r="E57" s="232">
        <v>2728.5333333333328</v>
      </c>
      <c r="F57" s="232">
        <v>2708.8166666666666</v>
      </c>
      <c r="G57" s="232">
        <v>2689.583333333333</v>
      </c>
      <c r="H57" s="232">
        <v>2767.4833333333327</v>
      </c>
      <c r="I57" s="232">
        <v>2786.7166666666662</v>
      </c>
      <c r="J57" s="232">
        <v>2806.4333333333325</v>
      </c>
      <c r="K57" s="231">
        <v>2767</v>
      </c>
      <c r="L57" s="231">
        <v>2728.05</v>
      </c>
      <c r="M57" s="231">
        <v>6.1749999999999999E-2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534.6</v>
      </c>
      <c r="D58" s="232">
        <v>534.63333333333333</v>
      </c>
      <c r="E58" s="232">
        <v>531.31666666666661</v>
      </c>
      <c r="F58" s="232">
        <v>528.0333333333333</v>
      </c>
      <c r="G58" s="232">
        <v>524.71666666666658</v>
      </c>
      <c r="H58" s="232">
        <v>537.91666666666663</v>
      </c>
      <c r="I58" s="232">
        <v>541.23333333333346</v>
      </c>
      <c r="J58" s="232">
        <v>544.51666666666665</v>
      </c>
      <c r="K58" s="231">
        <v>537.95000000000005</v>
      </c>
      <c r="L58" s="231">
        <v>531.35</v>
      </c>
      <c r="M58" s="231">
        <v>1.94506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3583.15</v>
      </c>
      <c r="D59" s="232">
        <v>3588.0333333333333</v>
      </c>
      <c r="E59" s="232">
        <v>3555.1166666666668</v>
      </c>
      <c r="F59" s="232">
        <v>3527.0833333333335</v>
      </c>
      <c r="G59" s="232">
        <v>3494.166666666667</v>
      </c>
      <c r="H59" s="232">
        <v>3616.0666666666666</v>
      </c>
      <c r="I59" s="232">
        <v>3648.9833333333336</v>
      </c>
      <c r="J59" s="232">
        <v>3677.0166666666664</v>
      </c>
      <c r="K59" s="231">
        <v>3620.95</v>
      </c>
      <c r="L59" s="231">
        <v>3560</v>
      </c>
      <c r="M59" s="231">
        <v>2.2614700000000001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1152.4000000000001</v>
      </c>
      <c r="D60" s="232">
        <v>1149.8999999999999</v>
      </c>
      <c r="E60" s="232">
        <v>1138.7499999999998</v>
      </c>
      <c r="F60" s="232">
        <v>1125.0999999999999</v>
      </c>
      <c r="G60" s="232">
        <v>1113.9499999999998</v>
      </c>
      <c r="H60" s="232">
        <v>1163.5499999999997</v>
      </c>
      <c r="I60" s="232">
        <v>1174.6999999999998</v>
      </c>
      <c r="J60" s="232">
        <v>1188.3499999999997</v>
      </c>
      <c r="K60" s="231">
        <v>1161.05</v>
      </c>
      <c r="L60" s="231">
        <v>1136.25</v>
      </c>
      <c r="M60" s="231">
        <v>0.20412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6010.9</v>
      </c>
      <c r="D61" s="232">
        <v>6019.2166666666662</v>
      </c>
      <c r="E61" s="232">
        <v>5966.2333333333327</v>
      </c>
      <c r="F61" s="232">
        <v>5921.5666666666666</v>
      </c>
      <c r="G61" s="232">
        <v>5868.583333333333</v>
      </c>
      <c r="H61" s="232">
        <v>6063.8833333333323</v>
      </c>
      <c r="I61" s="232">
        <v>6116.8666666666659</v>
      </c>
      <c r="J61" s="232">
        <v>6161.5333333333319</v>
      </c>
      <c r="K61" s="231">
        <v>6072.2</v>
      </c>
      <c r="L61" s="231">
        <v>5974.55</v>
      </c>
      <c r="M61" s="231">
        <v>9.0833899999999996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1383.9</v>
      </c>
      <c r="D62" s="232">
        <v>1393.8500000000001</v>
      </c>
      <c r="E62" s="232">
        <v>1369.2500000000002</v>
      </c>
      <c r="F62" s="232">
        <v>1354.6000000000001</v>
      </c>
      <c r="G62" s="232">
        <v>1330.0000000000002</v>
      </c>
      <c r="H62" s="232">
        <v>1408.5000000000002</v>
      </c>
      <c r="I62" s="232">
        <v>1433.1000000000001</v>
      </c>
      <c r="J62" s="232">
        <v>1447.7500000000002</v>
      </c>
      <c r="K62" s="231">
        <v>1418.45</v>
      </c>
      <c r="L62" s="231">
        <v>1379.2</v>
      </c>
      <c r="M62" s="231">
        <v>34.80545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5816.95</v>
      </c>
      <c r="D63" s="232">
        <v>5825.3</v>
      </c>
      <c r="E63" s="232">
        <v>5701.6500000000005</v>
      </c>
      <c r="F63" s="232">
        <v>5586.35</v>
      </c>
      <c r="G63" s="232">
        <v>5462.7000000000007</v>
      </c>
      <c r="H63" s="232">
        <v>5940.6</v>
      </c>
      <c r="I63" s="232">
        <v>6064.25</v>
      </c>
      <c r="J63" s="232">
        <v>6179.55</v>
      </c>
      <c r="K63" s="231">
        <v>5948.95</v>
      </c>
      <c r="L63" s="231">
        <v>5710</v>
      </c>
      <c r="M63" s="231">
        <v>0.30909999999999999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2556.4</v>
      </c>
      <c r="D64" s="232">
        <v>2560.4499999999998</v>
      </c>
      <c r="E64" s="232">
        <v>2545.8999999999996</v>
      </c>
      <c r="F64" s="232">
        <v>2535.3999999999996</v>
      </c>
      <c r="G64" s="232">
        <v>2520.8499999999995</v>
      </c>
      <c r="H64" s="232">
        <v>2570.9499999999998</v>
      </c>
      <c r="I64" s="232">
        <v>2585.5</v>
      </c>
      <c r="J64" s="232">
        <v>2596</v>
      </c>
      <c r="K64" s="231">
        <v>2575</v>
      </c>
      <c r="L64" s="231">
        <v>2549.9499999999998</v>
      </c>
      <c r="M64" s="231">
        <v>0.14119999999999999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2223.8000000000002</v>
      </c>
      <c r="D65" s="232">
        <v>2231.2333333333336</v>
      </c>
      <c r="E65" s="232">
        <v>2207.5666666666671</v>
      </c>
      <c r="F65" s="232">
        <v>2191.3333333333335</v>
      </c>
      <c r="G65" s="232">
        <v>2167.666666666667</v>
      </c>
      <c r="H65" s="232">
        <v>2247.4666666666672</v>
      </c>
      <c r="I65" s="232">
        <v>2271.1333333333332</v>
      </c>
      <c r="J65" s="232">
        <v>2287.3666666666672</v>
      </c>
      <c r="K65" s="231">
        <v>2254.9</v>
      </c>
      <c r="L65" s="231">
        <v>2215</v>
      </c>
      <c r="M65" s="231">
        <v>3.3826499999999999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394.7</v>
      </c>
      <c r="D66" s="232">
        <v>394.55</v>
      </c>
      <c r="E66" s="232">
        <v>390.40000000000003</v>
      </c>
      <c r="F66" s="232">
        <v>386.1</v>
      </c>
      <c r="G66" s="232">
        <v>381.95000000000005</v>
      </c>
      <c r="H66" s="232">
        <v>398.85</v>
      </c>
      <c r="I66" s="232">
        <v>403</v>
      </c>
      <c r="J66" s="232">
        <v>407.3</v>
      </c>
      <c r="K66" s="231">
        <v>398.7</v>
      </c>
      <c r="L66" s="231">
        <v>390.25</v>
      </c>
      <c r="M66" s="231">
        <v>7.4287700000000001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240.65</v>
      </c>
      <c r="D67" s="232">
        <v>239.76666666666665</v>
      </c>
      <c r="E67" s="232">
        <v>237.58333333333331</v>
      </c>
      <c r="F67" s="232">
        <v>234.51666666666665</v>
      </c>
      <c r="G67" s="232">
        <v>232.33333333333331</v>
      </c>
      <c r="H67" s="232">
        <v>242.83333333333331</v>
      </c>
      <c r="I67" s="232">
        <v>245.01666666666665</v>
      </c>
      <c r="J67" s="232">
        <v>248.08333333333331</v>
      </c>
      <c r="K67" s="231">
        <v>241.95</v>
      </c>
      <c r="L67" s="231">
        <v>236.7</v>
      </c>
      <c r="M67" s="231">
        <v>39.496479999999998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185.8</v>
      </c>
      <c r="D68" s="232">
        <v>186.13333333333333</v>
      </c>
      <c r="E68" s="232">
        <v>184.26666666666665</v>
      </c>
      <c r="F68" s="232">
        <v>182.73333333333332</v>
      </c>
      <c r="G68" s="232">
        <v>180.86666666666665</v>
      </c>
      <c r="H68" s="232">
        <v>187.66666666666666</v>
      </c>
      <c r="I68" s="232">
        <v>189.53333333333333</v>
      </c>
      <c r="J68" s="232">
        <v>191.06666666666666</v>
      </c>
      <c r="K68" s="231">
        <v>188</v>
      </c>
      <c r="L68" s="231">
        <v>184.6</v>
      </c>
      <c r="M68" s="231">
        <v>189.24642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97.85</v>
      </c>
      <c r="D69" s="232">
        <v>98.55</v>
      </c>
      <c r="E69" s="232">
        <v>95.8</v>
      </c>
      <c r="F69" s="232">
        <v>93.75</v>
      </c>
      <c r="G69" s="232">
        <v>91</v>
      </c>
      <c r="H69" s="232">
        <v>100.6</v>
      </c>
      <c r="I69" s="232">
        <v>103.35</v>
      </c>
      <c r="J69" s="232">
        <v>105.39999999999999</v>
      </c>
      <c r="K69" s="231">
        <v>101.3</v>
      </c>
      <c r="L69" s="231">
        <v>96.5</v>
      </c>
      <c r="M69" s="231">
        <v>292.33309000000003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33.049999999999997</v>
      </c>
      <c r="D70" s="232">
        <v>33.133333333333333</v>
      </c>
      <c r="E70" s="232">
        <v>31.816666666666663</v>
      </c>
      <c r="F70" s="232">
        <v>30.583333333333329</v>
      </c>
      <c r="G70" s="232">
        <v>29.266666666666659</v>
      </c>
      <c r="H70" s="232">
        <v>34.366666666666667</v>
      </c>
      <c r="I70" s="232">
        <v>35.683333333333344</v>
      </c>
      <c r="J70" s="232">
        <v>36.916666666666671</v>
      </c>
      <c r="K70" s="231">
        <v>34.450000000000003</v>
      </c>
      <c r="L70" s="231">
        <v>31.9</v>
      </c>
      <c r="M70" s="231">
        <v>1219.92374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1565.8</v>
      </c>
      <c r="D71" s="232">
        <v>1574.1000000000001</v>
      </c>
      <c r="E71" s="232">
        <v>1553.4000000000003</v>
      </c>
      <c r="F71" s="232">
        <v>1541.0000000000002</v>
      </c>
      <c r="G71" s="232">
        <v>1520.3000000000004</v>
      </c>
      <c r="H71" s="232">
        <v>1586.5000000000002</v>
      </c>
      <c r="I71" s="232">
        <v>1607.2</v>
      </c>
      <c r="J71" s="232">
        <v>1619.6000000000001</v>
      </c>
      <c r="K71" s="231">
        <v>1594.8</v>
      </c>
      <c r="L71" s="231">
        <v>1561.7</v>
      </c>
      <c r="M71" s="231">
        <v>3.2600099999999999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4731.3</v>
      </c>
      <c r="D72" s="232">
        <v>4725.05</v>
      </c>
      <c r="E72" s="232">
        <v>4680.2000000000007</v>
      </c>
      <c r="F72" s="232">
        <v>4629.1000000000004</v>
      </c>
      <c r="G72" s="232">
        <v>4584.2500000000009</v>
      </c>
      <c r="H72" s="232">
        <v>4776.1500000000005</v>
      </c>
      <c r="I72" s="232">
        <v>4821.0000000000009</v>
      </c>
      <c r="J72" s="232">
        <v>4872.1000000000004</v>
      </c>
      <c r="K72" s="231">
        <v>4769.8999999999996</v>
      </c>
      <c r="L72" s="231">
        <v>4673.95</v>
      </c>
      <c r="M72" s="231">
        <v>0.51627999999999996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560</v>
      </c>
      <c r="D73" s="232">
        <v>561.23333333333335</v>
      </c>
      <c r="E73" s="232">
        <v>556.81666666666672</v>
      </c>
      <c r="F73" s="232">
        <v>553.63333333333333</v>
      </c>
      <c r="G73" s="232">
        <v>549.2166666666667</v>
      </c>
      <c r="H73" s="232">
        <v>564.41666666666674</v>
      </c>
      <c r="I73" s="232">
        <v>568.83333333333326</v>
      </c>
      <c r="J73" s="232">
        <v>572.01666666666677</v>
      </c>
      <c r="K73" s="231">
        <v>565.65</v>
      </c>
      <c r="L73" s="231">
        <v>558.04999999999995</v>
      </c>
      <c r="M73" s="231">
        <v>3.4922900000000001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925.75</v>
      </c>
      <c r="D74" s="232">
        <v>928.44999999999993</v>
      </c>
      <c r="E74" s="232">
        <v>920.29999999999984</v>
      </c>
      <c r="F74" s="232">
        <v>914.84999999999991</v>
      </c>
      <c r="G74" s="232">
        <v>906.69999999999982</v>
      </c>
      <c r="H74" s="232">
        <v>933.89999999999986</v>
      </c>
      <c r="I74" s="232">
        <v>942.05</v>
      </c>
      <c r="J74" s="232">
        <v>947.49999999999989</v>
      </c>
      <c r="K74" s="231">
        <v>936.6</v>
      </c>
      <c r="L74" s="231">
        <v>923</v>
      </c>
      <c r="M74" s="231">
        <v>2.6764899999999998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102.1</v>
      </c>
      <c r="D75" s="232">
        <v>101.76666666666667</v>
      </c>
      <c r="E75" s="232">
        <v>100.53333333333333</v>
      </c>
      <c r="F75" s="232">
        <v>98.966666666666669</v>
      </c>
      <c r="G75" s="232">
        <v>97.733333333333334</v>
      </c>
      <c r="H75" s="232">
        <v>103.33333333333333</v>
      </c>
      <c r="I75" s="232">
        <v>104.56666666666665</v>
      </c>
      <c r="J75" s="232">
        <v>106.13333333333333</v>
      </c>
      <c r="K75" s="231">
        <v>103</v>
      </c>
      <c r="L75" s="231">
        <v>100.2</v>
      </c>
      <c r="M75" s="231">
        <v>164.85682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861.25</v>
      </c>
      <c r="D76" s="232">
        <v>866.16666666666663</v>
      </c>
      <c r="E76" s="232">
        <v>852.43333333333328</v>
      </c>
      <c r="F76" s="232">
        <v>843.61666666666667</v>
      </c>
      <c r="G76" s="232">
        <v>829.88333333333333</v>
      </c>
      <c r="H76" s="232">
        <v>874.98333333333323</v>
      </c>
      <c r="I76" s="232">
        <v>888.71666666666658</v>
      </c>
      <c r="J76" s="232">
        <v>897.53333333333319</v>
      </c>
      <c r="K76" s="231">
        <v>879.9</v>
      </c>
      <c r="L76" s="231">
        <v>857.35</v>
      </c>
      <c r="M76" s="231">
        <v>7.2271799999999997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79.75</v>
      </c>
      <c r="D77" s="232">
        <v>80.350000000000009</v>
      </c>
      <c r="E77" s="232">
        <v>78.90000000000002</v>
      </c>
      <c r="F77" s="232">
        <v>78.050000000000011</v>
      </c>
      <c r="G77" s="232">
        <v>76.600000000000023</v>
      </c>
      <c r="H77" s="232">
        <v>81.200000000000017</v>
      </c>
      <c r="I77" s="232">
        <v>82.65</v>
      </c>
      <c r="J77" s="232">
        <v>83.500000000000014</v>
      </c>
      <c r="K77" s="231">
        <v>81.8</v>
      </c>
      <c r="L77" s="231">
        <v>79.5</v>
      </c>
      <c r="M77" s="231">
        <v>88.011449999999996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348.95</v>
      </c>
      <c r="D78" s="232">
        <v>348.48333333333329</v>
      </c>
      <c r="E78" s="232">
        <v>344.56666666666661</v>
      </c>
      <c r="F78" s="232">
        <v>340.18333333333334</v>
      </c>
      <c r="G78" s="232">
        <v>336.26666666666665</v>
      </c>
      <c r="H78" s="232">
        <v>352.86666666666656</v>
      </c>
      <c r="I78" s="232">
        <v>356.78333333333319</v>
      </c>
      <c r="J78" s="232">
        <v>361.16666666666652</v>
      </c>
      <c r="K78" s="231">
        <v>352.4</v>
      </c>
      <c r="L78" s="231">
        <v>344.1</v>
      </c>
      <c r="M78" s="231">
        <v>28.491489999999999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9443.4500000000007</v>
      </c>
      <c r="D79" s="232">
        <v>9470.5166666666682</v>
      </c>
      <c r="E79" s="232">
        <v>9382.9333333333361</v>
      </c>
      <c r="F79" s="232">
        <v>9322.4166666666679</v>
      </c>
      <c r="G79" s="232">
        <v>9234.8333333333358</v>
      </c>
      <c r="H79" s="232">
        <v>9531.0333333333365</v>
      </c>
      <c r="I79" s="232">
        <v>9618.6166666666686</v>
      </c>
      <c r="J79" s="232">
        <v>9679.1333333333369</v>
      </c>
      <c r="K79" s="231">
        <v>9558.1</v>
      </c>
      <c r="L79" s="231">
        <v>9410</v>
      </c>
      <c r="M79" s="231">
        <v>6.2399999999999999E-3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759.15</v>
      </c>
      <c r="D80" s="232">
        <v>760.63333333333333</v>
      </c>
      <c r="E80" s="232">
        <v>753.16666666666663</v>
      </c>
      <c r="F80" s="232">
        <v>747.18333333333328</v>
      </c>
      <c r="G80" s="232">
        <v>739.71666666666658</v>
      </c>
      <c r="H80" s="232">
        <v>766.61666666666667</v>
      </c>
      <c r="I80" s="232">
        <v>774.08333333333337</v>
      </c>
      <c r="J80" s="232">
        <v>780.06666666666672</v>
      </c>
      <c r="K80" s="231">
        <v>768.1</v>
      </c>
      <c r="L80" s="231">
        <v>754.65</v>
      </c>
      <c r="M80" s="231">
        <v>57.792929999999998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250.45</v>
      </c>
      <c r="D81" s="232">
        <v>251.15</v>
      </c>
      <c r="E81" s="232">
        <v>248.3</v>
      </c>
      <c r="F81" s="232">
        <v>246.15</v>
      </c>
      <c r="G81" s="232">
        <v>243.3</v>
      </c>
      <c r="H81" s="232">
        <v>253.3</v>
      </c>
      <c r="I81" s="232">
        <v>256.14999999999998</v>
      </c>
      <c r="J81" s="232">
        <v>258.3</v>
      </c>
      <c r="K81" s="231">
        <v>254</v>
      </c>
      <c r="L81" s="231">
        <v>249</v>
      </c>
      <c r="M81" s="231">
        <v>13.121729999999999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971.2</v>
      </c>
      <c r="D82" s="232">
        <v>974.69999999999993</v>
      </c>
      <c r="E82" s="232">
        <v>960.99999999999989</v>
      </c>
      <c r="F82" s="232">
        <v>950.8</v>
      </c>
      <c r="G82" s="232">
        <v>937.09999999999991</v>
      </c>
      <c r="H82" s="232">
        <v>984.89999999999986</v>
      </c>
      <c r="I82" s="232">
        <v>998.59999999999991</v>
      </c>
      <c r="J82" s="232">
        <v>1008.7999999999998</v>
      </c>
      <c r="K82" s="231">
        <v>988.4</v>
      </c>
      <c r="L82" s="231">
        <v>964.5</v>
      </c>
      <c r="M82" s="231">
        <v>0.57843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296.85000000000002</v>
      </c>
      <c r="D83" s="232">
        <v>297.28333333333336</v>
      </c>
      <c r="E83" s="232">
        <v>292.81666666666672</v>
      </c>
      <c r="F83" s="232">
        <v>288.78333333333336</v>
      </c>
      <c r="G83" s="232">
        <v>284.31666666666672</v>
      </c>
      <c r="H83" s="232">
        <v>301.31666666666672</v>
      </c>
      <c r="I83" s="232">
        <v>305.7833333333333</v>
      </c>
      <c r="J83" s="232">
        <v>309.81666666666672</v>
      </c>
      <c r="K83" s="231">
        <v>301.75</v>
      </c>
      <c r="L83" s="231">
        <v>293.25</v>
      </c>
      <c r="M83" s="231">
        <v>21.508240000000001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7173.75</v>
      </c>
      <c r="D84" s="232">
        <v>7163.25</v>
      </c>
      <c r="E84" s="232">
        <v>7124.5</v>
      </c>
      <c r="F84" s="232">
        <v>7075.25</v>
      </c>
      <c r="G84" s="232">
        <v>7036.5</v>
      </c>
      <c r="H84" s="232">
        <v>7212.5</v>
      </c>
      <c r="I84" s="232">
        <v>7251.25</v>
      </c>
      <c r="J84" s="232">
        <v>7300.5</v>
      </c>
      <c r="K84" s="231">
        <v>7202</v>
      </c>
      <c r="L84" s="231">
        <v>7114</v>
      </c>
      <c r="M84" s="231">
        <v>5.6500000000000002E-2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1238.7</v>
      </c>
      <c r="D85" s="232">
        <v>1235.5666666666666</v>
      </c>
      <c r="E85" s="232">
        <v>1224.1333333333332</v>
      </c>
      <c r="F85" s="232">
        <v>1209.5666666666666</v>
      </c>
      <c r="G85" s="232">
        <v>1198.1333333333332</v>
      </c>
      <c r="H85" s="232">
        <v>1250.1333333333332</v>
      </c>
      <c r="I85" s="232">
        <v>1261.5666666666666</v>
      </c>
      <c r="J85" s="232">
        <v>1276.1333333333332</v>
      </c>
      <c r="K85" s="231">
        <v>1247</v>
      </c>
      <c r="L85" s="231">
        <v>1221</v>
      </c>
      <c r="M85" s="231">
        <v>0.28260999999999997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914.5</v>
      </c>
      <c r="D86" s="232">
        <v>916.56666666666661</v>
      </c>
      <c r="E86" s="232">
        <v>909.03333333333319</v>
      </c>
      <c r="F86" s="232">
        <v>903.56666666666661</v>
      </c>
      <c r="G86" s="232">
        <v>896.03333333333319</v>
      </c>
      <c r="H86" s="232">
        <v>922.03333333333319</v>
      </c>
      <c r="I86" s="232">
        <v>929.56666666666649</v>
      </c>
      <c r="J86" s="232">
        <v>935.03333333333319</v>
      </c>
      <c r="K86" s="231">
        <v>924.1</v>
      </c>
      <c r="L86" s="231">
        <v>911.1</v>
      </c>
      <c r="M86" s="231">
        <v>0.13819000000000001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492.45</v>
      </c>
      <c r="D87" s="232">
        <v>494.2833333333333</v>
      </c>
      <c r="E87" s="232">
        <v>489.16666666666663</v>
      </c>
      <c r="F87" s="232">
        <v>485.88333333333333</v>
      </c>
      <c r="G87" s="232">
        <v>480.76666666666665</v>
      </c>
      <c r="H87" s="232">
        <v>497.56666666666661</v>
      </c>
      <c r="I87" s="232">
        <v>502.68333333333328</v>
      </c>
      <c r="J87" s="232">
        <v>505.96666666666658</v>
      </c>
      <c r="K87" s="231">
        <v>499.4</v>
      </c>
      <c r="L87" s="231">
        <v>491</v>
      </c>
      <c r="M87" s="231">
        <v>0.80652000000000001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17089</v>
      </c>
      <c r="D88" s="232">
        <v>17163.45</v>
      </c>
      <c r="E88" s="232">
        <v>16960.550000000003</v>
      </c>
      <c r="F88" s="232">
        <v>16832.100000000002</v>
      </c>
      <c r="G88" s="232">
        <v>16629.200000000004</v>
      </c>
      <c r="H88" s="232">
        <v>17291.900000000001</v>
      </c>
      <c r="I88" s="232">
        <v>17494.800000000003</v>
      </c>
      <c r="J88" s="232">
        <v>17623.25</v>
      </c>
      <c r="K88" s="231">
        <v>17366.349999999999</v>
      </c>
      <c r="L88" s="231">
        <v>17035</v>
      </c>
      <c r="M88" s="231">
        <v>8.8330000000000006E-2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448.6</v>
      </c>
      <c r="D89" s="232">
        <v>446.34999999999997</v>
      </c>
      <c r="E89" s="232">
        <v>439.74999999999994</v>
      </c>
      <c r="F89" s="232">
        <v>430.9</v>
      </c>
      <c r="G89" s="232">
        <v>424.29999999999995</v>
      </c>
      <c r="H89" s="232">
        <v>455.19999999999993</v>
      </c>
      <c r="I89" s="232">
        <v>461.79999999999995</v>
      </c>
      <c r="J89" s="232">
        <v>470.64999999999992</v>
      </c>
      <c r="K89" s="231">
        <v>452.95</v>
      </c>
      <c r="L89" s="231">
        <v>437.5</v>
      </c>
      <c r="M89" s="231">
        <v>2.2133600000000002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28.65</v>
      </c>
      <c r="D90" s="232">
        <v>28.849999999999998</v>
      </c>
      <c r="E90" s="232">
        <v>27.849999999999994</v>
      </c>
      <c r="F90" s="232">
        <v>27.049999999999997</v>
      </c>
      <c r="G90" s="232">
        <v>26.049999999999994</v>
      </c>
      <c r="H90" s="232">
        <v>29.649999999999995</v>
      </c>
      <c r="I90" s="232">
        <v>30.650000000000002</v>
      </c>
      <c r="J90" s="232">
        <v>31.449999999999996</v>
      </c>
      <c r="K90" s="231">
        <v>29.85</v>
      </c>
      <c r="L90" s="231">
        <v>28.05</v>
      </c>
      <c r="M90" s="231">
        <v>274.50223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4309.6000000000004</v>
      </c>
      <c r="D91" s="232">
        <v>4318.6833333333334</v>
      </c>
      <c r="E91" s="232">
        <v>4290.916666666667</v>
      </c>
      <c r="F91" s="232">
        <v>4272.2333333333336</v>
      </c>
      <c r="G91" s="232">
        <v>4244.4666666666672</v>
      </c>
      <c r="H91" s="232">
        <v>4337.3666666666668</v>
      </c>
      <c r="I91" s="232">
        <v>4365.1333333333332</v>
      </c>
      <c r="J91" s="232">
        <v>4383.8166666666666</v>
      </c>
      <c r="K91" s="231">
        <v>4346.45</v>
      </c>
      <c r="L91" s="231">
        <v>4300</v>
      </c>
      <c r="M91" s="231">
        <v>0.84814000000000001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1069.4000000000001</v>
      </c>
      <c r="D92" s="232">
        <v>1066.3833333333334</v>
      </c>
      <c r="E92" s="232">
        <v>1054.3166666666668</v>
      </c>
      <c r="F92" s="232">
        <v>1039.2333333333333</v>
      </c>
      <c r="G92" s="232">
        <v>1027.1666666666667</v>
      </c>
      <c r="H92" s="232">
        <v>1081.4666666666669</v>
      </c>
      <c r="I92" s="232">
        <v>1093.5333333333335</v>
      </c>
      <c r="J92" s="232">
        <v>1108.616666666667</v>
      </c>
      <c r="K92" s="231">
        <v>1078.45</v>
      </c>
      <c r="L92" s="231">
        <v>1051.3</v>
      </c>
      <c r="M92" s="231">
        <v>0.27990999999999999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516.85</v>
      </c>
      <c r="D93" s="232">
        <v>518.05000000000007</v>
      </c>
      <c r="E93" s="232">
        <v>513.80000000000018</v>
      </c>
      <c r="F93" s="232">
        <v>510.75000000000011</v>
      </c>
      <c r="G93" s="232">
        <v>506.50000000000023</v>
      </c>
      <c r="H93" s="232">
        <v>521.10000000000014</v>
      </c>
      <c r="I93" s="232">
        <v>525.34999999999991</v>
      </c>
      <c r="J93" s="232">
        <v>528.40000000000009</v>
      </c>
      <c r="K93" s="231">
        <v>522.29999999999995</v>
      </c>
      <c r="L93" s="231">
        <v>515</v>
      </c>
      <c r="M93" s="231">
        <v>2.1250499999999999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73.900000000000006</v>
      </c>
      <c r="D94" s="232">
        <v>73.933333333333337</v>
      </c>
      <c r="E94" s="232">
        <v>73.366666666666674</v>
      </c>
      <c r="F94" s="232">
        <v>72.833333333333343</v>
      </c>
      <c r="G94" s="232">
        <v>72.26666666666668</v>
      </c>
      <c r="H94" s="232">
        <v>74.466666666666669</v>
      </c>
      <c r="I94" s="232">
        <v>75.033333333333331</v>
      </c>
      <c r="J94" s="232">
        <v>75.566666666666663</v>
      </c>
      <c r="K94" s="231">
        <v>74.5</v>
      </c>
      <c r="L94" s="231">
        <v>73.400000000000006</v>
      </c>
      <c r="M94" s="231">
        <v>24.457730000000002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302</v>
      </c>
      <c r="D95" s="232">
        <v>305.83333333333331</v>
      </c>
      <c r="E95" s="232">
        <v>296.26666666666665</v>
      </c>
      <c r="F95" s="232">
        <v>290.53333333333336</v>
      </c>
      <c r="G95" s="232">
        <v>280.9666666666667</v>
      </c>
      <c r="H95" s="232">
        <v>311.56666666666661</v>
      </c>
      <c r="I95" s="232">
        <v>321.13333333333333</v>
      </c>
      <c r="J95" s="232">
        <v>326.86666666666656</v>
      </c>
      <c r="K95" s="231">
        <v>315.39999999999998</v>
      </c>
      <c r="L95" s="231">
        <v>300.10000000000002</v>
      </c>
      <c r="M95" s="231">
        <v>43.444389999999999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3029.45</v>
      </c>
      <c r="D96" s="232">
        <v>3041.1333333333332</v>
      </c>
      <c r="E96" s="232">
        <v>3012.3166666666666</v>
      </c>
      <c r="F96" s="232">
        <v>2995.1833333333334</v>
      </c>
      <c r="G96" s="232">
        <v>2966.3666666666668</v>
      </c>
      <c r="H96" s="232">
        <v>3058.2666666666664</v>
      </c>
      <c r="I96" s="232">
        <v>3087.083333333333</v>
      </c>
      <c r="J96" s="232">
        <v>3104.2166666666662</v>
      </c>
      <c r="K96" s="231">
        <v>3069.95</v>
      </c>
      <c r="L96" s="231">
        <v>3024</v>
      </c>
      <c r="M96" s="231">
        <v>0.09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250.6</v>
      </c>
      <c r="D97" s="232">
        <v>251.70000000000002</v>
      </c>
      <c r="E97" s="232">
        <v>248.40000000000003</v>
      </c>
      <c r="F97" s="232">
        <v>246.20000000000002</v>
      </c>
      <c r="G97" s="232">
        <v>242.90000000000003</v>
      </c>
      <c r="H97" s="232">
        <v>253.90000000000003</v>
      </c>
      <c r="I97" s="232">
        <v>257.20000000000005</v>
      </c>
      <c r="J97" s="232">
        <v>259.40000000000003</v>
      </c>
      <c r="K97" s="231">
        <v>255</v>
      </c>
      <c r="L97" s="231">
        <v>249.5</v>
      </c>
      <c r="M97" s="231">
        <v>5.6456099999999996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386.9</v>
      </c>
      <c r="D98" s="232">
        <v>387.31666666666661</v>
      </c>
      <c r="E98" s="232">
        <v>383.43333333333322</v>
      </c>
      <c r="F98" s="232">
        <v>379.96666666666664</v>
      </c>
      <c r="G98" s="232">
        <v>376.08333333333326</v>
      </c>
      <c r="H98" s="232">
        <v>390.78333333333319</v>
      </c>
      <c r="I98" s="232">
        <v>394.66666666666663</v>
      </c>
      <c r="J98" s="232">
        <v>398.13333333333316</v>
      </c>
      <c r="K98" s="231">
        <v>391.2</v>
      </c>
      <c r="L98" s="231">
        <v>383.85</v>
      </c>
      <c r="M98" s="231">
        <v>2.2857400000000001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542.9</v>
      </c>
      <c r="D99" s="232">
        <v>546.55000000000007</v>
      </c>
      <c r="E99" s="232">
        <v>537.35000000000014</v>
      </c>
      <c r="F99" s="232">
        <v>531.80000000000007</v>
      </c>
      <c r="G99" s="232">
        <v>522.60000000000014</v>
      </c>
      <c r="H99" s="232">
        <v>552.10000000000014</v>
      </c>
      <c r="I99" s="232">
        <v>561.30000000000018</v>
      </c>
      <c r="J99" s="232">
        <v>566.85000000000014</v>
      </c>
      <c r="K99" s="231">
        <v>555.75</v>
      </c>
      <c r="L99" s="231">
        <v>541</v>
      </c>
      <c r="M99" s="231">
        <v>3.5939899999999998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323.05</v>
      </c>
      <c r="D100" s="232">
        <v>324.45</v>
      </c>
      <c r="E100" s="232">
        <v>320.89999999999998</v>
      </c>
      <c r="F100" s="232">
        <v>318.75</v>
      </c>
      <c r="G100" s="232">
        <v>315.2</v>
      </c>
      <c r="H100" s="232">
        <v>326.59999999999997</v>
      </c>
      <c r="I100" s="232">
        <v>330.15000000000003</v>
      </c>
      <c r="J100" s="232">
        <v>332.29999999999995</v>
      </c>
      <c r="K100" s="231">
        <v>328</v>
      </c>
      <c r="L100" s="231">
        <v>322.3</v>
      </c>
      <c r="M100" s="231">
        <v>94.642060000000001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712.75</v>
      </c>
      <c r="D101" s="232">
        <v>714.38333333333333</v>
      </c>
      <c r="E101" s="232">
        <v>709.36666666666667</v>
      </c>
      <c r="F101" s="232">
        <v>705.98333333333335</v>
      </c>
      <c r="G101" s="232">
        <v>700.9666666666667</v>
      </c>
      <c r="H101" s="232">
        <v>717.76666666666665</v>
      </c>
      <c r="I101" s="232">
        <v>722.7833333333333</v>
      </c>
      <c r="J101" s="232">
        <v>726.16666666666663</v>
      </c>
      <c r="K101" s="231">
        <v>719.4</v>
      </c>
      <c r="L101" s="231">
        <v>711</v>
      </c>
      <c r="M101" s="231">
        <v>0.11632000000000001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756</v>
      </c>
      <c r="D102" s="232">
        <v>762.35</v>
      </c>
      <c r="E102" s="232">
        <v>744.7</v>
      </c>
      <c r="F102" s="232">
        <v>733.4</v>
      </c>
      <c r="G102" s="232">
        <v>715.75</v>
      </c>
      <c r="H102" s="232">
        <v>773.65000000000009</v>
      </c>
      <c r="I102" s="232">
        <v>791.3</v>
      </c>
      <c r="J102" s="232">
        <v>802.60000000000014</v>
      </c>
      <c r="K102" s="231">
        <v>780</v>
      </c>
      <c r="L102" s="231">
        <v>751.05</v>
      </c>
      <c r="M102" s="231">
        <v>2.6140300000000001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913.15</v>
      </c>
      <c r="D103" s="232">
        <v>915.51666666666654</v>
      </c>
      <c r="E103" s="232">
        <v>907.73333333333312</v>
      </c>
      <c r="F103" s="232">
        <v>902.31666666666661</v>
      </c>
      <c r="G103" s="232">
        <v>894.53333333333319</v>
      </c>
      <c r="H103" s="232">
        <v>920.93333333333305</v>
      </c>
      <c r="I103" s="232">
        <v>928.71666666666658</v>
      </c>
      <c r="J103" s="232">
        <v>934.13333333333298</v>
      </c>
      <c r="K103" s="231">
        <v>923.3</v>
      </c>
      <c r="L103" s="231">
        <v>910.1</v>
      </c>
      <c r="M103" s="231">
        <v>1.7919700000000001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122.85</v>
      </c>
      <c r="D104" s="232">
        <v>123.55</v>
      </c>
      <c r="E104" s="232">
        <v>121.89999999999999</v>
      </c>
      <c r="F104" s="232">
        <v>120.94999999999999</v>
      </c>
      <c r="G104" s="232">
        <v>119.29999999999998</v>
      </c>
      <c r="H104" s="232">
        <v>124.5</v>
      </c>
      <c r="I104" s="232">
        <v>126.15</v>
      </c>
      <c r="J104" s="232">
        <v>127.10000000000001</v>
      </c>
      <c r="K104" s="231">
        <v>125.2</v>
      </c>
      <c r="L104" s="231">
        <v>122.6</v>
      </c>
      <c r="M104" s="231">
        <v>3.21983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1642.2</v>
      </c>
      <c r="D105" s="232">
        <v>1653.8166666666666</v>
      </c>
      <c r="E105" s="232">
        <v>1622.8333333333333</v>
      </c>
      <c r="F105" s="232">
        <v>1603.4666666666667</v>
      </c>
      <c r="G105" s="232">
        <v>1572.4833333333333</v>
      </c>
      <c r="H105" s="232">
        <v>1673.1833333333332</v>
      </c>
      <c r="I105" s="232">
        <v>1704.1666666666667</v>
      </c>
      <c r="J105" s="232">
        <v>1723.5333333333331</v>
      </c>
      <c r="K105" s="231">
        <v>1684.8</v>
      </c>
      <c r="L105" s="231">
        <v>1634.45</v>
      </c>
      <c r="M105" s="231">
        <v>0.43784000000000001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32.200000000000003</v>
      </c>
      <c r="D106" s="232">
        <v>31.75</v>
      </c>
      <c r="E106" s="232">
        <v>31.299999999999997</v>
      </c>
      <c r="F106" s="232">
        <v>30.4</v>
      </c>
      <c r="G106" s="232">
        <v>29.949999999999996</v>
      </c>
      <c r="H106" s="232">
        <v>32.65</v>
      </c>
      <c r="I106" s="232">
        <v>33.1</v>
      </c>
      <c r="J106" s="232">
        <v>34</v>
      </c>
      <c r="K106" s="231">
        <v>32.200000000000003</v>
      </c>
      <c r="L106" s="231">
        <v>30.85</v>
      </c>
      <c r="M106" s="231">
        <v>124.49423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1070.45</v>
      </c>
      <c r="D107" s="232">
        <v>1074.9833333333333</v>
      </c>
      <c r="E107" s="232">
        <v>1062.1666666666667</v>
      </c>
      <c r="F107" s="232">
        <v>1053.8833333333334</v>
      </c>
      <c r="G107" s="232">
        <v>1041.0666666666668</v>
      </c>
      <c r="H107" s="232">
        <v>1083.2666666666667</v>
      </c>
      <c r="I107" s="232">
        <v>1096.0833333333333</v>
      </c>
      <c r="J107" s="232">
        <v>1104.3666666666666</v>
      </c>
      <c r="K107" s="231">
        <v>1087.8</v>
      </c>
      <c r="L107" s="231">
        <v>1066.7</v>
      </c>
      <c r="M107" s="231">
        <v>2.80315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519.5</v>
      </c>
      <c r="D108" s="232">
        <v>521.16666666666663</v>
      </c>
      <c r="E108" s="232">
        <v>514.33333333333326</v>
      </c>
      <c r="F108" s="232">
        <v>509.16666666666663</v>
      </c>
      <c r="G108" s="232">
        <v>502.33333333333326</v>
      </c>
      <c r="H108" s="232">
        <v>526.33333333333326</v>
      </c>
      <c r="I108" s="232">
        <v>533.16666666666652</v>
      </c>
      <c r="J108" s="232">
        <v>538.33333333333326</v>
      </c>
      <c r="K108" s="231">
        <v>528</v>
      </c>
      <c r="L108" s="231">
        <v>516</v>
      </c>
      <c r="M108" s="231">
        <v>0.35054000000000002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700.55</v>
      </c>
      <c r="D109" s="232">
        <v>706.0333333333333</v>
      </c>
      <c r="E109" s="232">
        <v>693.51666666666665</v>
      </c>
      <c r="F109" s="232">
        <v>686.48333333333335</v>
      </c>
      <c r="G109" s="232">
        <v>673.9666666666667</v>
      </c>
      <c r="H109" s="232">
        <v>713.06666666666661</v>
      </c>
      <c r="I109" s="232">
        <v>725.58333333333326</v>
      </c>
      <c r="J109" s="232">
        <v>732.61666666666656</v>
      </c>
      <c r="K109" s="231">
        <v>718.55</v>
      </c>
      <c r="L109" s="231">
        <v>699</v>
      </c>
      <c r="M109" s="231">
        <v>0.55145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5365.95</v>
      </c>
      <c r="D110" s="232">
        <v>5348.2166666666672</v>
      </c>
      <c r="E110" s="232">
        <v>5322.4333333333343</v>
      </c>
      <c r="F110" s="232">
        <v>5278.916666666667</v>
      </c>
      <c r="G110" s="232">
        <v>5253.1333333333341</v>
      </c>
      <c r="H110" s="232">
        <v>5391.7333333333345</v>
      </c>
      <c r="I110" s="232">
        <v>5417.5166666666673</v>
      </c>
      <c r="J110" s="232">
        <v>5461.0333333333347</v>
      </c>
      <c r="K110" s="231">
        <v>5374</v>
      </c>
      <c r="L110" s="231">
        <v>5304.7</v>
      </c>
      <c r="M110" s="231">
        <v>2.4570000000000002E-2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336.35</v>
      </c>
      <c r="D111" s="232">
        <v>337.5333333333333</v>
      </c>
      <c r="E111" s="232">
        <v>332.61666666666662</v>
      </c>
      <c r="F111" s="232">
        <v>328.88333333333333</v>
      </c>
      <c r="G111" s="232">
        <v>323.96666666666664</v>
      </c>
      <c r="H111" s="232">
        <v>341.26666666666659</v>
      </c>
      <c r="I111" s="232">
        <v>346.18333333333334</v>
      </c>
      <c r="J111" s="232">
        <v>349.91666666666657</v>
      </c>
      <c r="K111" s="231">
        <v>342.45</v>
      </c>
      <c r="L111" s="231">
        <v>333.8</v>
      </c>
      <c r="M111" s="231">
        <v>0.58011000000000001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300.3</v>
      </c>
      <c r="D112" s="232">
        <v>302.73333333333335</v>
      </c>
      <c r="E112" s="232">
        <v>296.76666666666671</v>
      </c>
      <c r="F112" s="232">
        <v>293.23333333333335</v>
      </c>
      <c r="G112" s="232">
        <v>287.26666666666671</v>
      </c>
      <c r="H112" s="232">
        <v>306.26666666666671</v>
      </c>
      <c r="I112" s="232">
        <v>312.23333333333341</v>
      </c>
      <c r="J112" s="232">
        <v>315.76666666666671</v>
      </c>
      <c r="K112" s="231">
        <v>308.7</v>
      </c>
      <c r="L112" s="231">
        <v>299.2</v>
      </c>
      <c r="M112" s="231">
        <v>8.1900700000000004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450.65</v>
      </c>
      <c r="D113" s="232">
        <v>447.68333333333334</v>
      </c>
      <c r="E113" s="232">
        <v>441.36666666666667</v>
      </c>
      <c r="F113" s="232">
        <v>432.08333333333331</v>
      </c>
      <c r="G113" s="232">
        <v>425.76666666666665</v>
      </c>
      <c r="H113" s="232">
        <v>456.9666666666667</v>
      </c>
      <c r="I113" s="232">
        <v>463.28333333333342</v>
      </c>
      <c r="J113" s="232">
        <v>472.56666666666672</v>
      </c>
      <c r="K113" s="231">
        <v>454</v>
      </c>
      <c r="L113" s="231">
        <v>438.4</v>
      </c>
      <c r="M113" s="231">
        <v>2.21801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590.25</v>
      </c>
      <c r="D114" s="232">
        <v>589.04999999999995</v>
      </c>
      <c r="E114" s="232">
        <v>579.74999999999989</v>
      </c>
      <c r="F114" s="232">
        <v>569.24999999999989</v>
      </c>
      <c r="G114" s="232">
        <v>559.94999999999982</v>
      </c>
      <c r="H114" s="232">
        <v>599.54999999999995</v>
      </c>
      <c r="I114" s="232">
        <v>608.85000000000014</v>
      </c>
      <c r="J114" s="232">
        <v>619.35</v>
      </c>
      <c r="K114" s="231">
        <v>598.35</v>
      </c>
      <c r="L114" s="231">
        <v>578.54999999999995</v>
      </c>
      <c r="M114" s="231">
        <v>5.2782499999999999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691.3</v>
      </c>
      <c r="D115" s="232">
        <v>699.16666666666663</v>
      </c>
      <c r="E115" s="232">
        <v>680.43333333333328</v>
      </c>
      <c r="F115" s="232">
        <v>669.56666666666661</v>
      </c>
      <c r="G115" s="232">
        <v>650.83333333333326</v>
      </c>
      <c r="H115" s="232">
        <v>710.0333333333333</v>
      </c>
      <c r="I115" s="232">
        <v>728.76666666666665</v>
      </c>
      <c r="J115" s="232">
        <v>739.63333333333333</v>
      </c>
      <c r="K115" s="231">
        <v>717.9</v>
      </c>
      <c r="L115" s="231">
        <v>688.3</v>
      </c>
      <c r="M115" s="231">
        <v>23.861049999999999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1059.5999999999999</v>
      </c>
      <c r="D116" s="232">
        <v>1061.7666666666667</v>
      </c>
      <c r="E116" s="232">
        <v>1048.8333333333333</v>
      </c>
      <c r="F116" s="232">
        <v>1038.0666666666666</v>
      </c>
      <c r="G116" s="232">
        <v>1025.1333333333332</v>
      </c>
      <c r="H116" s="232">
        <v>1072.5333333333333</v>
      </c>
      <c r="I116" s="232">
        <v>1085.4666666666667</v>
      </c>
      <c r="J116" s="232">
        <v>1096.2333333333333</v>
      </c>
      <c r="K116" s="231">
        <v>1074.7</v>
      </c>
      <c r="L116" s="231">
        <v>1051</v>
      </c>
      <c r="M116" s="231">
        <v>8.2530800000000006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165.35</v>
      </c>
      <c r="D117" s="232">
        <v>165.54999999999998</v>
      </c>
      <c r="E117" s="232">
        <v>163.54999999999995</v>
      </c>
      <c r="F117" s="232">
        <v>161.74999999999997</v>
      </c>
      <c r="G117" s="232">
        <v>159.74999999999994</v>
      </c>
      <c r="H117" s="232">
        <v>167.34999999999997</v>
      </c>
      <c r="I117" s="232">
        <v>169.35000000000002</v>
      </c>
      <c r="J117" s="232">
        <v>171.14999999999998</v>
      </c>
      <c r="K117" s="231">
        <v>167.55</v>
      </c>
      <c r="L117" s="231">
        <v>163.75</v>
      </c>
      <c r="M117" s="231">
        <v>38.153619999999997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1438.75</v>
      </c>
      <c r="D118" s="232">
        <v>1447.7333333333333</v>
      </c>
      <c r="E118" s="232">
        <v>1426.0166666666667</v>
      </c>
      <c r="F118" s="232">
        <v>1413.2833333333333</v>
      </c>
      <c r="G118" s="232">
        <v>1391.5666666666666</v>
      </c>
      <c r="H118" s="232">
        <v>1460.4666666666667</v>
      </c>
      <c r="I118" s="232">
        <v>1482.1833333333334</v>
      </c>
      <c r="J118" s="232">
        <v>1494.9166666666667</v>
      </c>
      <c r="K118" s="231">
        <v>1469.45</v>
      </c>
      <c r="L118" s="231">
        <v>1435</v>
      </c>
      <c r="M118" s="231">
        <v>0.58720000000000006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213.75</v>
      </c>
      <c r="D119" s="232">
        <v>214.0333333333333</v>
      </c>
      <c r="E119" s="232">
        <v>212.1666666666666</v>
      </c>
      <c r="F119" s="232">
        <v>210.58333333333329</v>
      </c>
      <c r="G119" s="232">
        <v>208.71666666666658</v>
      </c>
      <c r="H119" s="232">
        <v>215.61666666666662</v>
      </c>
      <c r="I119" s="232">
        <v>217.48333333333329</v>
      </c>
      <c r="J119" s="232">
        <v>219.06666666666663</v>
      </c>
      <c r="K119" s="231">
        <v>215.9</v>
      </c>
      <c r="L119" s="231">
        <v>212.45</v>
      </c>
      <c r="M119" s="231">
        <v>39.873519999999999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499.9</v>
      </c>
      <c r="D120" s="232">
        <v>496.13333333333327</v>
      </c>
      <c r="E120" s="232">
        <v>484.56666666666655</v>
      </c>
      <c r="F120" s="232">
        <v>469.23333333333329</v>
      </c>
      <c r="G120" s="232">
        <v>457.66666666666657</v>
      </c>
      <c r="H120" s="232">
        <v>511.46666666666653</v>
      </c>
      <c r="I120" s="232">
        <v>523.0333333333333</v>
      </c>
      <c r="J120" s="232">
        <v>538.36666666666656</v>
      </c>
      <c r="K120" s="231">
        <v>507.7</v>
      </c>
      <c r="L120" s="231">
        <v>480.8</v>
      </c>
      <c r="M120" s="231">
        <v>13.4085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3898.5</v>
      </c>
      <c r="D121" s="232">
        <v>3901.7000000000003</v>
      </c>
      <c r="E121" s="232">
        <v>3853.4000000000005</v>
      </c>
      <c r="F121" s="232">
        <v>3808.3</v>
      </c>
      <c r="G121" s="232">
        <v>3760.0000000000005</v>
      </c>
      <c r="H121" s="232">
        <v>3946.8000000000006</v>
      </c>
      <c r="I121" s="232">
        <v>3995.1000000000008</v>
      </c>
      <c r="J121" s="232">
        <v>4040.2000000000007</v>
      </c>
      <c r="K121" s="231">
        <v>3950</v>
      </c>
      <c r="L121" s="231">
        <v>3856.6</v>
      </c>
      <c r="M121" s="231">
        <v>2.5252500000000002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1497.25</v>
      </c>
      <c r="D122" s="232">
        <v>1492.8333333333333</v>
      </c>
      <c r="E122" s="232">
        <v>1485.6666666666665</v>
      </c>
      <c r="F122" s="232">
        <v>1474.0833333333333</v>
      </c>
      <c r="G122" s="232">
        <v>1466.9166666666665</v>
      </c>
      <c r="H122" s="232">
        <v>1504.4166666666665</v>
      </c>
      <c r="I122" s="232">
        <v>1511.583333333333</v>
      </c>
      <c r="J122" s="232">
        <v>1523.1666666666665</v>
      </c>
      <c r="K122" s="231">
        <v>1500</v>
      </c>
      <c r="L122" s="231">
        <v>1481.25</v>
      </c>
      <c r="M122" s="231">
        <v>3.4308999999999998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2292.4</v>
      </c>
      <c r="D123" s="232">
        <v>2291.4666666666667</v>
      </c>
      <c r="E123" s="232">
        <v>2276.9333333333334</v>
      </c>
      <c r="F123" s="232">
        <v>2261.4666666666667</v>
      </c>
      <c r="G123" s="232">
        <v>2246.9333333333334</v>
      </c>
      <c r="H123" s="232">
        <v>2306.9333333333334</v>
      </c>
      <c r="I123" s="232">
        <v>2321.4666666666672</v>
      </c>
      <c r="J123" s="232">
        <v>2336.9333333333334</v>
      </c>
      <c r="K123" s="231">
        <v>2306</v>
      </c>
      <c r="L123" s="231">
        <v>2276</v>
      </c>
      <c r="M123" s="231">
        <v>0.76537999999999995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708.75</v>
      </c>
      <c r="D124" s="232">
        <v>711.23333333333323</v>
      </c>
      <c r="E124" s="232">
        <v>701.56666666666649</v>
      </c>
      <c r="F124" s="232">
        <v>694.38333333333321</v>
      </c>
      <c r="G124" s="232">
        <v>684.71666666666647</v>
      </c>
      <c r="H124" s="232">
        <v>718.41666666666652</v>
      </c>
      <c r="I124" s="232">
        <v>728.08333333333326</v>
      </c>
      <c r="J124" s="232">
        <v>735.26666666666654</v>
      </c>
      <c r="K124" s="231">
        <v>720.9</v>
      </c>
      <c r="L124" s="231">
        <v>704.05</v>
      </c>
      <c r="M124" s="231">
        <v>17.76052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878.55</v>
      </c>
      <c r="D125" s="232">
        <v>876</v>
      </c>
      <c r="E125" s="232">
        <v>869.55</v>
      </c>
      <c r="F125" s="232">
        <v>860.55</v>
      </c>
      <c r="G125" s="232">
        <v>854.09999999999991</v>
      </c>
      <c r="H125" s="232">
        <v>885</v>
      </c>
      <c r="I125" s="232">
        <v>891.45</v>
      </c>
      <c r="J125" s="232">
        <v>900.45</v>
      </c>
      <c r="K125" s="231">
        <v>882.45</v>
      </c>
      <c r="L125" s="231">
        <v>867</v>
      </c>
      <c r="M125" s="231">
        <v>2.3637299999999999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872.45</v>
      </c>
      <c r="D126" s="232">
        <v>875.56666666666661</v>
      </c>
      <c r="E126" s="232">
        <v>864.33333333333326</v>
      </c>
      <c r="F126" s="232">
        <v>856.2166666666667</v>
      </c>
      <c r="G126" s="232">
        <v>844.98333333333335</v>
      </c>
      <c r="H126" s="232">
        <v>883.68333333333317</v>
      </c>
      <c r="I126" s="232">
        <v>894.91666666666652</v>
      </c>
      <c r="J126" s="232">
        <v>903.03333333333308</v>
      </c>
      <c r="K126" s="231">
        <v>886.8</v>
      </c>
      <c r="L126" s="231">
        <v>867.45</v>
      </c>
      <c r="M126" s="231">
        <v>0.15271999999999999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329.9</v>
      </c>
      <c r="D127" s="232">
        <v>332.95</v>
      </c>
      <c r="E127" s="232">
        <v>326.04999999999995</v>
      </c>
      <c r="F127" s="232">
        <v>322.2</v>
      </c>
      <c r="G127" s="232">
        <v>315.29999999999995</v>
      </c>
      <c r="H127" s="232">
        <v>336.79999999999995</v>
      </c>
      <c r="I127" s="232">
        <v>343.69999999999993</v>
      </c>
      <c r="J127" s="232">
        <v>347.54999999999995</v>
      </c>
      <c r="K127" s="231">
        <v>339.85</v>
      </c>
      <c r="L127" s="231">
        <v>329.1</v>
      </c>
      <c r="M127" s="231">
        <v>8.2532800000000002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1453.65</v>
      </c>
      <c r="D128" s="232">
        <v>1457.4833333333333</v>
      </c>
      <c r="E128" s="232">
        <v>1444.1666666666667</v>
      </c>
      <c r="F128" s="232">
        <v>1434.6833333333334</v>
      </c>
      <c r="G128" s="232">
        <v>1421.3666666666668</v>
      </c>
      <c r="H128" s="232">
        <v>1466.9666666666667</v>
      </c>
      <c r="I128" s="232">
        <v>1480.2833333333333</v>
      </c>
      <c r="J128" s="232">
        <v>1489.7666666666667</v>
      </c>
      <c r="K128" s="231">
        <v>1470.8</v>
      </c>
      <c r="L128" s="231">
        <v>1448</v>
      </c>
      <c r="M128" s="231">
        <v>1.4215100000000001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890.4</v>
      </c>
      <c r="D129" s="232">
        <v>892.44999999999993</v>
      </c>
      <c r="E129" s="232">
        <v>878.99999999999989</v>
      </c>
      <c r="F129" s="232">
        <v>867.59999999999991</v>
      </c>
      <c r="G129" s="232">
        <v>854.14999999999986</v>
      </c>
      <c r="H129" s="232">
        <v>903.84999999999991</v>
      </c>
      <c r="I129" s="232">
        <v>917.3</v>
      </c>
      <c r="J129" s="232">
        <v>928.69999999999993</v>
      </c>
      <c r="K129" s="231">
        <v>905.9</v>
      </c>
      <c r="L129" s="231">
        <v>881.05</v>
      </c>
      <c r="M129" s="231">
        <v>4.1491899999999999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885.7</v>
      </c>
      <c r="D130" s="232">
        <v>886.6</v>
      </c>
      <c r="E130" s="232">
        <v>879.25</v>
      </c>
      <c r="F130" s="232">
        <v>872.8</v>
      </c>
      <c r="G130" s="232">
        <v>865.44999999999993</v>
      </c>
      <c r="H130" s="232">
        <v>893.05000000000007</v>
      </c>
      <c r="I130" s="232">
        <v>900.4000000000002</v>
      </c>
      <c r="J130" s="232">
        <v>906.85000000000014</v>
      </c>
      <c r="K130" s="231">
        <v>893.95</v>
      </c>
      <c r="L130" s="231">
        <v>880.15</v>
      </c>
      <c r="M130" s="231">
        <v>0.10802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373.75</v>
      </c>
      <c r="D131" s="232">
        <v>375.11666666666662</v>
      </c>
      <c r="E131" s="232">
        <v>370.33333333333326</v>
      </c>
      <c r="F131" s="232">
        <v>366.91666666666663</v>
      </c>
      <c r="G131" s="232">
        <v>362.13333333333327</v>
      </c>
      <c r="H131" s="232">
        <v>378.53333333333325</v>
      </c>
      <c r="I131" s="232">
        <v>383.31666666666666</v>
      </c>
      <c r="J131" s="232">
        <v>386.73333333333323</v>
      </c>
      <c r="K131" s="231">
        <v>379.9</v>
      </c>
      <c r="L131" s="231">
        <v>371.7</v>
      </c>
      <c r="M131" s="231">
        <v>16.616849999999999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553.04999999999995</v>
      </c>
      <c r="D132" s="232">
        <v>549.96666666666658</v>
      </c>
      <c r="E132" s="232">
        <v>546.13333333333321</v>
      </c>
      <c r="F132" s="232">
        <v>539.21666666666658</v>
      </c>
      <c r="G132" s="232">
        <v>535.38333333333321</v>
      </c>
      <c r="H132" s="232">
        <v>556.88333333333321</v>
      </c>
      <c r="I132" s="232">
        <v>560.71666666666647</v>
      </c>
      <c r="J132" s="232">
        <v>567.63333333333321</v>
      </c>
      <c r="K132" s="231">
        <v>553.79999999999995</v>
      </c>
      <c r="L132" s="231">
        <v>543.04999999999995</v>
      </c>
      <c r="M132" s="231">
        <v>11.20373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1891.45</v>
      </c>
      <c r="D133" s="232">
        <v>1898.6833333333334</v>
      </c>
      <c r="E133" s="232">
        <v>1879.0166666666669</v>
      </c>
      <c r="F133" s="232">
        <v>1866.5833333333335</v>
      </c>
      <c r="G133" s="232">
        <v>1846.916666666667</v>
      </c>
      <c r="H133" s="232">
        <v>1911.1166666666668</v>
      </c>
      <c r="I133" s="232">
        <v>1930.7833333333333</v>
      </c>
      <c r="J133" s="232">
        <v>1943.2166666666667</v>
      </c>
      <c r="K133" s="231">
        <v>1918.35</v>
      </c>
      <c r="L133" s="231">
        <v>1886.25</v>
      </c>
      <c r="M133" s="231">
        <v>2.8209300000000002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697.25</v>
      </c>
      <c r="D134" s="232">
        <v>700.48333333333323</v>
      </c>
      <c r="E134" s="232">
        <v>691.76666666666642</v>
      </c>
      <c r="F134" s="232">
        <v>686.28333333333319</v>
      </c>
      <c r="G134" s="232">
        <v>677.56666666666638</v>
      </c>
      <c r="H134" s="232">
        <v>705.96666666666647</v>
      </c>
      <c r="I134" s="232">
        <v>714.68333333333339</v>
      </c>
      <c r="J134" s="232">
        <v>720.16666666666652</v>
      </c>
      <c r="K134" s="231">
        <v>709.2</v>
      </c>
      <c r="L134" s="231">
        <v>695</v>
      </c>
      <c r="M134" s="231">
        <v>1.17157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1931.75</v>
      </c>
      <c r="D135" s="232">
        <v>1939.5666666666666</v>
      </c>
      <c r="E135" s="232">
        <v>1917.1333333333332</v>
      </c>
      <c r="F135" s="232">
        <v>1902.5166666666667</v>
      </c>
      <c r="G135" s="232">
        <v>1880.0833333333333</v>
      </c>
      <c r="H135" s="232">
        <v>1954.1833333333332</v>
      </c>
      <c r="I135" s="232">
        <v>1976.6166666666666</v>
      </c>
      <c r="J135" s="232">
        <v>1991.2333333333331</v>
      </c>
      <c r="K135" s="231">
        <v>1962</v>
      </c>
      <c r="L135" s="231">
        <v>1924.95</v>
      </c>
      <c r="M135" s="231">
        <v>1.65608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320.45</v>
      </c>
      <c r="D136" s="232">
        <v>319.81666666666666</v>
      </c>
      <c r="E136" s="232">
        <v>313.63333333333333</v>
      </c>
      <c r="F136" s="232">
        <v>306.81666666666666</v>
      </c>
      <c r="G136" s="232">
        <v>300.63333333333333</v>
      </c>
      <c r="H136" s="232">
        <v>326.63333333333333</v>
      </c>
      <c r="I136" s="232">
        <v>332.81666666666661</v>
      </c>
      <c r="J136" s="232">
        <v>339.63333333333333</v>
      </c>
      <c r="K136" s="231">
        <v>326</v>
      </c>
      <c r="L136" s="231">
        <v>313</v>
      </c>
      <c r="M136" s="231">
        <v>11.18275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215.15</v>
      </c>
      <c r="D137" s="232">
        <v>213.95000000000002</v>
      </c>
      <c r="E137" s="232">
        <v>212.20000000000005</v>
      </c>
      <c r="F137" s="232">
        <v>209.25000000000003</v>
      </c>
      <c r="G137" s="232">
        <v>207.50000000000006</v>
      </c>
      <c r="H137" s="232">
        <v>216.90000000000003</v>
      </c>
      <c r="I137" s="232">
        <v>218.64999999999998</v>
      </c>
      <c r="J137" s="232">
        <v>221.60000000000002</v>
      </c>
      <c r="K137" s="231">
        <v>215.7</v>
      </c>
      <c r="L137" s="231">
        <v>211</v>
      </c>
      <c r="M137" s="231">
        <v>20.303339999999999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158</v>
      </c>
      <c r="D138" s="232">
        <v>160.20000000000002</v>
      </c>
      <c r="E138" s="232">
        <v>153.90000000000003</v>
      </c>
      <c r="F138" s="232">
        <v>149.80000000000001</v>
      </c>
      <c r="G138" s="232">
        <v>143.50000000000003</v>
      </c>
      <c r="H138" s="232">
        <v>164.30000000000004</v>
      </c>
      <c r="I138" s="232">
        <v>170.60000000000005</v>
      </c>
      <c r="J138" s="232">
        <v>174.70000000000005</v>
      </c>
      <c r="K138" s="231">
        <v>166.5</v>
      </c>
      <c r="L138" s="231">
        <v>156.1</v>
      </c>
      <c r="M138" s="231">
        <v>26.372879999999999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37.4</v>
      </c>
      <c r="D139" s="232">
        <v>37.800000000000004</v>
      </c>
      <c r="E139" s="232">
        <v>36.850000000000009</v>
      </c>
      <c r="F139" s="232">
        <v>36.300000000000004</v>
      </c>
      <c r="G139" s="232">
        <v>35.350000000000009</v>
      </c>
      <c r="H139" s="232">
        <v>38.350000000000009</v>
      </c>
      <c r="I139" s="232">
        <v>39.300000000000011</v>
      </c>
      <c r="J139" s="232">
        <v>39.850000000000009</v>
      </c>
      <c r="K139" s="231">
        <v>38.75</v>
      </c>
      <c r="L139" s="231">
        <v>37.25</v>
      </c>
      <c r="M139" s="231">
        <v>19.295999999999999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220.15</v>
      </c>
      <c r="D140" s="232">
        <v>220.85</v>
      </c>
      <c r="E140" s="232">
        <v>219.04999999999998</v>
      </c>
      <c r="F140" s="232">
        <v>217.95</v>
      </c>
      <c r="G140" s="232">
        <v>216.14999999999998</v>
      </c>
      <c r="H140" s="232">
        <v>221.95</v>
      </c>
      <c r="I140" s="232">
        <v>223.75</v>
      </c>
      <c r="J140" s="232">
        <v>224.85</v>
      </c>
      <c r="K140" s="231">
        <v>222.65</v>
      </c>
      <c r="L140" s="231">
        <v>219.75</v>
      </c>
      <c r="M140" s="231">
        <v>0.71535000000000004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3333.2</v>
      </c>
      <c r="D141" s="232">
        <v>3339.1333333333332</v>
      </c>
      <c r="E141" s="232">
        <v>3310.5666666666666</v>
      </c>
      <c r="F141" s="232">
        <v>3287.9333333333334</v>
      </c>
      <c r="G141" s="232">
        <v>3259.3666666666668</v>
      </c>
      <c r="H141" s="232">
        <v>3361.7666666666664</v>
      </c>
      <c r="I141" s="232">
        <v>3390.333333333333</v>
      </c>
      <c r="J141" s="232">
        <v>3412.9666666666662</v>
      </c>
      <c r="K141" s="231">
        <v>3367.7</v>
      </c>
      <c r="L141" s="231">
        <v>3316.5</v>
      </c>
      <c r="M141" s="231">
        <v>1.23326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3547.65</v>
      </c>
      <c r="D142" s="232">
        <v>3582.2166666666667</v>
      </c>
      <c r="E142" s="232">
        <v>3506.4333333333334</v>
      </c>
      <c r="F142" s="232">
        <v>3465.2166666666667</v>
      </c>
      <c r="G142" s="232">
        <v>3389.4333333333334</v>
      </c>
      <c r="H142" s="232">
        <v>3623.4333333333334</v>
      </c>
      <c r="I142" s="232">
        <v>3699.2166666666672</v>
      </c>
      <c r="J142" s="232">
        <v>3740.4333333333334</v>
      </c>
      <c r="K142" s="231">
        <v>3658</v>
      </c>
      <c r="L142" s="231">
        <v>3541</v>
      </c>
      <c r="M142" s="231">
        <v>1.4557199999999999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2151.8000000000002</v>
      </c>
      <c r="D143" s="232">
        <v>2158.5</v>
      </c>
      <c r="E143" s="232">
        <v>2141</v>
      </c>
      <c r="F143" s="232">
        <v>2130.1999999999998</v>
      </c>
      <c r="G143" s="232">
        <v>2112.6999999999998</v>
      </c>
      <c r="H143" s="232">
        <v>2169.3000000000002</v>
      </c>
      <c r="I143" s="232">
        <v>2186.8000000000002</v>
      </c>
      <c r="J143" s="232">
        <v>2197.6000000000004</v>
      </c>
      <c r="K143" s="231">
        <v>2176</v>
      </c>
      <c r="L143" s="231">
        <v>2147.6999999999998</v>
      </c>
      <c r="M143" s="231">
        <v>0.95709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4326.05</v>
      </c>
      <c r="D144" s="232">
        <v>4322.95</v>
      </c>
      <c r="E144" s="232">
        <v>4293.1499999999996</v>
      </c>
      <c r="F144" s="232">
        <v>4260.25</v>
      </c>
      <c r="G144" s="232">
        <v>4230.45</v>
      </c>
      <c r="H144" s="232">
        <v>4355.8499999999995</v>
      </c>
      <c r="I144" s="232">
        <v>4385.6500000000005</v>
      </c>
      <c r="J144" s="232">
        <v>4418.5499999999993</v>
      </c>
      <c r="K144" s="231">
        <v>4352.75</v>
      </c>
      <c r="L144" s="231">
        <v>4290.05</v>
      </c>
      <c r="M144" s="231">
        <v>0.89310999999999996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544.35</v>
      </c>
      <c r="D145" s="232">
        <v>546.86666666666667</v>
      </c>
      <c r="E145" s="232">
        <v>539.5333333333333</v>
      </c>
      <c r="F145" s="232">
        <v>534.71666666666658</v>
      </c>
      <c r="G145" s="232">
        <v>527.38333333333321</v>
      </c>
      <c r="H145" s="232">
        <v>551.68333333333339</v>
      </c>
      <c r="I145" s="232">
        <v>559.01666666666665</v>
      </c>
      <c r="J145" s="232">
        <v>563.83333333333348</v>
      </c>
      <c r="K145" s="231">
        <v>554.20000000000005</v>
      </c>
      <c r="L145" s="231">
        <v>542.04999999999995</v>
      </c>
      <c r="M145" s="231">
        <v>0.76051000000000002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175.45</v>
      </c>
      <c r="D146" s="232">
        <v>175.15</v>
      </c>
      <c r="E146" s="232">
        <v>173.8</v>
      </c>
      <c r="F146" s="232">
        <v>172.15</v>
      </c>
      <c r="G146" s="232">
        <v>170.8</v>
      </c>
      <c r="H146" s="232">
        <v>176.8</v>
      </c>
      <c r="I146" s="232">
        <v>178.14999999999998</v>
      </c>
      <c r="J146" s="232">
        <v>179.8</v>
      </c>
      <c r="K146" s="231">
        <v>176.5</v>
      </c>
      <c r="L146" s="231">
        <v>173.5</v>
      </c>
      <c r="M146" s="231">
        <v>1.7087300000000001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165.4</v>
      </c>
      <c r="D147" s="232">
        <v>166.23333333333335</v>
      </c>
      <c r="E147" s="232">
        <v>163.06666666666669</v>
      </c>
      <c r="F147" s="232">
        <v>160.73333333333335</v>
      </c>
      <c r="G147" s="232">
        <v>157.56666666666669</v>
      </c>
      <c r="H147" s="232">
        <v>168.56666666666669</v>
      </c>
      <c r="I147" s="232">
        <v>171.73333333333332</v>
      </c>
      <c r="J147" s="232">
        <v>174.06666666666669</v>
      </c>
      <c r="K147" s="231">
        <v>169.4</v>
      </c>
      <c r="L147" s="231">
        <v>163.9</v>
      </c>
      <c r="M147" s="231">
        <v>4.1039199999999996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56.05</v>
      </c>
      <c r="D148" s="232">
        <v>54.783333333333331</v>
      </c>
      <c r="E148" s="232">
        <v>53.316666666666663</v>
      </c>
      <c r="F148" s="232">
        <v>50.583333333333329</v>
      </c>
      <c r="G148" s="232">
        <v>49.11666666666666</v>
      </c>
      <c r="H148" s="232">
        <v>57.516666666666666</v>
      </c>
      <c r="I148" s="232">
        <v>58.983333333333334</v>
      </c>
      <c r="J148" s="232">
        <v>61.716666666666669</v>
      </c>
      <c r="K148" s="231">
        <v>56.25</v>
      </c>
      <c r="L148" s="231">
        <v>52.05</v>
      </c>
      <c r="M148" s="231">
        <v>436.73858000000001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73.650000000000006</v>
      </c>
      <c r="D149" s="232">
        <v>74.066666666666663</v>
      </c>
      <c r="E149" s="232">
        <v>72.283333333333331</v>
      </c>
      <c r="F149" s="232">
        <v>70.916666666666671</v>
      </c>
      <c r="G149" s="232">
        <v>69.13333333333334</v>
      </c>
      <c r="H149" s="232">
        <v>75.433333333333323</v>
      </c>
      <c r="I149" s="232">
        <v>77.216666666666654</v>
      </c>
      <c r="J149" s="232">
        <v>78.583333333333314</v>
      </c>
      <c r="K149" s="231">
        <v>75.849999999999994</v>
      </c>
      <c r="L149" s="231">
        <v>72.7</v>
      </c>
      <c r="M149" s="231">
        <v>70.487830000000002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3139.05</v>
      </c>
      <c r="D150" s="232">
        <v>3139.65</v>
      </c>
      <c r="E150" s="232">
        <v>3099.4</v>
      </c>
      <c r="F150" s="232">
        <v>3059.75</v>
      </c>
      <c r="G150" s="232">
        <v>3019.5</v>
      </c>
      <c r="H150" s="232">
        <v>3179.3</v>
      </c>
      <c r="I150" s="232">
        <v>3219.55</v>
      </c>
      <c r="J150" s="232">
        <v>3259.2000000000003</v>
      </c>
      <c r="K150" s="231">
        <v>3179.9</v>
      </c>
      <c r="L150" s="231">
        <v>3100</v>
      </c>
      <c r="M150" s="231">
        <v>6.5337300000000003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409.3</v>
      </c>
      <c r="D151" s="232">
        <v>409.15000000000003</v>
      </c>
      <c r="E151" s="232">
        <v>406.35000000000008</v>
      </c>
      <c r="F151" s="232">
        <v>403.40000000000003</v>
      </c>
      <c r="G151" s="232">
        <v>400.60000000000008</v>
      </c>
      <c r="H151" s="232">
        <v>412.10000000000008</v>
      </c>
      <c r="I151" s="232">
        <v>414.90000000000003</v>
      </c>
      <c r="J151" s="232">
        <v>417.85000000000008</v>
      </c>
      <c r="K151" s="231">
        <v>411.95</v>
      </c>
      <c r="L151" s="231">
        <v>406.2</v>
      </c>
      <c r="M151" s="231">
        <v>0.97914999999999996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432</v>
      </c>
      <c r="D152" s="232">
        <v>430.93333333333334</v>
      </c>
      <c r="E152" s="232">
        <v>428.9666666666667</v>
      </c>
      <c r="F152" s="232">
        <v>425.93333333333334</v>
      </c>
      <c r="G152" s="232">
        <v>423.9666666666667</v>
      </c>
      <c r="H152" s="232">
        <v>433.9666666666667</v>
      </c>
      <c r="I152" s="232">
        <v>435.93333333333328</v>
      </c>
      <c r="J152" s="232">
        <v>438.9666666666667</v>
      </c>
      <c r="K152" s="231">
        <v>432.9</v>
      </c>
      <c r="L152" s="231">
        <v>427.9</v>
      </c>
      <c r="M152" s="231">
        <v>1.43371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1377.5</v>
      </c>
      <c r="D153" s="232">
        <v>1385.4833333333333</v>
      </c>
      <c r="E153" s="232">
        <v>1368.5166666666667</v>
      </c>
      <c r="F153" s="232">
        <v>1359.5333333333333</v>
      </c>
      <c r="G153" s="232">
        <v>1342.5666666666666</v>
      </c>
      <c r="H153" s="232">
        <v>1394.4666666666667</v>
      </c>
      <c r="I153" s="232">
        <v>1411.4333333333334</v>
      </c>
      <c r="J153" s="232">
        <v>1420.4166666666667</v>
      </c>
      <c r="K153" s="231">
        <v>1402.45</v>
      </c>
      <c r="L153" s="231">
        <v>1376.5</v>
      </c>
      <c r="M153" s="231">
        <v>0.12341000000000001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84.2</v>
      </c>
      <c r="D154" s="232">
        <v>84.25</v>
      </c>
      <c r="E154" s="232">
        <v>83.15</v>
      </c>
      <c r="F154" s="232">
        <v>82.100000000000009</v>
      </c>
      <c r="G154" s="232">
        <v>81.000000000000014</v>
      </c>
      <c r="H154" s="232">
        <v>85.3</v>
      </c>
      <c r="I154" s="232">
        <v>86.399999999999991</v>
      </c>
      <c r="J154" s="232">
        <v>87.449999999999989</v>
      </c>
      <c r="K154" s="231">
        <v>85.35</v>
      </c>
      <c r="L154" s="231">
        <v>83.2</v>
      </c>
      <c r="M154" s="231">
        <v>26.190180000000002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56.55</v>
      </c>
      <c r="D155" s="232">
        <v>56.4</v>
      </c>
      <c r="E155" s="232">
        <v>56.05</v>
      </c>
      <c r="F155" s="232">
        <v>55.55</v>
      </c>
      <c r="G155" s="232">
        <v>55.199999999999996</v>
      </c>
      <c r="H155" s="232">
        <v>56.9</v>
      </c>
      <c r="I155" s="232">
        <v>57.250000000000007</v>
      </c>
      <c r="J155" s="232">
        <v>57.75</v>
      </c>
      <c r="K155" s="231">
        <v>56.75</v>
      </c>
      <c r="L155" s="231">
        <v>55.9</v>
      </c>
      <c r="M155" s="231">
        <v>18.620529999999999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2095.75</v>
      </c>
      <c r="D156" s="232">
        <v>2098.3833333333332</v>
      </c>
      <c r="E156" s="232">
        <v>2073.3666666666663</v>
      </c>
      <c r="F156" s="232">
        <v>2050.9833333333331</v>
      </c>
      <c r="G156" s="232">
        <v>2025.9666666666662</v>
      </c>
      <c r="H156" s="232">
        <v>2120.7666666666664</v>
      </c>
      <c r="I156" s="232">
        <v>2145.7833333333328</v>
      </c>
      <c r="J156" s="232">
        <v>2168.1666666666665</v>
      </c>
      <c r="K156" s="231">
        <v>2123.4</v>
      </c>
      <c r="L156" s="231">
        <v>2076</v>
      </c>
      <c r="M156" s="231">
        <v>1.1492199999999999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183.05</v>
      </c>
      <c r="D157" s="232">
        <v>183.48333333333335</v>
      </c>
      <c r="E157" s="232">
        <v>181.4666666666667</v>
      </c>
      <c r="F157" s="232">
        <v>179.88333333333335</v>
      </c>
      <c r="G157" s="232">
        <v>177.8666666666667</v>
      </c>
      <c r="H157" s="232">
        <v>185.06666666666669</v>
      </c>
      <c r="I157" s="232">
        <v>187.08333333333334</v>
      </c>
      <c r="J157" s="232">
        <v>188.66666666666669</v>
      </c>
      <c r="K157" s="231">
        <v>185.5</v>
      </c>
      <c r="L157" s="231">
        <v>181.9</v>
      </c>
      <c r="M157" s="231">
        <v>17.61103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267.95</v>
      </c>
      <c r="D158" s="232">
        <v>268.48333333333335</v>
      </c>
      <c r="E158" s="232">
        <v>266.01666666666671</v>
      </c>
      <c r="F158" s="232">
        <v>264.08333333333337</v>
      </c>
      <c r="G158" s="232">
        <v>261.61666666666673</v>
      </c>
      <c r="H158" s="232">
        <v>270.41666666666669</v>
      </c>
      <c r="I158" s="232">
        <v>272.88333333333338</v>
      </c>
      <c r="J158" s="232">
        <v>274.81666666666666</v>
      </c>
      <c r="K158" s="231">
        <v>270.95</v>
      </c>
      <c r="L158" s="231">
        <v>266.55</v>
      </c>
      <c r="M158" s="231">
        <v>0.32296999999999998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140.25</v>
      </c>
      <c r="D159" s="232">
        <v>142.53333333333333</v>
      </c>
      <c r="E159" s="232">
        <v>136.76666666666665</v>
      </c>
      <c r="F159" s="232">
        <v>133.28333333333333</v>
      </c>
      <c r="G159" s="232">
        <v>127.51666666666665</v>
      </c>
      <c r="H159" s="232">
        <v>146.01666666666665</v>
      </c>
      <c r="I159" s="232">
        <v>151.78333333333336</v>
      </c>
      <c r="J159" s="232">
        <v>155.26666666666665</v>
      </c>
      <c r="K159" s="231">
        <v>148.30000000000001</v>
      </c>
      <c r="L159" s="231">
        <v>139.05000000000001</v>
      </c>
      <c r="M159" s="231">
        <v>115.07707000000001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140.30000000000001</v>
      </c>
      <c r="D160" s="232">
        <v>140.28333333333333</v>
      </c>
      <c r="E160" s="232">
        <v>137.16666666666666</v>
      </c>
      <c r="F160" s="232">
        <v>134.03333333333333</v>
      </c>
      <c r="G160" s="232">
        <v>130.91666666666666</v>
      </c>
      <c r="H160" s="232">
        <v>143.41666666666666</v>
      </c>
      <c r="I160" s="232">
        <v>146.53333333333333</v>
      </c>
      <c r="J160" s="232">
        <v>149.66666666666666</v>
      </c>
      <c r="K160" s="231">
        <v>143.4</v>
      </c>
      <c r="L160" s="231">
        <v>137.15</v>
      </c>
      <c r="M160" s="231">
        <v>582.89005999999995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305.25</v>
      </c>
      <c r="D161" s="232">
        <v>313.28333333333336</v>
      </c>
      <c r="E161" s="232">
        <v>297.2166666666667</v>
      </c>
      <c r="F161" s="232">
        <v>289.18333333333334</v>
      </c>
      <c r="G161" s="232">
        <v>273.11666666666667</v>
      </c>
      <c r="H161" s="232">
        <v>321.31666666666672</v>
      </c>
      <c r="I161" s="232">
        <v>337.38333333333344</v>
      </c>
      <c r="J161" s="232">
        <v>345.41666666666674</v>
      </c>
      <c r="K161" s="231">
        <v>329.35</v>
      </c>
      <c r="L161" s="231">
        <v>305.25</v>
      </c>
      <c r="M161" s="231">
        <v>12.40096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5559.35</v>
      </c>
      <c r="D162" s="232">
        <v>5591.5333333333328</v>
      </c>
      <c r="E162" s="232">
        <v>5519.8166666666657</v>
      </c>
      <c r="F162" s="232">
        <v>5480.2833333333328</v>
      </c>
      <c r="G162" s="232">
        <v>5408.5666666666657</v>
      </c>
      <c r="H162" s="232">
        <v>5631.0666666666657</v>
      </c>
      <c r="I162" s="232">
        <v>5702.7833333333328</v>
      </c>
      <c r="J162" s="232">
        <v>5742.3166666666657</v>
      </c>
      <c r="K162" s="231">
        <v>5663.25</v>
      </c>
      <c r="L162" s="231">
        <v>5552</v>
      </c>
      <c r="M162" s="231">
        <v>0.11294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556.20000000000005</v>
      </c>
      <c r="D163" s="232">
        <v>555.7166666666667</v>
      </c>
      <c r="E163" s="232">
        <v>551.93333333333339</v>
      </c>
      <c r="F163" s="232">
        <v>547.66666666666674</v>
      </c>
      <c r="G163" s="232">
        <v>543.88333333333344</v>
      </c>
      <c r="H163" s="232">
        <v>559.98333333333335</v>
      </c>
      <c r="I163" s="232">
        <v>563.76666666666665</v>
      </c>
      <c r="J163" s="232">
        <v>568.0333333333333</v>
      </c>
      <c r="K163" s="231">
        <v>559.5</v>
      </c>
      <c r="L163" s="231">
        <v>551.45000000000005</v>
      </c>
      <c r="M163" s="231">
        <v>1.2904199999999999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175.35</v>
      </c>
      <c r="D164" s="232">
        <v>174.31666666666669</v>
      </c>
      <c r="E164" s="232">
        <v>172.63333333333338</v>
      </c>
      <c r="F164" s="232">
        <v>169.91666666666669</v>
      </c>
      <c r="G164" s="232">
        <v>168.23333333333338</v>
      </c>
      <c r="H164" s="232">
        <v>177.03333333333339</v>
      </c>
      <c r="I164" s="232">
        <v>178.71666666666673</v>
      </c>
      <c r="J164" s="232">
        <v>181.43333333333339</v>
      </c>
      <c r="K164" s="231">
        <v>176</v>
      </c>
      <c r="L164" s="231">
        <v>171.6</v>
      </c>
      <c r="M164" s="231">
        <v>5.2621200000000004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104.2</v>
      </c>
      <c r="D165" s="232">
        <v>104.40000000000002</v>
      </c>
      <c r="E165" s="232">
        <v>103.20000000000005</v>
      </c>
      <c r="F165" s="232">
        <v>102.20000000000003</v>
      </c>
      <c r="G165" s="232">
        <v>101.00000000000006</v>
      </c>
      <c r="H165" s="232">
        <v>105.40000000000003</v>
      </c>
      <c r="I165" s="232">
        <v>106.6</v>
      </c>
      <c r="J165" s="232">
        <v>107.60000000000002</v>
      </c>
      <c r="K165" s="231">
        <v>105.6</v>
      </c>
      <c r="L165" s="231">
        <v>103.4</v>
      </c>
      <c r="M165" s="231">
        <v>15.43709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282.64999999999998</v>
      </c>
      <c r="D166" s="232">
        <v>283.88333333333333</v>
      </c>
      <c r="E166" s="232">
        <v>280.76666666666665</v>
      </c>
      <c r="F166" s="232">
        <v>278.88333333333333</v>
      </c>
      <c r="G166" s="232">
        <v>275.76666666666665</v>
      </c>
      <c r="H166" s="232">
        <v>285.76666666666665</v>
      </c>
      <c r="I166" s="232">
        <v>288.88333333333333</v>
      </c>
      <c r="J166" s="232">
        <v>290.76666666666665</v>
      </c>
      <c r="K166" s="231">
        <v>287</v>
      </c>
      <c r="L166" s="231">
        <v>282</v>
      </c>
      <c r="M166" s="231">
        <v>2.30558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1207.75</v>
      </c>
      <c r="D167" s="232">
        <v>1212.1500000000001</v>
      </c>
      <c r="E167" s="232">
        <v>1195.5000000000002</v>
      </c>
      <c r="F167" s="232">
        <v>1183.2500000000002</v>
      </c>
      <c r="G167" s="232">
        <v>1166.6000000000004</v>
      </c>
      <c r="H167" s="232">
        <v>1224.4000000000001</v>
      </c>
      <c r="I167" s="232">
        <v>1241.0499999999997</v>
      </c>
      <c r="J167" s="232">
        <v>1253.3</v>
      </c>
      <c r="K167" s="231">
        <v>1228.8</v>
      </c>
      <c r="L167" s="231">
        <v>1199.9000000000001</v>
      </c>
      <c r="M167" s="231">
        <v>9.1759999999999994E-2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96.9</v>
      </c>
      <c r="D168" s="232">
        <v>96.600000000000009</v>
      </c>
      <c r="E168" s="232">
        <v>96.100000000000023</v>
      </c>
      <c r="F168" s="232">
        <v>95.300000000000011</v>
      </c>
      <c r="G168" s="232">
        <v>94.800000000000026</v>
      </c>
      <c r="H168" s="232">
        <v>97.40000000000002</v>
      </c>
      <c r="I168" s="232">
        <v>97.899999999999991</v>
      </c>
      <c r="J168" s="232">
        <v>98.700000000000017</v>
      </c>
      <c r="K168" s="231">
        <v>97.1</v>
      </c>
      <c r="L168" s="231">
        <v>95.8</v>
      </c>
      <c r="M168" s="231">
        <v>46.21698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1579.3</v>
      </c>
      <c r="D169" s="232">
        <v>1574.0833333333333</v>
      </c>
      <c r="E169" s="232">
        <v>1561.1666666666665</v>
      </c>
      <c r="F169" s="232">
        <v>1543.0333333333333</v>
      </c>
      <c r="G169" s="232">
        <v>1530.1166666666666</v>
      </c>
      <c r="H169" s="232">
        <v>1592.2166666666665</v>
      </c>
      <c r="I169" s="232">
        <v>1605.133333333333</v>
      </c>
      <c r="J169" s="232">
        <v>1623.2666666666664</v>
      </c>
      <c r="K169" s="231">
        <v>1587</v>
      </c>
      <c r="L169" s="231">
        <v>1555.95</v>
      </c>
      <c r="M169" s="231">
        <v>0.46739000000000003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40.35</v>
      </c>
      <c r="D170" s="232">
        <v>40.6</v>
      </c>
      <c r="E170" s="232">
        <v>40.050000000000004</v>
      </c>
      <c r="F170" s="232">
        <v>39.75</v>
      </c>
      <c r="G170" s="232">
        <v>39.200000000000003</v>
      </c>
      <c r="H170" s="232">
        <v>40.900000000000006</v>
      </c>
      <c r="I170" s="232">
        <v>41.45</v>
      </c>
      <c r="J170" s="232">
        <v>41.750000000000007</v>
      </c>
      <c r="K170" s="231">
        <v>41.15</v>
      </c>
      <c r="L170" s="231">
        <v>40.299999999999997</v>
      </c>
      <c r="M170" s="231">
        <v>45.632159999999999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2381.0500000000002</v>
      </c>
      <c r="D171" s="232">
        <v>2380.9833333333336</v>
      </c>
      <c r="E171" s="232">
        <v>2369.9666666666672</v>
      </c>
      <c r="F171" s="232">
        <v>2358.8833333333337</v>
      </c>
      <c r="G171" s="232">
        <v>2347.8666666666672</v>
      </c>
      <c r="H171" s="232">
        <v>2392.0666666666671</v>
      </c>
      <c r="I171" s="232">
        <v>2403.0833333333335</v>
      </c>
      <c r="J171" s="232">
        <v>2414.166666666667</v>
      </c>
      <c r="K171" s="231">
        <v>2392</v>
      </c>
      <c r="L171" s="231">
        <v>2369.9</v>
      </c>
      <c r="M171" s="231">
        <v>0.12759999999999999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2986.8</v>
      </c>
      <c r="D172" s="232">
        <v>3000.6</v>
      </c>
      <c r="E172" s="232">
        <v>2956.2</v>
      </c>
      <c r="F172" s="232">
        <v>2925.6</v>
      </c>
      <c r="G172" s="232">
        <v>2881.2</v>
      </c>
      <c r="H172" s="232">
        <v>3031.2</v>
      </c>
      <c r="I172" s="232">
        <v>3075.6000000000004</v>
      </c>
      <c r="J172" s="232">
        <v>3106.2</v>
      </c>
      <c r="K172" s="231">
        <v>3045</v>
      </c>
      <c r="L172" s="231">
        <v>2970</v>
      </c>
      <c r="M172" s="231">
        <v>4.0390000000000002E-2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182</v>
      </c>
      <c r="D173" s="232">
        <v>183.65</v>
      </c>
      <c r="E173" s="232">
        <v>179.35000000000002</v>
      </c>
      <c r="F173" s="232">
        <v>176.70000000000002</v>
      </c>
      <c r="G173" s="232">
        <v>172.40000000000003</v>
      </c>
      <c r="H173" s="232">
        <v>186.3</v>
      </c>
      <c r="I173" s="232">
        <v>190.60000000000002</v>
      </c>
      <c r="J173" s="232">
        <v>193.25</v>
      </c>
      <c r="K173" s="231">
        <v>187.95</v>
      </c>
      <c r="L173" s="231">
        <v>181</v>
      </c>
      <c r="M173" s="231">
        <v>23.58203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1444.6</v>
      </c>
      <c r="D174" s="232">
        <v>1448.5333333333335</v>
      </c>
      <c r="E174" s="232">
        <v>1432.166666666667</v>
      </c>
      <c r="F174" s="232">
        <v>1419.7333333333333</v>
      </c>
      <c r="G174" s="232">
        <v>1403.3666666666668</v>
      </c>
      <c r="H174" s="232">
        <v>1460.9666666666672</v>
      </c>
      <c r="I174" s="232">
        <v>1477.3333333333335</v>
      </c>
      <c r="J174" s="232">
        <v>1489.7666666666673</v>
      </c>
      <c r="K174" s="231">
        <v>1464.9</v>
      </c>
      <c r="L174" s="231">
        <v>1436.1</v>
      </c>
      <c r="M174" s="231">
        <v>4.1977500000000001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1302.1500000000001</v>
      </c>
      <c r="D175" s="232">
        <v>1303.0666666666666</v>
      </c>
      <c r="E175" s="232">
        <v>1297.6333333333332</v>
      </c>
      <c r="F175" s="232">
        <v>1293.1166666666666</v>
      </c>
      <c r="G175" s="232">
        <v>1287.6833333333332</v>
      </c>
      <c r="H175" s="232">
        <v>1307.5833333333333</v>
      </c>
      <c r="I175" s="232">
        <v>1313.0166666666667</v>
      </c>
      <c r="J175" s="232">
        <v>1317.5333333333333</v>
      </c>
      <c r="K175" s="231">
        <v>1308.5</v>
      </c>
      <c r="L175" s="231">
        <v>1298.55</v>
      </c>
      <c r="M175" s="231">
        <v>0.10687000000000001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420.1</v>
      </c>
      <c r="D176" s="232">
        <v>420.35000000000008</v>
      </c>
      <c r="E176" s="232">
        <v>415.85000000000014</v>
      </c>
      <c r="F176" s="232">
        <v>411.60000000000008</v>
      </c>
      <c r="G176" s="232">
        <v>407.10000000000014</v>
      </c>
      <c r="H176" s="232">
        <v>424.60000000000014</v>
      </c>
      <c r="I176" s="232">
        <v>429.1</v>
      </c>
      <c r="J176" s="232">
        <v>433.35000000000014</v>
      </c>
      <c r="K176" s="231">
        <v>424.85</v>
      </c>
      <c r="L176" s="231">
        <v>416.1</v>
      </c>
      <c r="M176" s="231">
        <v>2.9314100000000001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1163.05</v>
      </c>
      <c r="D177" s="232">
        <v>1171.3</v>
      </c>
      <c r="E177" s="232">
        <v>1147.75</v>
      </c>
      <c r="F177" s="232">
        <v>1132.45</v>
      </c>
      <c r="G177" s="232">
        <v>1108.9000000000001</v>
      </c>
      <c r="H177" s="232">
        <v>1186.5999999999999</v>
      </c>
      <c r="I177" s="232">
        <v>1210.1499999999996</v>
      </c>
      <c r="J177" s="232">
        <v>1225.4499999999998</v>
      </c>
      <c r="K177" s="231">
        <v>1194.8499999999999</v>
      </c>
      <c r="L177" s="231">
        <v>1156</v>
      </c>
      <c r="M177" s="231">
        <v>0.3039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1948.05</v>
      </c>
      <c r="D178" s="232">
        <v>1974.8333333333333</v>
      </c>
      <c r="E178" s="232">
        <v>1900.6666666666665</v>
      </c>
      <c r="F178" s="232">
        <v>1853.2833333333333</v>
      </c>
      <c r="G178" s="232">
        <v>1779.1166666666666</v>
      </c>
      <c r="H178" s="232">
        <v>2022.2166666666665</v>
      </c>
      <c r="I178" s="232">
        <v>2096.3833333333332</v>
      </c>
      <c r="J178" s="232">
        <v>2143.7666666666664</v>
      </c>
      <c r="K178" s="231">
        <v>2049</v>
      </c>
      <c r="L178" s="231">
        <v>1927.45</v>
      </c>
      <c r="M178" s="231">
        <v>1.26387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460</v>
      </c>
      <c r="D179" s="232">
        <v>460.93333333333339</v>
      </c>
      <c r="E179" s="232">
        <v>457.9166666666668</v>
      </c>
      <c r="F179" s="232">
        <v>455.83333333333343</v>
      </c>
      <c r="G179" s="232">
        <v>452.81666666666683</v>
      </c>
      <c r="H179" s="232">
        <v>463.01666666666677</v>
      </c>
      <c r="I179" s="232">
        <v>466.03333333333342</v>
      </c>
      <c r="J179" s="232">
        <v>468.11666666666673</v>
      </c>
      <c r="K179" s="231">
        <v>463.95</v>
      </c>
      <c r="L179" s="231">
        <v>458.85</v>
      </c>
      <c r="M179" s="231">
        <v>0.42645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924.25</v>
      </c>
      <c r="D180" s="232">
        <v>923.7166666666667</v>
      </c>
      <c r="E180" s="232">
        <v>917.73333333333335</v>
      </c>
      <c r="F180" s="232">
        <v>911.2166666666667</v>
      </c>
      <c r="G180" s="232">
        <v>905.23333333333335</v>
      </c>
      <c r="H180" s="232">
        <v>930.23333333333335</v>
      </c>
      <c r="I180" s="232">
        <v>936.2166666666667</v>
      </c>
      <c r="J180" s="232">
        <v>942.73333333333335</v>
      </c>
      <c r="K180" s="231">
        <v>929.7</v>
      </c>
      <c r="L180" s="231">
        <v>917.2</v>
      </c>
      <c r="M180" s="231">
        <v>10.43953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443.8</v>
      </c>
      <c r="D181" s="232">
        <v>444.7833333333333</v>
      </c>
      <c r="E181" s="232">
        <v>441.06666666666661</v>
      </c>
      <c r="F181" s="232">
        <v>438.33333333333331</v>
      </c>
      <c r="G181" s="232">
        <v>434.61666666666662</v>
      </c>
      <c r="H181" s="232">
        <v>447.51666666666659</v>
      </c>
      <c r="I181" s="232">
        <v>451.23333333333329</v>
      </c>
      <c r="J181" s="232">
        <v>453.96666666666658</v>
      </c>
      <c r="K181" s="231">
        <v>448.5</v>
      </c>
      <c r="L181" s="231">
        <v>442.05</v>
      </c>
      <c r="M181" s="231">
        <v>0.60528999999999999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1238.3499999999999</v>
      </c>
      <c r="D182" s="232">
        <v>1240.3999999999999</v>
      </c>
      <c r="E182" s="232">
        <v>1225.7999999999997</v>
      </c>
      <c r="F182" s="232">
        <v>1213.2499999999998</v>
      </c>
      <c r="G182" s="232">
        <v>1198.6499999999996</v>
      </c>
      <c r="H182" s="232">
        <v>1252.9499999999998</v>
      </c>
      <c r="I182" s="232">
        <v>1267.5499999999997</v>
      </c>
      <c r="J182" s="232">
        <v>1280.0999999999999</v>
      </c>
      <c r="K182" s="231">
        <v>1255</v>
      </c>
      <c r="L182" s="231">
        <v>1227.8499999999999</v>
      </c>
      <c r="M182" s="231">
        <v>1.82287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314.55</v>
      </c>
      <c r="D183" s="232">
        <v>315.26666666666671</v>
      </c>
      <c r="E183" s="232">
        <v>311.68333333333339</v>
      </c>
      <c r="F183" s="232">
        <v>308.81666666666666</v>
      </c>
      <c r="G183" s="232">
        <v>305.23333333333335</v>
      </c>
      <c r="H183" s="232">
        <v>318.13333333333344</v>
      </c>
      <c r="I183" s="232">
        <v>321.71666666666681</v>
      </c>
      <c r="J183" s="232">
        <v>324.58333333333348</v>
      </c>
      <c r="K183" s="231">
        <v>318.85000000000002</v>
      </c>
      <c r="L183" s="231">
        <v>312.39999999999998</v>
      </c>
      <c r="M183" s="231">
        <v>6.6605100000000004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379</v>
      </c>
      <c r="D184" s="232">
        <v>382.33333333333331</v>
      </c>
      <c r="E184" s="232">
        <v>372.76666666666665</v>
      </c>
      <c r="F184" s="232">
        <v>366.53333333333336</v>
      </c>
      <c r="G184" s="232">
        <v>356.9666666666667</v>
      </c>
      <c r="H184" s="232">
        <v>388.56666666666661</v>
      </c>
      <c r="I184" s="232">
        <v>398.13333333333333</v>
      </c>
      <c r="J184" s="232">
        <v>404.36666666666656</v>
      </c>
      <c r="K184" s="231">
        <v>391.9</v>
      </c>
      <c r="L184" s="231">
        <v>376.1</v>
      </c>
      <c r="M184" s="231">
        <v>10.02699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1648.5</v>
      </c>
      <c r="D185" s="232">
        <v>1652.3</v>
      </c>
      <c r="E185" s="232">
        <v>1636.1999999999998</v>
      </c>
      <c r="F185" s="232">
        <v>1623.8999999999999</v>
      </c>
      <c r="G185" s="232">
        <v>1607.7999999999997</v>
      </c>
      <c r="H185" s="232">
        <v>1664.6</v>
      </c>
      <c r="I185" s="232">
        <v>1680.6999999999998</v>
      </c>
      <c r="J185" s="232">
        <v>1693</v>
      </c>
      <c r="K185" s="231">
        <v>1668.4</v>
      </c>
      <c r="L185" s="231">
        <v>1640</v>
      </c>
      <c r="M185" s="231">
        <v>3.5914299999999999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625.70000000000005</v>
      </c>
      <c r="D186" s="232">
        <v>627.23333333333335</v>
      </c>
      <c r="E186" s="232">
        <v>615.9666666666667</v>
      </c>
      <c r="F186" s="232">
        <v>606.23333333333335</v>
      </c>
      <c r="G186" s="232">
        <v>594.9666666666667</v>
      </c>
      <c r="H186" s="232">
        <v>636.9666666666667</v>
      </c>
      <c r="I186" s="232">
        <v>648.23333333333335</v>
      </c>
      <c r="J186" s="232">
        <v>657.9666666666667</v>
      </c>
      <c r="K186" s="231">
        <v>638.5</v>
      </c>
      <c r="L186" s="231">
        <v>617.5</v>
      </c>
      <c r="M186" s="231">
        <v>1.73689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326.39999999999998</v>
      </c>
      <c r="D187" s="232">
        <v>326.66666666666669</v>
      </c>
      <c r="E187" s="232">
        <v>320.83333333333337</v>
      </c>
      <c r="F187" s="232">
        <v>315.26666666666671</v>
      </c>
      <c r="G187" s="232">
        <v>309.43333333333339</v>
      </c>
      <c r="H187" s="232">
        <v>332.23333333333335</v>
      </c>
      <c r="I187" s="232">
        <v>338.06666666666672</v>
      </c>
      <c r="J187" s="232">
        <v>343.63333333333333</v>
      </c>
      <c r="K187" s="231">
        <v>332.5</v>
      </c>
      <c r="L187" s="231">
        <v>321.10000000000002</v>
      </c>
      <c r="M187" s="231">
        <v>2.2077399999999998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1989.45</v>
      </c>
      <c r="D188" s="232">
        <v>1974.6666666666667</v>
      </c>
      <c r="E188" s="232">
        <v>1949.3333333333335</v>
      </c>
      <c r="F188" s="232">
        <v>1909.2166666666667</v>
      </c>
      <c r="G188" s="232">
        <v>1883.8833333333334</v>
      </c>
      <c r="H188" s="232">
        <v>2014.7833333333335</v>
      </c>
      <c r="I188" s="232">
        <v>2040.116666666667</v>
      </c>
      <c r="J188" s="232">
        <v>2080.2333333333336</v>
      </c>
      <c r="K188" s="231">
        <v>2000</v>
      </c>
      <c r="L188" s="231">
        <v>1934.55</v>
      </c>
      <c r="M188" s="231">
        <v>1.16753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730.85</v>
      </c>
      <c r="D189" s="232">
        <v>731.63333333333333</v>
      </c>
      <c r="E189" s="232">
        <v>727.2166666666667</v>
      </c>
      <c r="F189" s="232">
        <v>723.58333333333337</v>
      </c>
      <c r="G189" s="232">
        <v>719.16666666666674</v>
      </c>
      <c r="H189" s="232">
        <v>735.26666666666665</v>
      </c>
      <c r="I189" s="232">
        <v>739.68333333333339</v>
      </c>
      <c r="J189" s="232">
        <v>743.31666666666661</v>
      </c>
      <c r="K189" s="231">
        <v>736.05</v>
      </c>
      <c r="L189" s="231">
        <v>728</v>
      </c>
      <c r="M189" s="231">
        <v>0.24074999999999999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241.25</v>
      </c>
      <c r="D190" s="232">
        <v>241.66666666666666</v>
      </c>
      <c r="E190" s="232">
        <v>239.58333333333331</v>
      </c>
      <c r="F190" s="232">
        <v>237.91666666666666</v>
      </c>
      <c r="G190" s="232">
        <v>235.83333333333331</v>
      </c>
      <c r="H190" s="232">
        <v>243.33333333333331</v>
      </c>
      <c r="I190" s="232">
        <v>245.41666666666663</v>
      </c>
      <c r="J190" s="232">
        <v>247.08333333333331</v>
      </c>
      <c r="K190" s="231">
        <v>243.75</v>
      </c>
      <c r="L190" s="231">
        <v>240</v>
      </c>
      <c r="M190" s="231">
        <v>1.1322300000000001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2834.45</v>
      </c>
      <c r="D191" s="232">
        <v>2829.1</v>
      </c>
      <c r="E191" s="232">
        <v>2783.3999999999996</v>
      </c>
      <c r="F191" s="232">
        <v>2732.35</v>
      </c>
      <c r="G191" s="232">
        <v>2686.6499999999996</v>
      </c>
      <c r="H191" s="232">
        <v>2880.1499999999996</v>
      </c>
      <c r="I191" s="232">
        <v>2925.8499999999995</v>
      </c>
      <c r="J191" s="232">
        <v>2976.8999999999996</v>
      </c>
      <c r="K191" s="231">
        <v>2874.8</v>
      </c>
      <c r="L191" s="231">
        <v>2778.05</v>
      </c>
      <c r="M191" s="231">
        <v>0.77281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448.3</v>
      </c>
      <c r="D192" s="232">
        <v>449.40000000000003</v>
      </c>
      <c r="E192" s="232">
        <v>445.90000000000009</v>
      </c>
      <c r="F192" s="232">
        <v>443.50000000000006</v>
      </c>
      <c r="G192" s="232">
        <v>440.00000000000011</v>
      </c>
      <c r="H192" s="232">
        <v>451.80000000000007</v>
      </c>
      <c r="I192" s="232">
        <v>455.29999999999995</v>
      </c>
      <c r="J192" s="232">
        <v>457.70000000000005</v>
      </c>
      <c r="K192" s="231">
        <v>452.9</v>
      </c>
      <c r="L192" s="231">
        <v>447</v>
      </c>
      <c r="M192" s="231">
        <v>12.016159999999999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567.20000000000005</v>
      </c>
      <c r="D193" s="232">
        <v>570.35</v>
      </c>
      <c r="E193" s="232">
        <v>561.85</v>
      </c>
      <c r="F193" s="232">
        <v>556.5</v>
      </c>
      <c r="G193" s="232">
        <v>548</v>
      </c>
      <c r="H193" s="232">
        <v>575.70000000000005</v>
      </c>
      <c r="I193" s="232">
        <v>584.20000000000005</v>
      </c>
      <c r="J193" s="232">
        <v>589.55000000000007</v>
      </c>
      <c r="K193" s="231">
        <v>578.85</v>
      </c>
      <c r="L193" s="231">
        <v>565</v>
      </c>
      <c r="M193" s="231">
        <v>4.5148599999999997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94.8</v>
      </c>
      <c r="D194" s="232">
        <v>94.84999999999998</v>
      </c>
      <c r="E194" s="232">
        <v>94.099999999999966</v>
      </c>
      <c r="F194" s="232">
        <v>93.399999999999991</v>
      </c>
      <c r="G194" s="232">
        <v>92.649999999999977</v>
      </c>
      <c r="H194" s="232">
        <v>95.549999999999955</v>
      </c>
      <c r="I194" s="232">
        <v>96.299999999999983</v>
      </c>
      <c r="J194" s="232">
        <v>96.999999999999943</v>
      </c>
      <c r="K194" s="231">
        <v>95.6</v>
      </c>
      <c r="L194" s="231">
        <v>94.15</v>
      </c>
      <c r="M194" s="231">
        <v>6.6273499999999999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136.15</v>
      </c>
      <c r="D195" s="232">
        <v>137.25000000000003</v>
      </c>
      <c r="E195" s="232">
        <v>133.95000000000005</v>
      </c>
      <c r="F195" s="232">
        <v>131.75000000000003</v>
      </c>
      <c r="G195" s="232">
        <v>128.45000000000005</v>
      </c>
      <c r="H195" s="232">
        <v>139.45000000000005</v>
      </c>
      <c r="I195" s="232">
        <v>142.75000000000006</v>
      </c>
      <c r="J195" s="232">
        <v>144.95000000000005</v>
      </c>
      <c r="K195" s="231">
        <v>140.55000000000001</v>
      </c>
      <c r="L195" s="231">
        <v>135.05000000000001</v>
      </c>
      <c r="M195" s="231">
        <v>17.24654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277.89999999999998</v>
      </c>
      <c r="D196" s="232">
        <v>275.63333333333333</v>
      </c>
      <c r="E196" s="232">
        <v>271.26666666666665</v>
      </c>
      <c r="F196" s="232">
        <v>264.63333333333333</v>
      </c>
      <c r="G196" s="232">
        <v>260.26666666666665</v>
      </c>
      <c r="H196" s="232">
        <v>282.26666666666665</v>
      </c>
      <c r="I196" s="232">
        <v>286.63333333333333</v>
      </c>
      <c r="J196" s="232">
        <v>293.26666666666665</v>
      </c>
      <c r="K196" s="231">
        <v>280</v>
      </c>
      <c r="L196" s="231">
        <v>269</v>
      </c>
      <c r="M196" s="231">
        <v>9.4925200000000007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1098.5</v>
      </c>
      <c r="D197" s="232">
        <v>1095.0666666666666</v>
      </c>
      <c r="E197" s="232">
        <v>1056.4833333333331</v>
      </c>
      <c r="F197" s="232">
        <v>1014.4666666666665</v>
      </c>
      <c r="G197" s="232">
        <v>975.88333333333298</v>
      </c>
      <c r="H197" s="232">
        <v>1137.0833333333333</v>
      </c>
      <c r="I197" s="232">
        <v>1175.6666666666667</v>
      </c>
      <c r="J197" s="232">
        <v>1217.6833333333334</v>
      </c>
      <c r="K197" s="231">
        <v>1133.6500000000001</v>
      </c>
      <c r="L197" s="231">
        <v>1053.05</v>
      </c>
      <c r="M197" s="231">
        <v>9.8176000000000005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1093.7</v>
      </c>
      <c r="D198" s="232">
        <v>1090.8999999999999</v>
      </c>
      <c r="E198" s="232">
        <v>1081.3499999999997</v>
      </c>
      <c r="F198" s="232">
        <v>1068.9999999999998</v>
      </c>
      <c r="G198" s="232">
        <v>1059.4499999999996</v>
      </c>
      <c r="H198" s="232">
        <v>1103.2499999999998</v>
      </c>
      <c r="I198" s="232">
        <v>1112.8</v>
      </c>
      <c r="J198" s="232">
        <v>1125.1499999999999</v>
      </c>
      <c r="K198" s="231">
        <v>1100.45</v>
      </c>
      <c r="L198" s="231">
        <v>1078.55</v>
      </c>
      <c r="M198" s="231">
        <v>45.085380000000001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2111.9499999999998</v>
      </c>
      <c r="D199" s="232">
        <v>2128.25</v>
      </c>
      <c r="E199" s="232">
        <v>2083.6999999999998</v>
      </c>
      <c r="F199" s="232">
        <v>2055.4499999999998</v>
      </c>
      <c r="G199" s="232">
        <v>2010.8999999999996</v>
      </c>
      <c r="H199" s="232">
        <v>2156.5</v>
      </c>
      <c r="I199" s="232">
        <v>2201.0500000000002</v>
      </c>
      <c r="J199" s="232">
        <v>2229.3000000000002</v>
      </c>
      <c r="K199" s="231">
        <v>2172.8000000000002</v>
      </c>
      <c r="L199" s="231">
        <v>2100</v>
      </c>
      <c r="M199" s="231">
        <v>16.858499999999999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1585.3</v>
      </c>
      <c r="D200" s="232">
        <v>1595.6333333333332</v>
      </c>
      <c r="E200" s="232">
        <v>1569.9666666666665</v>
      </c>
      <c r="F200" s="232">
        <v>1554.6333333333332</v>
      </c>
      <c r="G200" s="232">
        <v>1528.9666666666665</v>
      </c>
      <c r="H200" s="232">
        <v>1610.9666666666665</v>
      </c>
      <c r="I200" s="232">
        <v>1636.6333333333334</v>
      </c>
      <c r="J200" s="232">
        <v>1651.9666666666665</v>
      </c>
      <c r="K200" s="231">
        <v>1621.3</v>
      </c>
      <c r="L200" s="231">
        <v>1580.3</v>
      </c>
      <c r="M200" s="231">
        <v>73.740470000000002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604.20000000000005</v>
      </c>
      <c r="D201" s="232">
        <v>605.55000000000007</v>
      </c>
      <c r="E201" s="232">
        <v>598.50000000000011</v>
      </c>
      <c r="F201" s="232">
        <v>592.80000000000007</v>
      </c>
      <c r="G201" s="232">
        <v>585.75000000000011</v>
      </c>
      <c r="H201" s="232">
        <v>611.25000000000011</v>
      </c>
      <c r="I201" s="232">
        <v>618.30000000000007</v>
      </c>
      <c r="J201" s="232">
        <v>624.00000000000011</v>
      </c>
      <c r="K201" s="231">
        <v>612.6</v>
      </c>
      <c r="L201" s="231">
        <v>599.85</v>
      </c>
      <c r="M201" s="231">
        <v>21.702159999999999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72.8</v>
      </c>
      <c r="D202" s="232">
        <v>73.216666666666669</v>
      </c>
      <c r="E202" s="232">
        <v>72.183333333333337</v>
      </c>
      <c r="F202" s="232">
        <v>71.566666666666663</v>
      </c>
      <c r="G202" s="232">
        <v>70.533333333333331</v>
      </c>
      <c r="H202" s="232">
        <v>73.833333333333343</v>
      </c>
      <c r="I202" s="232">
        <v>74.866666666666674</v>
      </c>
      <c r="J202" s="232">
        <v>75.483333333333348</v>
      </c>
      <c r="K202" s="231">
        <v>74.25</v>
      </c>
      <c r="L202" s="231">
        <v>72.599999999999994</v>
      </c>
      <c r="M202" s="231">
        <v>29.90512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633.45000000000005</v>
      </c>
      <c r="D203" s="232">
        <v>635.4</v>
      </c>
      <c r="E203" s="232">
        <v>628.04999999999995</v>
      </c>
      <c r="F203" s="232">
        <v>622.65</v>
      </c>
      <c r="G203" s="232">
        <v>615.29999999999995</v>
      </c>
      <c r="H203" s="232">
        <v>640.79999999999995</v>
      </c>
      <c r="I203" s="232">
        <v>648.15000000000009</v>
      </c>
      <c r="J203" s="232">
        <v>653.54999999999995</v>
      </c>
      <c r="K203" s="231">
        <v>642.75</v>
      </c>
      <c r="L203" s="231">
        <v>630</v>
      </c>
      <c r="M203" s="231">
        <v>0.15665000000000001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882.1</v>
      </c>
      <c r="D204" s="232">
        <v>884.0333333333333</v>
      </c>
      <c r="E204" s="232">
        <v>878.06666666666661</v>
      </c>
      <c r="F204" s="232">
        <v>874.0333333333333</v>
      </c>
      <c r="G204" s="232">
        <v>868.06666666666661</v>
      </c>
      <c r="H204" s="232">
        <v>888.06666666666661</v>
      </c>
      <c r="I204" s="232">
        <v>894.0333333333333</v>
      </c>
      <c r="J204" s="232">
        <v>898.06666666666661</v>
      </c>
      <c r="K204" s="231">
        <v>890</v>
      </c>
      <c r="L204" s="231">
        <v>880</v>
      </c>
      <c r="M204" s="231">
        <v>0.80052999999999996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897.9</v>
      </c>
      <c r="D205" s="232">
        <v>895.79999999999984</v>
      </c>
      <c r="E205" s="232">
        <v>891.64999999999964</v>
      </c>
      <c r="F205" s="232">
        <v>885.39999999999975</v>
      </c>
      <c r="G205" s="232">
        <v>881.24999999999955</v>
      </c>
      <c r="H205" s="232">
        <v>902.04999999999973</v>
      </c>
      <c r="I205" s="232">
        <v>906.2</v>
      </c>
      <c r="J205" s="232">
        <v>912.44999999999982</v>
      </c>
      <c r="K205" s="231">
        <v>899.95</v>
      </c>
      <c r="L205" s="231">
        <v>889.55</v>
      </c>
      <c r="M205" s="231">
        <v>0.10489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1178.4000000000001</v>
      </c>
      <c r="D206" s="232">
        <v>1182.3499999999999</v>
      </c>
      <c r="E206" s="232">
        <v>1167.8999999999999</v>
      </c>
      <c r="F206" s="232">
        <v>1157.3999999999999</v>
      </c>
      <c r="G206" s="232">
        <v>1142.9499999999998</v>
      </c>
      <c r="H206" s="232">
        <v>1192.8499999999999</v>
      </c>
      <c r="I206" s="232">
        <v>1207.2999999999997</v>
      </c>
      <c r="J206" s="232">
        <v>1217.8</v>
      </c>
      <c r="K206" s="231">
        <v>1196.8</v>
      </c>
      <c r="L206" s="231">
        <v>1171.8499999999999</v>
      </c>
      <c r="M206" s="231">
        <v>9.2974599999999992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2758.6</v>
      </c>
      <c r="D207" s="232">
        <v>2744.5333333333333</v>
      </c>
      <c r="E207" s="232">
        <v>2724.0666666666666</v>
      </c>
      <c r="F207" s="232">
        <v>2689.5333333333333</v>
      </c>
      <c r="G207" s="232">
        <v>2669.0666666666666</v>
      </c>
      <c r="H207" s="232">
        <v>2779.0666666666666</v>
      </c>
      <c r="I207" s="232">
        <v>2799.5333333333328</v>
      </c>
      <c r="J207" s="232">
        <v>2834.0666666666666</v>
      </c>
      <c r="K207" s="231">
        <v>2765</v>
      </c>
      <c r="L207" s="231">
        <v>2710</v>
      </c>
      <c r="M207" s="231">
        <v>3.6219399999999999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401.2</v>
      </c>
      <c r="D208" s="232">
        <v>403.63333333333338</v>
      </c>
      <c r="E208" s="232">
        <v>395.81666666666678</v>
      </c>
      <c r="F208" s="232">
        <v>390.43333333333339</v>
      </c>
      <c r="G208" s="232">
        <v>382.61666666666679</v>
      </c>
      <c r="H208" s="232">
        <v>409.01666666666677</v>
      </c>
      <c r="I208" s="232">
        <v>416.83333333333337</v>
      </c>
      <c r="J208" s="232">
        <v>422.21666666666675</v>
      </c>
      <c r="K208" s="231">
        <v>411.45</v>
      </c>
      <c r="L208" s="231">
        <v>398.25</v>
      </c>
      <c r="M208" s="231">
        <v>3.07483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483.05</v>
      </c>
      <c r="D209" s="232">
        <v>485.66666666666669</v>
      </c>
      <c r="E209" s="232">
        <v>478.63333333333338</v>
      </c>
      <c r="F209" s="232">
        <v>474.2166666666667</v>
      </c>
      <c r="G209" s="232">
        <v>467.18333333333339</v>
      </c>
      <c r="H209" s="232">
        <v>490.08333333333337</v>
      </c>
      <c r="I209" s="232">
        <v>497.11666666666667</v>
      </c>
      <c r="J209" s="232">
        <v>501.53333333333336</v>
      </c>
      <c r="K209" s="231">
        <v>492.7</v>
      </c>
      <c r="L209" s="231">
        <v>481.25</v>
      </c>
      <c r="M209" s="231">
        <v>32.941090000000003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1319.45</v>
      </c>
      <c r="D210" s="232">
        <v>1318.25</v>
      </c>
      <c r="E210" s="232">
        <v>1310.5</v>
      </c>
      <c r="F210" s="232">
        <v>1301.55</v>
      </c>
      <c r="G210" s="232">
        <v>1293.8</v>
      </c>
      <c r="H210" s="232">
        <v>1327.2</v>
      </c>
      <c r="I210" s="232">
        <v>1334.95</v>
      </c>
      <c r="J210" s="232">
        <v>1343.9</v>
      </c>
      <c r="K210" s="231">
        <v>1326</v>
      </c>
      <c r="L210" s="231">
        <v>1309.3</v>
      </c>
      <c r="M210" s="231">
        <v>0.16533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2477.6</v>
      </c>
      <c r="D211" s="232">
        <v>2476.2833333333333</v>
      </c>
      <c r="E211" s="232">
        <v>2447.5666666666666</v>
      </c>
      <c r="F211" s="232">
        <v>2417.5333333333333</v>
      </c>
      <c r="G211" s="232">
        <v>2388.8166666666666</v>
      </c>
      <c r="H211" s="232">
        <v>2506.3166666666666</v>
      </c>
      <c r="I211" s="232">
        <v>2535.0333333333328</v>
      </c>
      <c r="J211" s="232">
        <v>2565.0666666666666</v>
      </c>
      <c r="K211" s="231">
        <v>2505</v>
      </c>
      <c r="L211" s="231">
        <v>2446.25</v>
      </c>
      <c r="M211" s="231">
        <v>5.8830099999999996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127.95</v>
      </c>
      <c r="D212" s="232">
        <v>127.59999999999998</v>
      </c>
      <c r="E212" s="232">
        <v>125.69999999999996</v>
      </c>
      <c r="F212" s="232">
        <v>123.44999999999997</v>
      </c>
      <c r="G212" s="232">
        <v>121.54999999999995</v>
      </c>
      <c r="H212" s="232">
        <v>129.84999999999997</v>
      </c>
      <c r="I212" s="232">
        <v>131.74999999999997</v>
      </c>
      <c r="J212" s="232">
        <v>133.99999999999997</v>
      </c>
      <c r="K212" s="231">
        <v>129.5</v>
      </c>
      <c r="L212" s="231">
        <v>125.35</v>
      </c>
      <c r="M212" s="231">
        <v>98.8523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247.4</v>
      </c>
      <c r="D213" s="232">
        <v>248.61666666666667</v>
      </c>
      <c r="E213" s="232">
        <v>245.43333333333334</v>
      </c>
      <c r="F213" s="232">
        <v>243.46666666666667</v>
      </c>
      <c r="G213" s="232">
        <v>240.28333333333333</v>
      </c>
      <c r="H213" s="232">
        <v>250.58333333333334</v>
      </c>
      <c r="I213" s="232">
        <v>253.76666666666668</v>
      </c>
      <c r="J213" s="232">
        <v>255.73333333333335</v>
      </c>
      <c r="K213" s="231">
        <v>251.8</v>
      </c>
      <c r="L213" s="231">
        <v>246.65</v>
      </c>
      <c r="M213" s="231">
        <v>24.240680000000001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2597.1</v>
      </c>
      <c r="D214" s="232">
        <v>2603.0166666666664</v>
      </c>
      <c r="E214" s="232">
        <v>2578.083333333333</v>
      </c>
      <c r="F214" s="232">
        <v>2559.0666666666666</v>
      </c>
      <c r="G214" s="232">
        <v>2534.1333333333332</v>
      </c>
      <c r="H214" s="232">
        <v>2622.0333333333328</v>
      </c>
      <c r="I214" s="232">
        <v>2646.9666666666662</v>
      </c>
      <c r="J214" s="232">
        <v>2665.9833333333327</v>
      </c>
      <c r="K214" s="231">
        <v>2627.95</v>
      </c>
      <c r="L214" s="231">
        <v>2584</v>
      </c>
      <c r="M214" s="231">
        <v>9.3006799999999998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344.4</v>
      </c>
      <c r="D215" s="232">
        <v>345.73333333333335</v>
      </c>
      <c r="E215" s="232">
        <v>338.66666666666669</v>
      </c>
      <c r="F215" s="232">
        <v>332.93333333333334</v>
      </c>
      <c r="G215" s="232">
        <v>325.86666666666667</v>
      </c>
      <c r="H215" s="232">
        <v>351.4666666666667</v>
      </c>
      <c r="I215" s="232">
        <v>358.5333333333333</v>
      </c>
      <c r="J215" s="232">
        <v>364.26666666666671</v>
      </c>
      <c r="K215" s="231">
        <v>352.8</v>
      </c>
      <c r="L215" s="231">
        <v>340</v>
      </c>
      <c r="M215" s="231">
        <v>3.88733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3265.8</v>
      </c>
      <c r="D216" s="232">
        <v>3260.5499999999997</v>
      </c>
      <c r="E216" s="232">
        <v>3249.8499999999995</v>
      </c>
      <c r="F216" s="232">
        <v>3233.8999999999996</v>
      </c>
      <c r="G216" s="232">
        <v>3223.1999999999994</v>
      </c>
      <c r="H216" s="232">
        <v>3276.4999999999995</v>
      </c>
      <c r="I216" s="232">
        <v>3287.1999999999994</v>
      </c>
      <c r="J216" s="232">
        <v>3303.1499999999996</v>
      </c>
      <c r="K216" s="231">
        <v>3271.25</v>
      </c>
      <c r="L216" s="231">
        <v>3244.6</v>
      </c>
      <c r="M216" s="231">
        <v>5.586E-2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737.35</v>
      </c>
      <c r="D217" s="232">
        <v>735.96666666666658</v>
      </c>
      <c r="E217" s="232">
        <v>731.93333333333317</v>
      </c>
      <c r="F217" s="232">
        <v>726.51666666666654</v>
      </c>
      <c r="G217" s="232">
        <v>722.48333333333312</v>
      </c>
      <c r="H217" s="232">
        <v>741.38333333333321</v>
      </c>
      <c r="I217" s="232">
        <v>745.41666666666674</v>
      </c>
      <c r="J217" s="232">
        <v>750.83333333333326</v>
      </c>
      <c r="K217" s="231">
        <v>740</v>
      </c>
      <c r="L217" s="231">
        <v>730.55</v>
      </c>
      <c r="M217" s="231">
        <v>0.21340999999999999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39418.85</v>
      </c>
      <c r="D218" s="232">
        <v>39533.85</v>
      </c>
      <c r="E218" s="232">
        <v>39265.35</v>
      </c>
      <c r="F218" s="232">
        <v>39111.85</v>
      </c>
      <c r="G218" s="232">
        <v>38843.35</v>
      </c>
      <c r="H218" s="232">
        <v>39687.35</v>
      </c>
      <c r="I218" s="232">
        <v>39955.85</v>
      </c>
      <c r="J218" s="232">
        <v>40109.35</v>
      </c>
      <c r="K218" s="231">
        <v>39802.35</v>
      </c>
      <c r="L218" s="231">
        <v>39380.35</v>
      </c>
      <c r="M218" s="231">
        <v>1.332E-2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51.25</v>
      </c>
      <c r="D219" s="232">
        <v>51.5</v>
      </c>
      <c r="E219" s="232">
        <v>50.4</v>
      </c>
      <c r="F219" s="232">
        <v>49.55</v>
      </c>
      <c r="G219" s="232">
        <v>48.449999999999996</v>
      </c>
      <c r="H219" s="232">
        <v>52.35</v>
      </c>
      <c r="I219" s="232">
        <v>53.449999999999996</v>
      </c>
      <c r="J219" s="232">
        <v>54.300000000000004</v>
      </c>
      <c r="K219" s="231">
        <v>52.6</v>
      </c>
      <c r="L219" s="231">
        <v>50.65</v>
      </c>
      <c r="M219" s="231">
        <v>71.203580000000002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2594.8000000000002</v>
      </c>
      <c r="D220" s="232">
        <v>2609.3166666666671</v>
      </c>
      <c r="E220" s="232">
        <v>2570.6333333333341</v>
      </c>
      <c r="F220" s="232">
        <v>2546.4666666666672</v>
      </c>
      <c r="G220" s="232">
        <v>2507.7833333333342</v>
      </c>
      <c r="H220" s="232">
        <v>2633.483333333334</v>
      </c>
      <c r="I220" s="232">
        <v>2672.1666666666674</v>
      </c>
      <c r="J220" s="232">
        <v>2696.3333333333339</v>
      </c>
      <c r="K220" s="231">
        <v>2648</v>
      </c>
      <c r="L220" s="231">
        <v>2585.15</v>
      </c>
      <c r="M220" s="231">
        <v>27.567139999999998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865.25</v>
      </c>
      <c r="D221" s="232">
        <v>867.91666666666663</v>
      </c>
      <c r="E221" s="232">
        <v>858.38333333333321</v>
      </c>
      <c r="F221" s="232">
        <v>851.51666666666654</v>
      </c>
      <c r="G221" s="232">
        <v>841.98333333333312</v>
      </c>
      <c r="H221" s="232">
        <v>874.7833333333333</v>
      </c>
      <c r="I221" s="232">
        <v>884.31666666666683</v>
      </c>
      <c r="J221" s="232">
        <v>891.18333333333339</v>
      </c>
      <c r="K221" s="231">
        <v>877.45</v>
      </c>
      <c r="L221" s="231">
        <v>861.05</v>
      </c>
      <c r="M221" s="231">
        <v>83.198120000000003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1249.5</v>
      </c>
      <c r="D222" s="232">
        <v>1255.5166666666667</v>
      </c>
      <c r="E222" s="232">
        <v>1239.0333333333333</v>
      </c>
      <c r="F222" s="232">
        <v>1228.5666666666666</v>
      </c>
      <c r="G222" s="232">
        <v>1212.0833333333333</v>
      </c>
      <c r="H222" s="232">
        <v>1265.9833333333333</v>
      </c>
      <c r="I222" s="232">
        <v>1282.4666666666665</v>
      </c>
      <c r="J222" s="232">
        <v>1292.9333333333334</v>
      </c>
      <c r="K222" s="231">
        <v>1272</v>
      </c>
      <c r="L222" s="231">
        <v>1245.05</v>
      </c>
      <c r="M222" s="231">
        <v>6.8255499999999998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477.55</v>
      </c>
      <c r="D223" s="232">
        <v>475.75</v>
      </c>
      <c r="E223" s="232">
        <v>471.6</v>
      </c>
      <c r="F223" s="232">
        <v>465.65000000000003</v>
      </c>
      <c r="G223" s="232">
        <v>461.50000000000006</v>
      </c>
      <c r="H223" s="232">
        <v>481.7</v>
      </c>
      <c r="I223" s="232">
        <v>485.84999999999997</v>
      </c>
      <c r="J223" s="232">
        <v>491.79999999999995</v>
      </c>
      <c r="K223" s="231">
        <v>479.9</v>
      </c>
      <c r="L223" s="231">
        <v>469.8</v>
      </c>
      <c r="M223" s="231">
        <v>19.09177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504.65</v>
      </c>
      <c r="D224" s="232">
        <v>506.65000000000003</v>
      </c>
      <c r="E224" s="232">
        <v>498.55000000000007</v>
      </c>
      <c r="F224" s="232">
        <v>492.45000000000005</v>
      </c>
      <c r="G224" s="232">
        <v>484.35000000000008</v>
      </c>
      <c r="H224" s="232">
        <v>512.75</v>
      </c>
      <c r="I224" s="232">
        <v>520.85000000000014</v>
      </c>
      <c r="J224" s="232">
        <v>526.95000000000005</v>
      </c>
      <c r="K224" s="231">
        <v>514.75</v>
      </c>
      <c r="L224" s="231">
        <v>500.55</v>
      </c>
      <c r="M224" s="231">
        <v>2.2347399999999999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55.5</v>
      </c>
      <c r="D225" s="232">
        <v>55.466666666666669</v>
      </c>
      <c r="E225" s="232">
        <v>54.783333333333339</v>
      </c>
      <c r="F225" s="232">
        <v>54.06666666666667</v>
      </c>
      <c r="G225" s="232">
        <v>53.38333333333334</v>
      </c>
      <c r="H225" s="232">
        <v>56.183333333333337</v>
      </c>
      <c r="I225" s="232">
        <v>56.866666666666674</v>
      </c>
      <c r="J225" s="232">
        <v>57.583333333333336</v>
      </c>
      <c r="K225" s="231">
        <v>56.15</v>
      </c>
      <c r="L225" s="231">
        <v>54.75</v>
      </c>
      <c r="M225" s="231">
        <v>154.04255000000001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60.55</v>
      </c>
      <c r="D226" s="232">
        <v>60.666666666666664</v>
      </c>
      <c r="E226" s="232">
        <v>60.133333333333326</v>
      </c>
      <c r="F226" s="232">
        <v>59.716666666666661</v>
      </c>
      <c r="G226" s="232">
        <v>59.183333333333323</v>
      </c>
      <c r="H226" s="232">
        <v>61.083333333333329</v>
      </c>
      <c r="I226" s="232">
        <v>61.616666666666674</v>
      </c>
      <c r="J226" s="232">
        <v>62.033333333333331</v>
      </c>
      <c r="K226" s="231">
        <v>61.2</v>
      </c>
      <c r="L226" s="231">
        <v>60.25</v>
      </c>
      <c r="M226" s="231">
        <v>282.71420999999998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87.95</v>
      </c>
      <c r="D227" s="232">
        <v>87.116666666666674</v>
      </c>
      <c r="E227" s="232">
        <v>86.033333333333346</v>
      </c>
      <c r="F227" s="232">
        <v>84.116666666666674</v>
      </c>
      <c r="G227" s="232">
        <v>83.033333333333346</v>
      </c>
      <c r="H227" s="232">
        <v>89.033333333333346</v>
      </c>
      <c r="I227" s="232">
        <v>90.11666666666666</v>
      </c>
      <c r="J227" s="232">
        <v>92.033333333333346</v>
      </c>
      <c r="K227" s="231">
        <v>88.2</v>
      </c>
      <c r="L227" s="231">
        <v>85.2</v>
      </c>
      <c r="M227" s="231">
        <v>137.04836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907.1</v>
      </c>
      <c r="D228" s="232">
        <v>911.68333333333339</v>
      </c>
      <c r="E228" s="232">
        <v>896.91666666666674</v>
      </c>
      <c r="F228" s="232">
        <v>886.73333333333335</v>
      </c>
      <c r="G228" s="232">
        <v>871.9666666666667</v>
      </c>
      <c r="H228" s="232">
        <v>921.86666666666679</v>
      </c>
      <c r="I228" s="232">
        <v>936.63333333333344</v>
      </c>
      <c r="J228" s="232">
        <v>946.81666666666683</v>
      </c>
      <c r="K228" s="231">
        <v>926.45</v>
      </c>
      <c r="L228" s="231">
        <v>901.5</v>
      </c>
      <c r="M228" s="231">
        <v>0.29737000000000002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472.4</v>
      </c>
      <c r="D229" s="232">
        <v>476.09999999999997</v>
      </c>
      <c r="E229" s="232">
        <v>465.29999999999995</v>
      </c>
      <c r="F229" s="232">
        <v>458.2</v>
      </c>
      <c r="G229" s="232">
        <v>447.4</v>
      </c>
      <c r="H229" s="232">
        <v>483.19999999999993</v>
      </c>
      <c r="I229" s="232">
        <v>494</v>
      </c>
      <c r="J229" s="232">
        <v>501.09999999999991</v>
      </c>
      <c r="K229" s="231">
        <v>486.9</v>
      </c>
      <c r="L229" s="231">
        <v>469</v>
      </c>
      <c r="M229" s="231">
        <v>2.2888500000000001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>
        <v>1831.35</v>
      </c>
      <c r="D230" s="232">
        <v>1831.2</v>
      </c>
      <c r="E230" s="232">
        <v>1793.7</v>
      </c>
      <c r="F230" s="232">
        <v>1756.05</v>
      </c>
      <c r="G230" s="232">
        <v>1718.55</v>
      </c>
      <c r="H230" s="232">
        <v>1868.8500000000001</v>
      </c>
      <c r="I230" s="232">
        <v>1906.3500000000001</v>
      </c>
      <c r="J230" s="232">
        <v>1944.0000000000002</v>
      </c>
      <c r="K230" s="231">
        <v>1868.7</v>
      </c>
      <c r="L230" s="231">
        <v>1793.55</v>
      </c>
      <c r="M230" s="231">
        <v>0.90822999999999998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306.64999999999998</v>
      </c>
      <c r="D231" s="232">
        <v>306.05</v>
      </c>
      <c r="E231" s="232">
        <v>301.35000000000002</v>
      </c>
      <c r="F231" s="232">
        <v>296.05</v>
      </c>
      <c r="G231" s="232">
        <v>291.35000000000002</v>
      </c>
      <c r="H231" s="232">
        <v>311.35000000000002</v>
      </c>
      <c r="I231" s="232">
        <v>316.04999999999995</v>
      </c>
      <c r="J231" s="232">
        <v>321.35000000000002</v>
      </c>
      <c r="K231" s="231">
        <v>310.75</v>
      </c>
      <c r="L231" s="231">
        <v>300.75</v>
      </c>
      <c r="M231" s="231">
        <v>46.688099999999999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330.2</v>
      </c>
      <c r="D232" s="232">
        <v>329.98333333333335</v>
      </c>
      <c r="E232" s="232">
        <v>327.76666666666671</v>
      </c>
      <c r="F232" s="232">
        <v>325.33333333333337</v>
      </c>
      <c r="G232" s="232">
        <v>323.11666666666673</v>
      </c>
      <c r="H232" s="232">
        <v>332.41666666666669</v>
      </c>
      <c r="I232" s="232">
        <v>334.63333333333338</v>
      </c>
      <c r="J232" s="232">
        <v>337.06666666666666</v>
      </c>
      <c r="K232" s="231">
        <v>332.2</v>
      </c>
      <c r="L232" s="231">
        <v>327.55</v>
      </c>
      <c r="M232" s="231">
        <v>82.539420000000007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106.35</v>
      </c>
      <c r="D233" s="232">
        <v>106.88333333333333</v>
      </c>
      <c r="E233" s="232">
        <v>105.46666666666665</v>
      </c>
      <c r="F233" s="232">
        <v>104.58333333333333</v>
      </c>
      <c r="G233" s="232">
        <v>103.16666666666666</v>
      </c>
      <c r="H233" s="232">
        <v>107.76666666666665</v>
      </c>
      <c r="I233" s="232">
        <v>109.18333333333334</v>
      </c>
      <c r="J233" s="232">
        <v>110.06666666666665</v>
      </c>
      <c r="K233" s="231">
        <v>108.3</v>
      </c>
      <c r="L233" s="231">
        <v>106</v>
      </c>
      <c r="M233" s="231">
        <v>5.8781600000000003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215.85</v>
      </c>
      <c r="D234" s="232">
        <v>216.15</v>
      </c>
      <c r="E234" s="232">
        <v>214.3</v>
      </c>
      <c r="F234" s="232">
        <v>212.75</v>
      </c>
      <c r="G234" s="232">
        <v>210.9</v>
      </c>
      <c r="H234" s="232">
        <v>217.70000000000002</v>
      </c>
      <c r="I234" s="232">
        <v>219.54999999999998</v>
      </c>
      <c r="J234" s="232">
        <v>221.10000000000002</v>
      </c>
      <c r="K234" s="231">
        <v>218</v>
      </c>
      <c r="L234" s="231">
        <v>214.6</v>
      </c>
      <c r="M234" s="231">
        <v>10.9834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141</v>
      </c>
      <c r="D235" s="232">
        <v>139.95000000000002</v>
      </c>
      <c r="E235" s="232">
        <v>138.40000000000003</v>
      </c>
      <c r="F235" s="232">
        <v>135.80000000000001</v>
      </c>
      <c r="G235" s="232">
        <v>134.25000000000003</v>
      </c>
      <c r="H235" s="232">
        <v>142.55000000000004</v>
      </c>
      <c r="I235" s="232">
        <v>144.10000000000005</v>
      </c>
      <c r="J235" s="232">
        <v>146.70000000000005</v>
      </c>
      <c r="K235" s="231">
        <v>141.5</v>
      </c>
      <c r="L235" s="231">
        <v>137.35</v>
      </c>
      <c r="M235" s="231">
        <v>60.248260000000002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76.55</v>
      </c>
      <c r="D236" s="232">
        <v>76.833333333333329</v>
      </c>
      <c r="E236" s="232">
        <v>75.966666666666654</v>
      </c>
      <c r="F236" s="232">
        <v>75.383333333333326</v>
      </c>
      <c r="G236" s="232">
        <v>74.516666666666652</v>
      </c>
      <c r="H236" s="232">
        <v>77.416666666666657</v>
      </c>
      <c r="I236" s="232">
        <v>78.283333333333331</v>
      </c>
      <c r="J236" s="232">
        <v>78.86666666666666</v>
      </c>
      <c r="K236" s="231">
        <v>77.7</v>
      </c>
      <c r="L236" s="231">
        <v>76.25</v>
      </c>
      <c r="M236" s="231">
        <v>31.277989999999999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4586.3</v>
      </c>
      <c r="D237" s="232">
        <v>4559.1833333333334</v>
      </c>
      <c r="E237" s="232">
        <v>4491.3666666666668</v>
      </c>
      <c r="F237" s="232">
        <v>4396.4333333333334</v>
      </c>
      <c r="G237" s="232">
        <v>4328.6166666666668</v>
      </c>
      <c r="H237" s="232">
        <v>4654.1166666666668</v>
      </c>
      <c r="I237" s="232">
        <v>4721.9333333333343</v>
      </c>
      <c r="J237" s="232">
        <v>4816.8666666666668</v>
      </c>
      <c r="K237" s="231">
        <v>4627</v>
      </c>
      <c r="L237" s="231">
        <v>4464.25</v>
      </c>
      <c r="M237" s="231">
        <v>1.58249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288.3</v>
      </c>
      <c r="D238" s="232">
        <v>289.31666666666666</v>
      </c>
      <c r="E238" s="232">
        <v>284.63333333333333</v>
      </c>
      <c r="F238" s="232">
        <v>280.96666666666664</v>
      </c>
      <c r="G238" s="232">
        <v>276.2833333333333</v>
      </c>
      <c r="H238" s="232">
        <v>292.98333333333335</v>
      </c>
      <c r="I238" s="232">
        <v>297.66666666666663</v>
      </c>
      <c r="J238" s="232">
        <v>301.33333333333337</v>
      </c>
      <c r="K238" s="231">
        <v>294</v>
      </c>
      <c r="L238" s="231">
        <v>285.64999999999998</v>
      </c>
      <c r="M238" s="231">
        <v>16.001850000000001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140.75</v>
      </c>
      <c r="D239" s="232">
        <v>141.31666666666666</v>
      </c>
      <c r="E239" s="232">
        <v>139.73333333333332</v>
      </c>
      <c r="F239" s="232">
        <v>138.71666666666667</v>
      </c>
      <c r="G239" s="232">
        <v>137.13333333333333</v>
      </c>
      <c r="H239" s="232">
        <v>142.33333333333331</v>
      </c>
      <c r="I239" s="232">
        <v>143.91666666666669</v>
      </c>
      <c r="J239" s="232">
        <v>144.93333333333331</v>
      </c>
      <c r="K239" s="231">
        <v>142.9</v>
      </c>
      <c r="L239" s="231">
        <v>140.30000000000001</v>
      </c>
      <c r="M239" s="231">
        <v>28.487829999999999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305.3</v>
      </c>
      <c r="D240" s="232">
        <v>306.73333333333335</v>
      </c>
      <c r="E240" s="232">
        <v>302.01666666666671</v>
      </c>
      <c r="F240" s="232">
        <v>298.73333333333335</v>
      </c>
      <c r="G240" s="232">
        <v>294.01666666666671</v>
      </c>
      <c r="H240" s="232">
        <v>310.01666666666671</v>
      </c>
      <c r="I240" s="232">
        <v>314.73333333333341</v>
      </c>
      <c r="J240" s="232">
        <v>318.01666666666671</v>
      </c>
      <c r="K240" s="231">
        <v>311.45</v>
      </c>
      <c r="L240" s="231">
        <v>303.45</v>
      </c>
      <c r="M240" s="231">
        <v>21.564720000000001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82.25</v>
      </c>
      <c r="D241" s="232">
        <v>82.233333333333334</v>
      </c>
      <c r="E241" s="232">
        <v>81.766666666666666</v>
      </c>
      <c r="F241" s="232">
        <v>81.283333333333331</v>
      </c>
      <c r="G241" s="232">
        <v>80.816666666666663</v>
      </c>
      <c r="H241" s="232">
        <v>82.716666666666669</v>
      </c>
      <c r="I241" s="232">
        <v>83.183333333333337</v>
      </c>
      <c r="J241" s="232">
        <v>83.666666666666671</v>
      </c>
      <c r="K241" s="231">
        <v>82.7</v>
      </c>
      <c r="L241" s="231">
        <v>81.75</v>
      </c>
      <c r="M241" s="231">
        <v>93.677019999999999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32.200000000000003</v>
      </c>
      <c r="D242" s="232">
        <v>31.7</v>
      </c>
      <c r="E242" s="232">
        <v>30.6</v>
      </c>
      <c r="F242" s="232">
        <v>29.000000000000004</v>
      </c>
      <c r="G242" s="232">
        <v>27.900000000000006</v>
      </c>
      <c r="H242" s="232">
        <v>33.299999999999997</v>
      </c>
      <c r="I242" s="232">
        <v>34.4</v>
      </c>
      <c r="J242" s="232">
        <v>35.999999999999993</v>
      </c>
      <c r="K242" s="231">
        <v>32.799999999999997</v>
      </c>
      <c r="L242" s="231">
        <v>30.1</v>
      </c>
      <c r="M242" s="231">
        <v>1084.96271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640.04999999999995</v>
      </c>
      <c r="D243" s="232">
        <v>640.4666666666667</v>
      </c>
      <c r="E243" s="232">
        <v>637.58333333333337</v>
      </c>
      <c r="F243" s="232">
        <v>635.11666666666667</v>
      </c>
      <c r="G243" s="232">
        <v>632.23333333333335</v>
      </c>
      <c r="H243" s="232">
        <v>642.93333333333339</v>
      </c>
      <c r="I243" s="232">
        <v>645.81666666666661</v>
      </c>
      <c r="J243" s="232">
        <v>648.28333333333342</v>
      </c>
      <c r="K243" s="231">
        <v>643.35</v>
      </c>
      <c r="L243" s="231">
        <v>638</v>
      </c>
      <c r="M243" s="231">
        <v>7.8981399999999997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33.15</v>
      </c>
      <c r="D244" s="232">
        <v>33.383333333333333</v>
      </c>
      <c r="E244" s="232">
        <v>32.766666666666666</v>
      </c>
      <c r="F244" s="232">
        <v>32.383333333333333</v>
      </c>
      <c r="G244" s="232">
        <v>31.766666666666666</v>
      </c>
      <c r="H244" s="232">
        <v>33.766666666666666</v>
      </c>
      <c r="I244" s="232">
        <v>34.383333333333326</v>
      </c>
      <c r="J244" s="232">
        <v>34.766666666666666</v>
      </c>
      <c r="K244" s="231">
        <v>34</v>
      </c>
      <c r="L244" s="231">
        <v>33</v>
      </c>
      <c r="M244" s="231">
        <v>432.09016000000003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1271.6500000000001</v>
      </c>
      <c r="D245" s="232">
        <v>1276.2</v>
      </c>
      <c r="E245" s="232">
        <v>1263.6000000000001</v>
      </c>
      <c r="F245" s="232">
        <v>1255.5500000000002</v>
      </c>
      <c r="G245" s="232">
        <v>1242.9500000000003</v>
      </c>
      <c r="H245" s="232">
        <v>1284.25</v>
      </c>
      <c r="I245" s="232">
        <v>1296.8499999999999</v>
      </c>
      <c r="J245" s="232">
        <v>1304.8999999999999</v>
      </c>
      <c r="K245" s="231">
        <v>1288.8</v>
      </c>
      <c r="L245" s="231">
        <v>1268.1500000000001</v>
      </c>
      <c r="M245" s="231">
        <v>0.18973999999999999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396.75</v>
      </c>
      <c r="D246" s="232">
        <v>398.91666666666669</v>
      </c>
      <c r="E246" s="232">
        <v>393.83333333333337</v>
      </c>
      <c r="F246" s="232">
        <v>390.91666666666669</v>
      </c>
      <c r="G246" s="232">
        <v>385.83333333333337</v>
      </c>
      <c r="H246" s="232">
        <v>401.83333333333337</v>
      </c>
      <c r="I246" s="232">
        <v>406.91666666666674</v>
      </c>
      <c r="J246" s="232">
        <v>409.83333333333337</v>
      </c>
      <c r="K246" s="231">
        <v>404</v>
      </c>
      <c r="L246" s="231">
        <v>396</v>
      </c>
      <c r="M246" s="231">
        <v>0.31846999999999998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414.3</v>
      </c>
      <c r="D247" s="232">
        <v>415.86666666666662</v>
      </c>
      <c r="E247" s="232">
        <v>411.48333333333323</v>
      </c>
      <c r="F247" s="232">
        <v>408.66666666666663</v>
      </c>
      <c r="G247" s="232">
        <v>404.28333333333325</v>
      </c>
      <c r="H247" s="232">
        <v>418.68333333333322</v>
      </c>
      <c r="I247" s="232">
        <v>423.06666666666655</v>
      </c>
      <c r="J247" s="232">
        <v>425.88333333333321</v>
      </c>
      <c r="K247" s="231">
        <v>420.25</v>
      </c>
      <c r="L247" s="231">
        <v>413.05</v>
      </c>
      <c r="M247" s="231">
        <v>7.0472999999999999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182</v>
      </c>
      <c r="D248" s="232">
        <v>182.96666666666667</v>
      </c>
      <c r="E248" s="232">
        <v>180.53333333333333</v>
      </c>
      <c r="F248" s="232">
        <v>179.06666666666666</v>
      </c>
      <c r="G248" s="232">
        <v>176.63333333333333</v>
      </c>
      <c r="H248" s="232">
        <v>184.43333333333334</v>
      </c>
      <c r="I248" s="232">
        <v>186.86666666666667</v>
      </c>
      <c r="J248" s="232">
        <v>188.33333333333334</v>
      </c>
      <c r="K248" s="231">
        <v>185.4</v>
      </c>
      <c r="L248" s="231">
        <v>181.5</v>
      </c>
      <c r="M248" s="231">
        <v>20.395659999999999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1239.25</v>
      </c>
      <c r="D249" s="232">
        <v>1240.6166666666666</v>
      </c>
      <c r="E249" s="232">
        <v>1231.2333333333331</v>
      </c>
      <c r="F249" s="232">
        <v>1223.2166666666665</v>
      </c>
      <c r="G249" s="232">
        <v>1213.833333333333</v>
      </c>
      <c r="H249" s="232">
        <v>1248.6333333333332</v>
      </c>
      <c r="I249" s="232">
        <v>1258.0166666666669</v>
      </c>
      <c r="J249" s="232">
        <v>1266.0333333333333</v>
      </c>
      <c r="K249" s="231">
        <v>1250</v>
      </c>
      <c r="L249" s="231">
        <v>1232.5999999999999</v>
      </c>
      <c r="M249" s="231">
        <v>23.988230000000001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17.899999999999999</v>
      </c>
      <c r="D250" s="232">
        <v>17.7</v>
      </c>
      <c r="E250" s="232">
        <v>17.25</v>
      </c>
      <c r="F250" s="232">
        <v>16.600000000000001</v>
      </c>
      <c r="G250" s="232">
        <v>16.150000000000002</v>
      </c>
      <c r="H250" s="232">
        <v>18.349999999999998</v>
      </c>
      <c r="I250" s="232">
        <v>18.799999999999994</v>
      </c>
      <c r="J250" s="232">
        <v>19.449999999999996</v>
      </c>
      <c r="K250" s="231">
        <v>18.149999999999999</v>
      </c>
      <c r="L250" s="231">
        <v>17.05</v>
      </c>
      <c r="M250" s="231">
        <v>267.33053999999998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3760.05</v>
      </c>
      <c r="D251" s="232">
        <v>3745.35</v>
      </c>
      <c r="E251" s="232">
        <v>3718.7</v>
      </c>
      <c r="F251" s="232">
        <v>3677.35</v>
      </c>
      <c r="G251" s="232">
        <v>3650.7</v>
      </c>
      <c r="H251" s="232">
        <v>3786.7</v>
      </c>
      <c r="I251" s="232">
        <v>3813.3500000000004</v>
      </c>
      <c r="J251" s="232">
        <v>3854.7</v>
      </c>
      <c r="K251" s="231">
        <v>3772</v>
      </c>
      <c r="L251" s="231">
        <v>3704</v>
      </c>
      <c r="M251" s="231">
        <v>2.73665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1525.5</v>
      </c>
      <c r="D252" s="232">
        <v>1518.6000000000001</v>
      </c>
      <c r="E252" s="232">
        <v>1509.2000000000003</v>
      </c>
      <c r="F252" s="232">
        <v>1492.9</v>
      </c>
      <c r="G252" s="232">
        <v>1483.5000000000002</v>
      </c>
      <c r="H252" s="232">
        <v>1534.9000000000003</v>
      </c>
      <c r="I252" s="232">
        <v>1544.3000000000004</v>
      </c>
      <c r="J252" s="232">
        <v>1560.6000000000004</v>
      </c>
      <c r="K252" s="231">
        <v>1528</v>
      </c>
      <c r="L252" s="231">
        <v>1502.3</v>
      </c>
      <c r="M252" s="231">
        <v>60.730629999999998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495.1</v>
      </c>
      <c r="D253" s="232">
        <v>500.98333333333335</v>
      </c>
      <c r="E253" s="232">
        <v>483.76666666666665</v>
      </c>
      <c r="F253" s="232">
        <v>472.43333333333328</v>
      </c>
      <c r="G253" s="232">
        <v>455.21666666666658</v>
      </c>
      <c r="H253" s="232">
        <v>512.31666666666672</v>
      </c>
      <c r="I253" s="232">
        <v>529.53333333333342</v>
      </c>
      <c r="J253" s="232">
        <v>540.86666666666679</v>
      </c>
      <c r="K253" s="231">
        <v>518.20000000000005</v>
      </c>
      <c r="L253" s="231">
        <v>489.65</v>
      </c>
      <c r="M253" s="231">
        <v>4.9291400000000003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420.4</v>
      </c>
      <c r="D254" s="232">
        <v>423.63333333333338</v>
      </c>
      <c r="E254" s="232">
        <v>415.76666666666677</v>
      </c>
      <c r="F254" s="232">
        <v>411.13333333333338</v>
      </c>
      <c r="G254" s="232">
        <v>403.26666666666677</v>
      </c>
      <c r="H254" s="232">
        <v>428.26666666666677</v>
      </c>
      <c r="I254" s="232">
        <v>436.13333333333344</v>
      </c>
      <c r="J254" s="232">
        <v>440.76666666666677</v>
      </c>
      <c r="K254" s="231">
        <v>431.5</v>
      </c>
      <c r="L254" s="231">
        <v>419</v>
      </c>
      <c r="M254" s="231">
        <v>3.1353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2100.15</v>
      </c>
      <c r="D255" s="232">
        <v>2108.5333333333333</v>
      </c>
      <c r="E255" s="232">
        <v>2075.4666666666667</v>
      </c>
      <c r="F255" s="232">
        <v>2050.7833333333333</v>
      </c>
      <c r="G255" s="232">
        <v>2017.7166666666667</v>
      </c>
      <c r="H255" s="232">
        <v>2133.2166666666667</v>
      </c>
      <c r="I255" s="232">
        <v>2166.2833333333333</v>
      </c>
      <c r="J255" s="232">
        <v>2190.9666666666667</v>
      </c>
      <c r="K255" s="231">
        <v>2141.6</v>
      </c>
      <c r="L255" s="231">
        <v>2083.85</v>
      </c>
      <c r="M255" s="231">
        <v>7.6365499999999997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866.1</v>
      </c>
      <c r="D256" s="232">
        <v>868.31666666666672</v>
      </c>
      <c r="E256" s="232">
        <v>858.18333333333339</v>
      </c>
      <c r="F256" s="232">
        <v>850.26666666666665</v>
      </c>
      <c r="G256" s="232">
        <v>840.13333333333333</v>
      </c>
      <c r="H256" s="232">
        <v>876.23333333333346</v>
      </c>
      <c r="I256" s="232">
        <v>886.3666666666669</v>
      </c>
      <c r="J256" s="232">
        <v>894.28333333333353</v>
      </c>
      <c r="K256" s="231">
        <v>878.45</v>
      </c>
      <c r="L256" s="231">
        <v>860.4</v>
      </c>
      <c r="M256" s="231">
        <v>0.82382999999999995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1956.35</v>
      </c>
      <c r="D257" s="232">
        <v>1955.0666666666666</v>
      </c>
      <c r="E257" s="232">
        <v>1941.2333333333331</v>
      </c>
      <c r="F257" s="232">
        <v>1926.1166666666666</v>
      </c>
      <c r="G257" s="232">
        <v>1912.2833333333331</v>
      </c>
      <c r="H257" s="232">
        <v>1970.1833333333332</v>
      </c>
      <c r="I257" s="232">
        <v>1984.0166666666667</v>
      </c>
      <c r="J257" s="232">
        <v>1999.1333333333332</v>
      </c>
      <c r="K257" s="231">
        <v>1968.9</v>
      </c>
      <c r="L257" s="231">
        <v>1939.95</v>
      </c>
      <c r="M257" s="231">
        <v>9.8059999999999994E-2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2895.6</v>
      </c>
      <c r="D258" s="232">
        <v>2901.8166666666671</v>
      </c>
      <c r="E258" s="232">
        <v>2875.733333333334</v>
      </c>
      <c r="F258" s="232">
        <v>2855.8666666666668</v>
      </c>
      <c r="G258" s="232">
        <v>2829.7833333333338</v>
      </c>
      <c r="H258" s="232">
        <v>2921.6833333333343</v>
      </c>
      <c r="I258" s="232">
        <v>2947.7666666666673</v>
      </c>
      <c r="J258" s="232">
        <v>2967.6333333333346</v>
      </c>
      <c r="K258" s="231">
        <v>2927.9</v>
      </c>
      <c r="L258" s="231">
        <v>2881.95</v>
      </c>
      <c r="M258" s="231">
        <v>0.46805000000000002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548.95000000000005</v>
      </c>
      <c r="D259" s="232">
        <v>544.38333333333333</v>
      </c>
      <c r="E259" s="232">
        <v>530.26666666666665</v>
      </c>
      <c r="F259" s="232">
        <v>511.58333333333337</v>
      </c>
      <c r="G259" s="232">
        <v>497.4666666666667</v>
      </c>
      <c r="H259" s="232">
        <v>563.06666666666661</v>
      </c>
      <c r="I259" s="232">
        <v>577.18333333333317</v>
      </c>
      <c r="J259" s="232">
        <v>595.86666666666656</v>
      </c>
      <c r="K259" s="231">
        <v>558.5</v>
      </c>
      <c r="L259" s="231">
        <v>525.70000000000005</v>
      </c>
      <c r="M259" s="231">
        <v>5.30586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758.45</v>
      </c>
      <c r="D260" s="232">
        <v>762.0333333333333</v>
      </c>
      <c r="E260" s="232">
        <v>749.81666666666661</v>
      </c>
      <c r="F260" s="232">
        <v>741.18333333333328</v>
      </c>
      <c r="G260" s="232">
        <v>728.96666666666658</v>
      </c>
      <c r="H260" s="232">
        <v>770.66666666666663</v>
      </c>
      <c r="I260" s="232">
        <v>782.88333333333333</v>
      </c>
      <c r="J260" s="232">
        <v>791.51666666666665</v>
      </c>
      <c r="K260" s="231">
        <v>774.25</v>
      </c>
      <c r="L260" s="231">
        <v>753.4</v>
      </c>
      <c r="M260" s="231">
        <v>1.2335700000000001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413.05</v>
      </c>
      <c r="D261" s="232">
        <v>413.83333333333331</v>
      </c>
      <c r="E261" s="232">
        <v>410.66666666666663</v>
      </c>
      <c r="F261" s="232">
        <v>408.2833333333333</v>
      </c>
      <c r="G261" s="232">
        <v>405.11666666666662</v>
      </c>
      <c r="H261" s="232">
        <v>416.21666666666664</v>
      </c>
      <c r="I261" s="232">
        <v>419.38333333333327</v>
      </c>
      <c r="J261" s="232">
        <v>421.76666666666665</v>
      </c>
      <c r="K261" s="231">
        <v>417</v>
      </c>
      <c r="L261" s="231">
        <v>411.45</v>
      </c>
      <c r="M261" s="231">
        <v>2.32639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71</v>
      </c>
      <c r="D262" s="232">
        <v>71.366666666666674</v>
      </c>
      <c r="E262" s="232">
        <v>70.183333333333351</v>
      </c>
      <c r="F262" s="232">
        <v>69.366666666666674</v>
      </c>
      <c r="G262" s="232">
        <v>68.183333333333351</v>
      </c>
      <c r="H262" s="232">
        <v>72.183333333333351</v>
      </c>
      <c r="I262" s="232">
        <v>73.366666666666688</v>
      </c>
      <c r="J262" s="232">
        <v>74.183333333333351</v>
      </c>
      <c r="K262" s="231">
        <v>72.55</v>
      </c>
      <c r="L262" s="231">
        <v>70.55</v>
      </c>
      <c r="M262" s="231">
        <v>8.5030199999999994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268.2</v>
      </c>
      <c r="D263" s="232">
        <v>270.66666666666669</v>
      </c>
      <c r="E263" s="232">
        <v>262.53333333333336</v>
      </c>
      <c r="F263" s="232">
        <v>256.86666666666667</v>
      </c>
      <c r="G263" s="232">
        <v>248.73333333333335</v>
      </c>
      <c r="H263" s="232">
        <v>276.33333333333337</v>
      </c>
      <c r="I263" s="232">
        <v>284.4666666666667</v>
      </c>
      <c r="J263" s="232">
        <v>290.13333333333338</v>
      </c>
      <c r="K263" s="231">
        <v>278.8</v>
      </c>
      <c r="L263" s="231">
        <v>265</v>
      </c>
      <c r="M263" s="231">
        <v>10.18965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759.2</v>
      </c>
      <c r="D264" s="232">
        <v>761.30000000000007</v>
      </c>
      <c r="E264" s="232">
        <v>751.60000000000014</v>
      </c>
      <c r="F264" s="232">
        <v>744.00000000000011</v>
      </c>
      <c r="G264" s="232">
        <v>734.30000000000018</v>
      </c>
      <c r="H264" s="232">
        <v>768.90000000000009</v>
      </c>
      <c r="I264" s="232">
        <v>778.60000000000014</v>
      </c>
      <c r="J264" s="232">
        <v>786.2</v>
      </c>
      <c r="K264" s="231">
        <v>771</v>
      </c>
      <c r="L264" s="231">
        <v>753.7</v>
      </c>
      <c r="M264" s="231">
        <v>16.731259999999999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103.05</v>
      </c>
      <c r="D265" s="232">
        <v>103.81666666666666</v>
      </c>
      <c r="E265" s="232">
        <v>101.93333333333332</v>
      </c>
      <c r="F265" s="232">
        <v>100.81666666666666</v>
      </c>
      <c r="G265" s="232">
        <v>98.933333333333323</v>
      </c>
      <c r="H265" s="232">
        <v>104.93333333333332</v>
      </c>
      <c r="I265" s="232">
        <v>106.81666666666665</v>
      </c>
      <c r="J265" s="232">
        <v>107.93333333333332</v>
      </c>
      <c r="K265" s="231">
        <v>105.7</v>
      </c>
      <c r="L265" s="231">
        <v>102.7</v>
      </c>
      <c r="M265" s="231">
        <v>3.7269299999999999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243.65</v>
      </c>
      <c r="D266" s="232">
        <v>242.13333333333333</v>
      </c>
      <c r="E266" s="232">
        <v>238.51666666666665</v>
      </c>
      <c r="F266" s="232">
        <v>233.38333333333333</v>
      </c>
      <c r="G266" s="232">
        <v>229.76666666666665</v>
      </c>
      <c r="H266" s="232">
        <v>247.26666666666665</v>
      </c>
      <c r="I266" s="232">
        <v>250.88333333333333</v>
      </c>
      <c r="J266" s="232">
        <v>256.01666666666665</v>
      </c>
      <c r="K266" s="231">
        <v>245.75</v>
      </c>
      <c r="L266" s="231">
        <v>237</v>
      </c>
      <c r="M266" s="231">
        <v>11.777089999999999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589.5</v>
      </c>
      <c r="D267" s="232">
        <v>595.65</v>
      </c>
      <c r="E267" s="232">
        <v>579.34999999999991</v>
      </c>
      <c r="F267" s="232">
        <v>569.19999999999993</v>
      </c>
      <c r="G267" s="232">
        <v>552.89999999999986</v>
      </c>
      <c r="H267" s="232">
        <v>605.79999999999995</v>
      </c>
      <c r="I267" s="232">
        <v>622.09999999999991</v>
      </c>
      <c r="J267" s="232">
        <v>632.25</v>
      </c>
      <c r="K267" s="231">
        <v>611.95000000000005</v>
      </c>
      <c r="L267" s="231">
        <v>585.5</v>
      </c>
      <c r="M267" s="231">
        <v>31.494959999999999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497.35</v>
      </c>
      <c r="D268" s="232">
        <v>498.7166666666667</v>
      </c>
      <c r="E268" s="232">
        <v>494.63333333333338</v>
      </c>
      <c r="F268" s="232">
        <v>491.91666666666669</v>
      </c>
      <c r="G268" s="232">
        <v>487.83333333333337</v>
      </c>
      <c r="H268" s="232">
        <v>501.43333333333339</v>
      </c>
      <c r="I268" s="232">
        <v>505.51666666666665</v>
      </c>
      <c r="J268" s="232">
        <v>508.23333333333341</v>
      </c>
      <c r="K268" s="231">
        <v>502.8</v>
      </c>
      <c r="L268" s="231">
        <v>496</v>
      </c>
      <c r="M268" s="231">
        <v>11.688800000000001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511.95</v>
      </c>
      <c r="D269" s="232">
        <v>514.66666666666663</v>
      </c>
      <c r="E269" s="232">
        <v>508.2833333333333</v>
      </c>
      <c r="F269" s="232">
        <v>504.61666666666667</v>
      </c>
      <c r="G269" s="232">
        <v>498.23333333333335</v>
      </c>
      <c r="H269" s="232">
        <v>518.33333333333326</v>
      </c>
      <c r="I269" s="232">
        <v>524.7166666666667</v>
      </c>
      <c r="J269" s="232">
        <v>528.38333333333321</v>
      </c>
      <c r="K269" s="231">
        <v>521.04999999999995</v>
      </c>
      <c r="L269" s="231">
        <v>511</v>
      </c>
      <c r="M269" s="231">
        <v>1.0127600000000001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355.8</v>
      </c>
      <c r="D270" s="232">
        <v>356.76666666666671</v>
      </c>
      <c r="E270" s="232">
        <v>354.13333333333344</v>
      </c>
      <c r="F270" s="232">
        <v>352.46666666666675</v>
      </c>
      <c r="G270" s="232">
        <v>349.83333333333348</v>
      </c>
      <c r="H270" s="232">
        <v>358.43333333333339</v>
      </c>
      <c r="I270" s="232">
        <v>361.06666666666672</v>
      </c>
      <c r="J270" s="232">
        <v>362.73333333333335</v>
      </c>
      <c r="K270" s="231">
        <v>359.4</v>
      </c>
      <c r="L270" s="231">
        <v>355.1</v>
      </c>
      <c r="M270" s="231">
        <v>0.38056000000000001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644.29999999999995</v>
      </c>
      <c r="D271" s="232">
        <v>636.93333333333328</v>
      </c>
      <c r="E271" s="232">
        <v>629.56666666666661</v>
      </c>
      <c r="F271" s="232">
        <v>614.83333333333337</v>
      </c>
      <c r="G271" s="232">
        <v>607.4666666666667</v>
      </c>
      <c r="H271" s="232">
        <v>651.66666666666652</v>
      </c>
      <c r="I271" s="232">
        <v>659.03333333333308</v>
      </c>
      <c r="J271" s="232">
        <v>673.76666666666642</v>
      </c>
      <c r="K271" s="231">
        <v>644.29999999999995</v>
      </c>
      <c r="L271" s="231">
        <v>622.20000000000005</v>
      </c>
      <c r="M271" s="231">
        <v>18.413019999999999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197.2</v>
      </c>
      <c r="D272" s="232">
        <v>199</v>
      </c>
      <c r="E272" s="232">
        <v>194.2</v>
      </c>
      <c r="F272" s="232">
        <v>191.2</v>
      </c>
      <c r="G272" s="232">
        <v>186.39999999999998</v>
      </c>
      <c r="H272" s="232">
        <v>202</v>
      </c>
      <c r="I272" s="232">
        <v>206.8</v>
      </c>
      <c r="J272" s="232">
        <v>209.8</v>
      </c>
      <c r="K272" s="231">
        <v>203.8</v>
      </c>
      <c r="L272" s="231">
        <v>196</v>
      </c>
      <c r="M272" s="231">
        <v>1.71665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519.95000000000005</v>
      </c>
      <c r="D273" s="232">
        <v>519.30000000000007</v>
      </c>
      <c r="E273" s="232">
        <v>516.10000000000014</v>
      </c>
      <c r="F273" s="232">
        <v>512.25000000000011</v>
      </c>
      <c r="G273" s="232">
        <v>509.05000000000018</v>
      </c>
      <c r="H273" s="232">
        <v>523.15000000000009</v>
      </c>
      <c r="I273" s="232">
        <v>526.35000000000014</v>
      </c>
      <c r="J273" s="232">
        <v>530.20000000000005</v>
      </c>
      <c r="K273" s="231">
        <v>522.5</v>
      </c>
      <c r="L273" s="231">
        <v>515.45000000000005</v>
      </c>
      <c r="M273" s="231">
        <v>1.3204899999999999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1433</v>
      </c>
      <c r="D274" s="232">
        <v>1435.25</v>
      </c>
      <c r="E274" s="232">
        <v>1422.75</v>
      </c>
      <c r="F274" s="232">
        <v>1412.5</v>
      </c>
      <c r="G274" s="232">
        <v>1400</v>
      </c>
      <c r="H274" s="232">
        <v>1445.5</v>
      </c>
      <c r="I274" s="232">
        <v>1458</v>
      </c>
      <c r="J274" s="232">
        <v>1468.25</v>
      </c>
      <c r="K274" s="231">
        <v>1447.75</v>
      </c>
      <c r="L274" s="231">
        <v>1425</v>
      </c>
      <c r="M274" s="231">
        <v>0.37010999999999999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268.75</v>
      </c>
      <c r="D275" s="232">
        <v>267.73333333333335</v>
      </c>
      <c r="E275" s="232">
        <v>263.56666666666672</v>
      </c>
      <c r="F275" s="232">
        <v>258.38333333333338</v>
      </c>
      <c r="G275" s="232">
        <v>254.21666666666675</v>
      </c>
      <c r="H275" s="232">
        <v>272.91666666666669</v>
      </c>
      <c r="I275" s="232">
        <v>277.08333333333331</v>
      </c>
      <c r="J275" s="232">
        <v>282.26666666666665</v>
      </c>
      <c r="K275" s="231">
        <v>271.89999999999998</v>
      </c>
      <c r="L275" s="231">
        <v>262.55</v>
      </c>
      <c r="M275" s="231">
        <v>10.498670000000001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693.25</v>
      </c>
      <c r="D276" s="232">
        <v>695.23333333333323</v>
      </c>
      <c r="E276" s="232">
        <v>686.06666666666649</v>
      </c>
      <c r="F276" s="232">
        <v>678.88333333333321</v>
      </c>
      <c r="G276" s="232">
        <v>669.71666666666647</v>
      </c>
      <c r="H276" s="232">
        <v>702.41666666666652</v>
      </c>
      <c r="I276" s="232">
        <v>711.58333333333326</v>
      </c>
      <c r="J276" s="232">
        <v>718.76666666666654</v>
      </c>
      <c r="K276" s="231">
        <v>704.4</v>
      </c>
      <c r="L276" s="231">
        <v>688.05</v>
      </c>
      <c r="M276" s="231">
        <v>6.3476999999999997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400.05</v>
      </c>
      <c r="D277" s="232">
        <v>400.06666666666661</v>
      </c>
      <c r="E277" s="232">
        <v>397.63333333333321</v>
      </c>
      <c r="F277" s="232">
        <v>395.21666666666658</v>
      </c>
      <c r="G277" s="232">
        <v>392.78333333333319</v>
      </c>
      <c r="H277" s="232">
        <v>402.48333333333323</v>
      </c>
      <c r="I277" s="232">
        <v>404.91666666666663</v>
      </c>
      <c r="J277" s="232">
        <v>407.33333333333326</v>
      </c>
      <c r="K277" s="231">
        <v>402.5</v>
      </c>
      <c r="L277" s="231">
        <v>397.65</v>
      </c>
      <c r="M277" s="231">
        <v>1.7761899999999999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1103.6500000000001</v>
      </c>
      <c r="D278" s="232">
        <v>1107.6833333333332</v>
      </c>
      <c r="E278" s="232">
        <v>1091.8166666666664</v>
      </c>
      <c r="F278" s="232">
        <v>1079.9833333333331</v>
      </c>
      <c r="G278" s="232">
        <v>1064.1166666666663</v>
      </c>
      <c r="H278" s="232">
        <v>1119.5166666666664</v>
      </c>
      <c r="I278" s="232">
        <v>1135.3833333333332</v>
      </c>
      <c r="J278" s="232">
        <v>1147.2166666666665</v>
      </c>
      <c r="K278" s="231">
        <v>1123.55</v>
      </c>
      <c r="L278" s="231">
        <v>1095.8499999999999</v>
      </c>
      <c r="M278" s="231">
        <v>0.48601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529.65</v>
      </c>
      <c r="D279" s="232">
        <v>528.35</v>
      </c>
      <c r="E279" s="232">
        <v>523.70000000000005</v>
      </c>
      <c r="F279" s="232">
        <v>517.75</v>
      </c>
      <c r="G279" s="232">
        <v>513.1</v>
      </c>
      <c r="H279" s="232">
        <v>534.30000000000007</v>
      </c>
      <c r="I279" s="232">
        <v>538.94999999999993</v>
      </c>
      <c r="J279" s="232">
        <v>544.90000000000009</v>
      </c>
      <c r="K279" s="231">
        <v>533</v>
      </c>
      <c r="L279" s="231">
        <v>522.4</v>
      </c>
      <c r="M279" s="231">
        <v>1.4962200000000001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121.2</v>
      </c>
      <c r="D280" s="232">
        <v>121.85000000000001</v>
      </c>
      <c r="E280" s="232">
        <v>120.00000000000001</v>
      </c>
      <c r="F280" s="232">
        <v>118.80000000000001</v>
      </c>
      <c r="G280" s="232">
        <v>116.95000000000002</v>
      </c>
      <c r="H280" s="232">
        <v>123.05000000000001</v>
      </c>
      <c r="I280" s="232">
        <v>124.9</v>
      </c>
      <c r="J280" s="232">
        <v>126.10000000000001</v>
      </c>
      <c r="K280" s="231">
        <v>123.7</v>
      </c>
      <c r="L280" s="231">
        <v>120.65</v>
      </c>
      <c r="M280" s="231">
        <v>17.48002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411.8</v>
      </c>
      <c r="D281" s="232">
        <v>412.2</v>
      </c>
      <c r="E281" s="232">
        <v>409.15</v>
      </c>
      <c r="F281" s="232">
        <v>406.5</v>
      </c>
      <c r="G281" s="232">
        <v>403.45</v>
      </c>
      <c r="H281" s="232">
        <v>414.84999999999997</v>
      </c>
      <c r="I281" s="232">
        <v>417.90000000000003</v>
      </c>
      <c r="J281" s="232">
        <v>420.54999999999995</v>
      </c>
      <c r="K281" s="231">
        <v>415.25</v>
      </c>
      <c r="L281" s="231">
        <v>409.55</v>
      </c>
      <c r="M281" s="231">
        <v>0.59592000000000001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106.4</v>
      </c>
      <c r="D282" s="232">
        <v>107.05</v>
      </c>
      <c r="E282" s="232">
        <v>105.35</v>
      </c>
      <c r="F282" s="232">
        <v>104.3</v>
      </c>
      <c r="G282" s="232">
        <v>102.6</v>
      </c>
      <c r="H282" s="232">
        <v>108.1</v>
      </c>
      <c r="I282" s="232">
        <v>109.80000000000001</v>
      </c>
      <c r="J282" s="232">
        <v>110.85</v>
      </c>
      <c r="K282" s="231">
        <v>108.75</v>
      </c>
      <c r="L282" s="231">
        <v>106</v>
      </c>
      <c r="M282" s="231">
        <v>16.441279999999999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484.1</v>
      </c>
      <c r="D283" s="232">
        <v>487.0333333333333</v>
      </c>
      <c r="E283" s="232">
        <v>479.06666666666661</v>
      </c>
      <c r="F283" s="232">
        <v>474.0333333333333</v>
      </c>
      <c r="G283" s="232">
        <v>466.06666666666661</v>
      </c>
      <c r="H283" s="232">
        <v>492.06666666666661</v>
      </c>
      <c r="I283" s="232">
        <v>500.0333333333333</v>
      </c>
      <c r="J283" s="232">
        <v>505.06666666666661</v>
      </c>
      <c r="K283" s="231">
        <v>495</v>
      </c>
      <c r="L283" s="231">
        <v>482</v>
      </c>
      <c r="M283" s="231">
        <v>1.9044000000000001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1784.8</v>
      </c>
      <c r="D284" s="232">
        <v>1787.9333333333334</v>
      </c>
      <c r="E284" s="232">
        <v>1776.8666666666668</v>
      </c>
      <c r="F284" s="232">
        <v>1768.9333333333334</v>
      </c>
      <c r="G284" s="232">
        <v>1757.8666666666668</v>
      </c>
      <c r="H284" s="232">
        <v>1795.8666666666668</v>
      </c>
      <c r="I284" s="232">
        <v>1806.9333333333334</v>
      </c>
      <c r="J284" s="232">
        <v>1814.8666666666668</v>
      </c>
      <c r="K284" s="231">
        <v>1799</v>
      </c>
      <c r="L284" s="231">
        <v>1780</v>
      </c>
      <c r="M284" s="231">
        <v>21.181609999999999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1502.2</v>
      </c>
      <c r="D285" s="232">
        <v>1504.0666666666666</v>
      </c>
      <c r="E285" s="232">
        <v>1493.1833333333332</v>
      </c>
      <c r="F285" s="232">
        <v>1484.1666666666665</v>
      </c>
      <c r="G285" s="232">
        <v>1473.2833333333331</v>
      </c>
      <c r="H285" s="232">
        <v>1513.0833333333333</v>
      </c>
      <c r="I285" s="232">
        <v>1523.9666666666665</v>
      </c>
      <c r="J285" s="232">
        <v>1532.9833333333333</v>
      </c>
      <c r="K285" s="231">
        <v>1514.95</v>
      </c>
      <c r="L285" s="231">
        <v>1495.05</v>
      </c>
      <c r="M285" s="231">
        <v>5.842E-2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95.15</v>
      </c>
      <c r="D286" s="232">
        <v>95.149999999999991</v>
      </c>
      <c r="E286" s="232">
        <v>91.999999999999986</v>
      </c>
      <c r="F286" s="232">
        <v>88.85</v>
      </c>
      <c r="G286" s="232">
        <v>85.699999999999989</v>
      </c>
      <c r="H286" s="232">
        <v>98.299999999999983</v>
      </c>
      <c r="I286" s="232">
        <v>101.44999999999999</v>
      </c>
      <c r="J286" s="232">
        <v>104.59999999999998</v>
      </c>
      <c r="K286" s="231">
        <v>98.3</v>
      </c>
      <c r="L286" s="231">
        <v>92</v>
      </c>
      <c r="M286" s="231">
        <v>579.62492999999995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3431.1</v>
      </c>
      <c r="D287" s="232">
        <v>3447.7000000000003</v>
      </c>
      <c r="E287" s="232">
        <v>3401.4000000000005</v>
      </c>
      <c r="F287" s="232">
        <v>3371.7000000000003</v>
      </c>
      <c r="G287" s="232">
        <v>3325.4000000000005</v>
      </c>
      <c r="H287" s="232">
        <v>3477.4000000000005</v>
      </c>
      <c r="I287" s="232">
        <v>3523.7000000000007</v>
      </c>
      <c r="J287" s="232">
        <v>3553.4000000000005</v>
      </c>
      <c r="K287" s="231">
        <v>3494</v>
      </c>
      <c r="L287" s="231">
        <v>3418</v>
      </c>
      <c r="M287" s="231">
        <v>3.2827299999999999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395.55</v>
      </c>
      <c r="D288" s="232">
        <v>399.91666666666669</v>
      </c>
      <c r="E288" s="232">
        <v>390.18333333333339</v>
      </c>
      <c r="F288" s="232">
        <v>384.81666666666672</v>
      </c>
      <c r="G288" s="232">
        <v>375.08333333333343</v>
      </c>
      <c r="H288" s="232">
        <v>405.28333333333336</v>
      </c>
      <c r="I288" s="232">
        <v>415.01666666666659</v>
      </c>
      <c r="J288" s="232">
        <v>420.38333333333333</v>
      </c>
      <c r="K288" s="231">
        <v>409.65</v>
      </c>
      <c r="L288" s="231">
        <v>394.55</v>
      </c>
      <c r="M288" s="231">
        <v>39.962989999999998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11504.9</v>
      </c>
      <c r="D289" s="232">
        <v>11526.616666666667</v>
      </c>
      <c r="E289" s="232">
        <v>11429.333333333334</v>
      </c>
      <c r="F289" s="232">
        <v>11353.766666666666</v>
      </c>
      <c r="G289" s="232">
        <v>11256.483333333334</v>
      </c>
      <c r="H289" s="232">
        <v>11602.183333333334</v>
      </c>
      <c r="I289" s="232">
        <v>11699.466666666667</v>
      </c>
      <c r="J289" s="232">
        <v>11775.033333333335</v>
      </c>
      <c r="K289" s="231">
        <v>11623.9</v>
      </c>
      <c r="L289" s="231">
        <v>11451.05</v>
      </c>
      <c r="M289" s="231">
        <v>3.9910000000000001E-2</v>
      </c>
      <c r="N289" s="1"/>
      <c r="O289" s="1"/>
    </row>
    <row r="290" spans="1:15" ht="12.75" customHeight="1">
      <c r="A290" s="30">
        <v>280</v>
      </c>
      <c r="B290" s="217" t="s">
        <v>880</v>
      </c>
      <c r="C290" s="231">
        <v>4277</v>
      </c>
      <c r="D290" s="232">
        <v>4266.05</v>
      </c>
      <c r="E290" s="232">
        <v>4222.6500000000005</v>
      </c>
      <c r="F290" s="232">
        <v>4168.3</v>
      </c>
      <c r="G290" s="232">
        <v>4124.9000000000005</v>
      </c>
      <c r="H290" s="232">
        <v>4320.4000000000005</v>
      </c>
      <c r="I290" s="232">
        <v>4363.8</v>
      </c>
      <c r="J290" s="232">
        <v>4418.1500000000005</v>
      </c>
      <c r="K290" s="231">
        <v>4309.45</v>
      </c>
      <c r="L290" s="231">
        <v>4211.7</v>
      </c>
      <c r="M290" s="231">
        <v>3.4790299999999998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2137.1999999999998</v>
      </c>
      <c r="D291" s="232">
        <v>2143.5</v>
      </c>
      <c r="E291" s="232">
        <v>2126</v>
      </c>
      <c r="F291" s="232">
        <v>2114.8000000000002</v>
      </c>
      <c r="G291" s="232">
        <v>2097.3000000000002</v>
      </c>
      <c r="H291" s="232">
        <v>2154.6999999999998</v>
      </c>
      <c r="I291" s="232">
        <v>2172.1999999999998</v>
      </c>
      <c r="J291" s="232">
        <v>2183.3999999999996</v>
      </c>
      <c r="K291" s="231">
        <v>2161</v>
      </c>
      <c r="L291" s="231">
        <v>2132.3000000000002</v>
      </c>
      <c r="M291" s="231">
        <v>10.096489999999999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370.6</v>
      </c>
      <c r="D292" s="232">
        <v>370.8</v>
      </c>
      <c r="E292" s="232">
        <v>367.6</v>
      </c>
      <c r="F292" s="232">
        <v>364.6</v>
      </c>
      <c r="G292" s="232">
        <v>361.40000000000003</v>
      </c>
      <c r="H292" s="232">
        <v>373.8</v>
      </c>
      <c r="I292" s="232">
        <v>376.99999999999994</v>
      </c>
      <c r="J292" s="232">
        <v>380</v>
      </c>
      <c r="K292" s="231">
        <v>374</v>
      </c>
      <c r="L292" s="231">
        <v>367.8</v>
      </c>
      <c r="M292" s="231">
        <v>1.32524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354.55</v>
      </c>
      <c r="D293" s="232">
        <v>356.48333333333329</v>
      </c>
      <c r="E293" s="232">
        <v>351.96666666666658</v>
      </c>
      <c r="F293" s="232">
        <v>349.38333333333327</v>
      </c>
      <c r="G293" s="232">
        <v>344.86666666666656</v>
      </c>
      <c r="H293" s="232">
        <v>359.06666666666661</v>
      </c>
      <c r="I293" s="232">
        <v>363.58333333333337</v>
      </c>
      <c r="J293" s="232">
        <v>366.16666666666663</v>
      </c>
      <c r="K293" s="231">
        <v>361</v>
      </c>
      <c r="L293" s="231">
        <v>353.9</v>
      </c>
      <c r="M293" s="231">
        <v>13.42911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287.35000000000002</v>
      </c>
      <c r="D294" s="232">
        <v>288.58333333333331</v>
      </c>
      <c r="E294" s="232">
        <v>285.26666666666665</v>
      </c>
      <c r="F294" s="232">
        <v>283.18333333333334</v>
      </c>
      <c r="G294" s="232">
        <v>279.86666666666667</v>
      </c>
      <c r="H294" s="232">
        <v>290.66666666666663</v>
      </c>
      <c r="I294" s="232">
        <v>293.98333333333335</v>
      </c>
      <c r="J294" s="232">
        <v>296.06666666666661</v>
      </c>
      <c r="K294" s="231">
        <v>291.89999999999998</v>
      </c>
      <c r="L294" s="231">
        <v>286.5</v>
      </c>
      <c r="M294" s="231">
        <v>2.3842599999999998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709.2</v>
      </c>
      <c r="D295" s="232">
        <v>711.83333333333337</v>
      </c>
      <c r="E295" s="232">
        <v>705.06666666666672</v>
      </c>
      <c r="F295" s="232">
        <v>700.93333333333339</v>
      </c>
      <c r="G295" s="232">
        <v>694.16666666666674</v>
      </c>
      <c r="H295" s="232">
        <v>715.9666666666667</v>
      </c>
      <c r="I295" s="232">
        <v>722.73333333333335</v>
      </c>
      <c r="J295" s="232">
        <v>726.86666666666667</v>
      </c>
      <c r="K295" s="231">
        <v>718.6</v>
      </c>
      <c r="L295" s="231">
        <v>707.7</v>
      </c>
      <c r="M295" s="231">
        <v>7.4671700000000003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3442.6</v>
      </c>
      <c r="D296" s="232">
        <v>3435.4</v>
      </c>
      <c r="E296" s="232">
        <v>3420.8</v>
      </c>
      <c r="F296" s="232">
        <v>3399</v>
      </c>
      <c r="G296" s="232">
        <v>3384.4</v>
      </c>
      <c r="H296" s="232">
        <v>3457.2000000000003</v>
      </c>
      <c r="I296" s="232">
        <v>3471.7999999999997</v>
      </c>
      <c r="J296" s="232">
        <v>3493.6000000000004</v>
      </c>
      <c r="K296" s="231">
        <v>3450</v>
      </c>
      <c r="L296" s="231">
        <v>3413.6</v>
      </c>
      <c r="M296" s="231">
        <v>0.13364999999999999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756.95</v>
      </c>
      <c r="D297" s="232">
        <v>754.69999999999993</v>
      </c>
      <c r="E297" s="232">
        <v>749.39999999999986</v>
      </c>
      <c r="F297" s="232">
        <v>741.84999999999991</v>
      </c>
      <c r="G297" s="232">
        <v>736.54999999999984</v>
      </c>
      <c r="H297" s="232">
        <v>762.24999999999989</v>
      </c>
      <c r="I297" s="232">
        <v>767.54999999999984</v>
      </c>
      <c r="J297" s="232">
        <v>775.09999999999991</v>
      </c>
      <c r="K297" s="231">
        <v>760</v>
      </c>
      <c r="L297" s="231">
        <v>747.15</v>
      </c>
      <c r="M297" s="231">
        <v>4.4394499999999999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1520.25</v>
      </c>
      <c r="D298" s="232">
        <v>1522.4666666666665</v>
      </c>
      <c r="E298" s="232">
        <v>1512.7833333333328</v>
      </c>
      <c r="F298" s="232">
        <v>1505.3166666666664</v>
      </c>
      <c r="G298" s="232">
        <v>1495.6333333333328</v>
      </c>
      <c r="H298" s="232">
        <v>1529.9333333333329</v>
      </c>
      <c r="I298" s="232">
        <v>1539.6166666666668</v>
      </c>
      <c r="J298" s="232">
        <v>1547.083333333333</v>
      </c>
      <c r="K298" s="231">
        <v>1532.15</v>
      </c>
      <c r="L298" s="231">
        <v>1515</v>
      </c>
      <c r="M298" s="231">
        <v>0.31428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35.5</v>
      </c>
      <c r="D299" s="232">
        <v>35.633333333333333</v>
      </c>
      <c r="E299" s="232">
        <v>35.316666666666663</v>
      </c>
      <c r="F299" s="232">
        <v>35.133333333333333</v>
      </c>
      <c r="G299" s="232">
        <v>34.816666666666663</v>
      </c>
      <c r="H299" s="232">
        <v>35.816666666666663</v>
      </c>
      <c r="I299" s="232">
        <v>36.13333333333334</v>
      </c>
      <c r="J299" s="232">
        <v>36.316666666666663</v>
      </c>
      <c r="K299" s="231">
        <v>35.950000000000003</v>
      </c>
      <c r="L299" s="231">
        <v>35.450000000000003</v>
      </c>
      <c r="M299" s="231">
        <v>8.0542099999999994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169.25</v>
      </c>
      <c r="D300" s="232">
        <v>170.4</v>
      </c>
      <c r="E300" s="232">
        <v>167.55</v>
      </c>
      <c r="F300" s="232">
        <v>165.85</v>
      </c>
      <c r="G300" s="232">
        <v>163</v>
      </c>
      <c r="H300" s="232">
        <v>172.10000000000002</v>
      </c>
      <c r="I300" s="232">
        <v>174.95</v>
      </c>
      <c r="J300" s="232">
        <v>176.65000000000003</v>
      </c>
      <c r="K300" s="231">
        <v>173.25</v>
      </c>
      <c r="L300" s="231">
        <v>168.7</v>
      </c>
      <c r="M300" s="231">
        <v>1.845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89228.35</v>
      </c>
      <c r="D301" s="232">
        <v>89635.983333333337</v>
      </c>
      <c r="E301" s="232">
        <v>88592.366666666669</v>
      </c>
      <c r="F301" s="232">
        <v>87956.383333333331</v>
      </c>
      <c r="G301" s="232">
        <v>86912.766666666663</v>
      </c>
      <c r="H301" s="232">
        <v>90271.966666666674</v>
      </c>
      <c r="I301" s="232">
        <v>91315.583333333343</v>
      </c>
      <c r="J301" s="232">
        <v>91951.56666666668</v>
      </c>
      <c r="K301" s="231">
        <v>90679.6</v>
      </c>
      <c r="L301" s="231">
        <v>89000</v>
      </c>
      <c r="M301" s="231">
        <v>9.1980000000000006E-2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1691</v>
      </c>
      <c r="D302" s="232">
        <v>1691.3999999999999</v>
      </c>
      <c r="E302" s="232">
        <v>1679.8499999999997</v>
      </c>
      <c r="F302" s="232">
        <v>1668.6999999999998</v>
      </c>
      <c r="G302" s="232">
        <v>1657.1499999999996</v>
      </c>
      <c r="H302" s="232">
        <v>1702.5499999999997</v>
      </c>
      <c r="I302" s="232">
        <v>1714.1</v>
      </c>
      <c r="J302" s="232">
        <v>1725.2499999999998</v>
      </c>
      <c r="K302" s="231">
        <v>1702.95</v>
      </c>
      <c r="L302" s="231">
        <v>1680.25</v>
      </c>
      <c r="M302" s="231">
        <v>1.00034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1026.6500000000001</v>
      </c>
      <c r="D303" s="232">
        <v>1023.2833333333334</v>
      </c>
      <c r="E303" s="232">
        <v>1014.6166666666668</v>
      </c>
      <c r="F303" s="232">
        <v>1002.5833333333334</v>
      </c>
      <c r="G303" s="232">
        <v>993.91666666666674</v>
      </c>
      <c r="H303" s="232">
        <v>1035.3166666666668</v>
      </c>
      <c r="I303" s="232">
        <v>1043.9833333333336</v>
      </c>
      <c r="J303" s="232">
        <v>1056.0166666666669</v>
      </c>
      <c r="K303" s="231">
        <v>1031.95</v>
      </c>
      <c r="L303" s="231">
        <v>1011.25</v>
      </c>
      <c r="M303" s="231">
        <v>1.5999399999999999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850.8</v>
      </c>
      <c r="D304" s="232">
        <v>852.69999999999993</v>
      </c>
      <c r="E304" s="232">
        <v>843.44999999999982</v>
      </c>
      <c r="F304" s="232">
        <v>836.09999999999991</v>
      </c>
      <c r="G304" s="232">
        <v>826.8499999999998</v>
      </c>
      <c r="H304" s="232">
        <v>860.04999999999984</v>
      </c>
      <c r="I304" s="232">
        <v>869.30000000000007</v>
      </c>
      <c r="J304" s="232">
        <v>876.64999999999986</v>
      </c>
      <c r="K304" s="231">
        <v>861.95</v>
      </c>
      <c r="L304" s="231">
        <v>845.35</v>
      </c>
      <c r="M304" s="231">
        <v>0.82220000000000004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232.05</v>
      </c>
      <c r="D305" s="232">
        <v>234.26666666666665</v>
      </c>
      <c r="E305" s="232">
        <v>229.0333333333333</v>
      </c>
      <c r="F305" s="232">
        <v>226.01666666666665</v>
      </c>
      <c r="G305" s="232">
        <v>220.7833333333333</v>
      </c>
      <c r="H305" s="232">
        <v>237.2833333333333</v>
      </c>
      <c r="I305" s="232">
        <v>242.51666666666665</v>
      </c>
      <c r="J305" s="232">
        <v>245.5333333333333</v>
      </c>
      <c r="K305" s="231">
        <v>239.5</v>
      </c>
      <c r="L305" s="231">
        <v>231.25</v>
      </c>
      <c r="M305" s="231">
        <v>15.65835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1315.6</v>
      </c>
      <c r="D306" s="232">
        <v>1317.9333333333334</v>
      </c>
      <c r="E306" s="232">
        <v>1300.6166666666668</v>
      </c>
      <c r="F306" s="232">
        <v>1285.6333333333334</v>
      </c>
      <c r="G306" s="232">
        <v>1268.3166666666668</v>
      </c>
      <c r="H306" s="232">
        <v>1332.9166666666667</v>
      </c>
      <c r="I306" s="232">
        <v>1350.2333333333333</v>
      </c>
      <c r="J306" s="232">
        <v>1365.2166666666667</v>
      </c>
      <c r="K306" s="231">
        <v>1335.25</v>
      </c>
      <c r="L306" s="231">
        <v>1302.95</v>
      </c>
      <c r="M306" s="231">
        <v>16.51972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379.2</v>
      </c>
      <c r="D307" s="232">
        <v>379.13333333333338</v>
      </c>
      <c r="E307" s="232">
        <v>374.51666666666677</v>
      </c>
      <c r="F307" s="232">
        <v>369.83333333333337</v>
      </c>
      <c r="G307" s="232">
        <v>365.21666666666675</v>
      </c>
      <c r="H307" s="232">
        <v>383.81666666666678</v>
      </c>
      <c r="I307" s="232">
        <v>388.43333333333345</v>
      </c>
      <c r="J307" s="232">
        <v>393.11666666666679</v>
      </c>
      <c r="K307" s="231">
        <v>383.75</v>
      </c>
      <c r="L307" s="231">
        <v>374.45</v>
      </c>
      <c r="M307" s="231">
        <v>14.332409999999999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265.3</v>
      </c>
      <c r="D308" s="232">
        <v>265.26666666666665</v>
      </c>
      <c r="E308" s="232">
        <v>262.83333333333331</v>
      </c>
      <c r="F308" s="232">
        <v>260.36666666666667</v>
      </c>
      <c r="G308" s="232">
        <v>257.93333333333334</v>
      </c>
      <c r="H308" s="232">
        <v>267.73333333333329</v>
      </c>
      <c r="I308" s="232">
        <v>270.16666666666669</v>
      </c>
      <c r="J308" s="232">
        <v>272.63333333333327</v>
      </c>
      <c r="K308" s="231">
        <v>267.7</v>
      </c>
      <c r="L308" s="231">
        <v>262.8</v>
      </c>
      <c r="M308" s="231">
        <v>0.99277000000000004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355.95</v>
      </c>
      <c r="D309" s="232">
        <v>357.15000000000003</v>
      </c>
      <c r="E309" s="232">
        <v>352.80000000000007</v>
      </c>
      <c r="F309" s="232">
        <v>349.65000000000003</v>
      </c>
      <c r="G309" s="232">
        <v>345.30000000000007</v>
      </c>
      <c r="H309" s="232">
        <v>360.30000000000007</v>
      </c>
      <c r="I309" s="232">
        <v>364.65000000000009</v>
      </c>
      <c r="J309" s="232">
        <v>367.80000000000007</v>
      </c>
      <c r="K309" s="231">
        <v>361.5</v>
      </c>
      <c r="L309" s="231">
        <v>354</v>
      </c>
      <c r="M309" s="231">
        <v>0.43908999999999998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481</v>
      </c>
      <c r="D310" s="232">
        <v>481.11666666666662</v>
      </c>
      <c r="E310" s="232">
        <v>477.58333333333326</v>
      </c>
      <c r="F310" s="232">
        <v>474.16666666666663</v>
      </c>
      <c r="G310" s="232">
        <v>470.63333333333327</v>
      </c>
      <c r="H310" s="232">
        <v>484.53333333333325</v>
      </c>
      <c r="I310" s="232">
        <v>488.06666666666666</v>
      </c>
      <c r="J310" s="232">
        <v>491.48333333333323</v>
      </c>
      <c r="K310" s="231">
        <v>484.65</v>
      </c>
      <c r="L310" s="231">
        <v>477.7</v>
      </c>
      <c r="M310" s="231">
        <v>0.16664000000000001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122.45</v>
      </c>
      <c r="D311" s="232">
        <v>123.36666666666667</v>
      </c>
      <c r="E311" s="232">
        <v>120.93333333333335</v>
      </c>
      <c r="F311" s="232">
        <v>119.41666666666667</v>
      </c>
      <c r="G311" s="232">
        <v>116.98333333333335</v>
      </c>
      <c r="H311" s="232">
        <v>124.88333333333335</v>
      </c>
      <c r="I311" s="232">
        <v>127.31666666666669</v>
      </c>
      <c r="J311" s="232">
        <v>128.83333333333337</v>
      </c>
      <c r="K311" s="231">
        <v>125.8</v>
      </c>
      <c r="L311" s="231">
        <v>121.85</v>
      </c>
      <c r="M311" s="231">
        <v>128.30543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57.8</v>
      </c>
      <c r="D312" s="232">
        <v>57.866666666666667</v>
      </c>
      <c r="E312" s="232">
        <v>57.433333333333337</v>
      </c>
      <c r="F312" s="232">
        <v>57.06666666666667</v>
      </c>
      <c r="G312" s="232">
        <v>56.63333333333334</v>
      </c>
      <c r="H312" s="232">
        <v>58.233333333333334</v>
      </c>
      <c r="I312" s="232">
        <v>58.666666666666657</v>
      </c>
      <c r="J312" s="232">
        <v>59.033333333333331</v>
      </c>
      <c r="K312" s="231">
        <v>58.3</v>
      </c>
      <c r="L312" s="231">
        <v>57.5</v>
      </c>
      <c r="M312" s="231">
        <v>23.163250000000001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498.05</v>
      </c>
      <c r="D313" s="232">
        <v>497.26666666666671</v>
      </c>
      <c r="E313" s="232">
        <v>495.38333333333344</v>
      </c>
      <c r="F313" s="232">
        <v>492.71666666666675</v>
      </c>
      <c r="G313" s="232">
        <v>490.83333333333348</v>
      </c>
      <c r="H313" s="232">
        <v>499.93333333333339</v>
      </c>
      <c r="I313" s="232">
        <v>501.81666666666672</v>
      </c>
      <c r="J313" s="232">
        <v>504.48333333333335</v>
      </c>
      <c r="K313" s="231">
        <v>499.15</v>
      </c>
      <c r="L313" s="231">
        <v>494.6</v>
      </c>
      <c r="M313" s="231">
        <v>5.4845100000000002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8380.1</v>
      </c>
      <c r="D314" s="232">
        <v>8412.6666666666661</v>
      </c>
      <c r="E314" s="232">
        <v>8311.0333333333328</v>
      </c>
      <c r="F314" s="232">
        <v>8241.9666666666672</v>
      </c>
      <c r="G314" s="232">
        <v>8140.3333333333339</v>
      </c>
      <c r="H314" s="232">
        <v>8481.7333333333318</v>
      </c>
      <c r="I314" s="232">
        <v>8583.3666666666668</v>
      </c>
      <c r="J314" s="232">
        <v>8652.4333333333307</v>
      </c>
      <c r="K314" s="231">
        <v>8514.2999999999993</v>
      </c>
      <c r="L314" s="231">
        <v>8343.6</v>
      </c>
      <c r="M314" s="231">
        <v>5.0057499999999999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1730.1</v>
      </c>
      <c r="D315" s="232">
        <v>1725.1833333333334</v>
      </c>
      <c r="E315" s="232">
        <v>1710.4166666666667</v>
      </c>
      <c r="F315" s="232">
        <v>1690.7333333333333</v>
      </c>
      <c r="G315" s="232">
        <v>1675.9666666666667</v>
      </c>
      <c r="H315" s="232">
        <v>1744.8666666666668</v>
      </c>
      <c r="I315" s="232">
        <v>1759.6333333333332</v>
      </c>
      <c r="J315" s="232">
        <v>1779.3166666666668</v>
      </c>
      <c r="K315" s="231">
        <v>1739.95</v>
      </c>
      <c r="L315" s="231">
        <v>1705.5</v>
      </c>
      <c r="M315" s="231">
        <v>0.26328000000000001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806.4</v>
      </c>
      <c r="D316" s="232">
        <v>803.73333333333323</v>
      </c>
      <c r="E316" s="232">
        <v>798.46666666666647</v>
      </c>
      <c r="F316" s="232">
        <v>790.53333333333319</v>
      </c>
      <c r="G316" s="232">
        <v>785.26666666666642</v>
      </c>
      <c r="H316" s="232">
        <v>811.66666666666652</v>
      </c>
      <c r="I316" s="232">
        <v>816.93333333333317</v>
      </c>
      <c r="J316" s="232">
        <v>824.86666666666656</v>
      </c>
      <c r="K316" s="231">
        <v>809</v>
      </c>
      <c r="L316" s="231">
        <v>795.8</v>
      </c>
      <c r="M316" s="231">
        <v>4.5253699999999997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453.55</v>
      </c>
      <c r="D317" s="232">
        <v>454.7833333333333</v>
      </c>
      <c r="E317" s="232">
        <v>450.16666666666663</v>
      </c>
      <c r="F317" s="232">
        <v>446.7833333333333</v>
      </c>
      <c r="G317" s="232">
        <v>442.16666666666663</v>
      </c>
      <c r="H317" s="232">
        <v>458.16666666666663</v>
      </c>
      <c r="I317" s="232">
        <v>462.7833333333333</v>
      </c>
      <c r="J317" s="232">
        <v>466.16666666666663</v>
      </c>
      <c r="K317" s="231">
        <v>459.4</v>
      </c>
      <c r="L317" s="231">
        <v>451.4</v>
      </c>
      <c r="M317" s="231">
        <v>6.1041499999999997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771.25</v>
      </c>
      <c r="D318" s="232">
        <v>773.41666666666663</v>
      </c>
      <c r="E318" s="232">
        <v>759.58333333333326</v>
      </c>
      <c r="F318" s="232">
        <v>747.91666666666663</v>
      </c>
      <c r="G318" s="232">
        <v>734.08333333333326</v>
      </c>
      <c r="H318" s="232">
        <v>785.08333333333326</v>
      </c>
      <c r="I318" s="232">
        <v>798.91666666666652</v>
      </c>
      <c r="J318" s="232">
        <v>810.58333333333326</v>
      </c>
      <c r="K318" s="231">
        <v>787.25</v>
      </c>
      <c r="L318" s="231">
        <v>761.75</v>
      </c>
      <c r="M318" s="231">
        <v>17.91028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624.85</v>
      </c>
      <c r="D319" s="232">
        <v>625.93333333333328</v>
      </c>
      <c r="E319" s="232">
        <v>619.96666666666658</v>
      </c>
      <c r="F319" s="232">
        <v>615.08333333333326</v>
      </c>
      <c r="G319" s="232">
        <v>609.11666666666656</v>
      </c>
      <c r="H319" s="232">
        <v>630.81666666666661</v>
      </c>
      <c r="I319" s="232">
        <v>636.7833333333333</v>
      </c>
      <c r="J319" s="232">
        <v>641.66666666666663</v>
      </c>
      <c r="K319" s="231">
        <v>631.9</v>
      </c>
      <c r="L319" s="231">
        <v>621.04999999999995</v>
      </c>
      <c r="M319" s="231">
        <v>0.56071000000000004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847</v>
      </c>
      <c r="D320" s="232">
        <v>851.31666666666661</v>
      </c>
      <c r="E320" s="232">
        <v>838.68333333333317</v>
      </c>
      <c r="F320" s="232">
        <v>830.36666666666656</v>
      </c>
      <c r="G320" s="232">
        <v>817.73333333333312</v>
      </c>
      <c r="H320" s="232">
        <v>859.63333333333321</v>
      </c>
      <c r="I320" s="232">
        <v>872.26666666666665</v>
      </c>
      <c r="J320" s="232">
        <v>880.58333333333326</v>
      </c>
      <c r="K320" s="231">
        <v>863.95</v>
      </c>
      <c r="L320" s="231">
        <v>843</v>
      </c>
      <c r="M320" s="231">
        <v>0.54949000000000003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1378.45</v>
      </c>
      <c r="D321" s="232">
        <v>1382.8166666666666</v>
      </c>
      <c r="E321" s="232">
        <v>1370.6333333333332</v>
      </c>
      <c r="F321" s="232">
        <v>1362.8166666666666</v>
      </c>
      <c r="G321" s="232">
        <v>1350.6333333333332</v>
      </c>
      <c r="H321" s="232">
        <v>1390.6333333333332</v>
      </c>
      <c r="I321" s="232">
        <v>1402.8166666666666</v>
      </c>
      <c r="J321" s="232">
        <v>1410.6333333333332</v>
      </c>
      <c r="K321" s="231">
        <v>1395</v>
      </c>
      <c r="L321" s="231">
        <v>1375</v>
      </c>
      <c r="M321" s="231">
        <v>0.69750000000000001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52.15</v>
      </c>
      <c r="D322" s="232">
        <v>52.25</v>
      </c>
      <c r="E322" s="232">
        <v>51.7</v>
      </c>
      <c r="F322" s="232">
        <v>51.25</v>
      </c>
      <c r="G322" s="232">
        <v>50.7</v>
      </c>
      <c r="H322" s="232">
        <v>52.7</v>
      </c>
      <c r="I322" s="232">
        <v>53.25</v>
      </c>
      <c r="J322" s="232">
        <v>53.7</v>
      </c>
      <c r="K322" s="231">
        <v>52.8</v>
      </c>
      <c r="L322" s="231">
        <v>51.8</v>
      </c>
      <c r="M322" s="231">
        <v>45.5852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736.45</v>
      </c>
      <c r="D323" s="232">
        <v>738.94999999999993</v>
      </c>
      <c r="E323" s="232">
        <v>729.49999999999989</v>
      </c>
      <c r="F323" s="232">
        <v>722.55</v>
      </c>
      <c r="G323" s="232">
        <v>713.09999999999991</v>
      </c>
      <c r="H323" s="232">
        <v>745.89999999999986</v>
      </c>
      <c r="I323" s="232">
        <v>755.34999999999991</v>
      </c>
      <c r="J323" s="232">
        <v>762.29999999999984</v>
      </c>
      <c r="K323" s="231">
        <v>748.4</v>
      </c>
      <c r="L323" s="231">
        <v>732</v>
      </c>
      <c r="M323" s="231">
        <v>1.00318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2039.9</v>
      </c>
      <c r="D324" s="232">
        <v>2037.3500000000001</v>
      </c>
      <c r="E324" s="232">
        <v>2021.5500000000002</v>
      </c>
      <c r="F324" s="232">
        <v>2003.2</v>
      </c>
      <c r="G324" s="232">
        <v>1987.4</v>
      </c>
      <c r="H324" s="232">
        <v>2055.7000000000003</v>
      </c>
      <c r="I324" s="232">
        <v>2071.5</v>
      </c>
      <c r="J324" s="232">
        <v>2089.8500000000004</v>
      </c>
      <c r="K324" s="231">
        <v>2053.15</v>
      </c>
      <c r="L324" s="231">
        <v>2019</v>
      </c>
      <c r="M324" s="231">
        <v>2.5985200000000002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1598.4</v>
      </c>
      <c r="D325" s="232">
        <v>1592.1333333333332</v>
      </c>
      <c r="E325" s="232">
        <v>1577.2666666666664</v>
      </c>
      <c r="F325" s="232">
        <v>1556.1333333333332</v>
      </c>
      <c r="G325" s="232">
        <v>1541.2666666666664</v>
      </c>
      <c r="H325" s="232">
        <v>1613.2666666666664</v>
      </c>
      <c r="I325" s="232">
        <v>1628.1333333333332</v>
      </c>
      <c r="J325" s="232">
        <v>1649.2666666666664</v>
      </c>
      <c r="K325" s="231">
        <v>1607</v>
      </c>
      <c r="L325" s="231">
        <v>1571</v>
      </c>
      <c r="M325" s="231">
        <v>6.33514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1062</v>
      </c>
      <c r="D326" s="232">
        <v>1068.8999999999999</v>
      </c>
      <c r="E326" s="232">
        <v>1046.3499999999997</v>
      </c>
      <c r="F326" s="232">
        <v>1030.6999999999998</v>
      </c>
      <c r="G326" s="232">
        <v>1008.1499999999996</v>
      </c>
      <c r="H326" s="232">
        <v>1084.5499999999997</v>
      </c>
      <c r="I326" s="232">
        <v>1107.0999999999999</v>
      </c>
      <c r="J326" s="232">
        <v>1122.7499999999998</v>
      </c>
      <c r="K326" s="231">
        <v>1091.45</v>
      </c>
      <c r="L326" s="231">
        <v>1053.25</v>
      </c>
      <c r="M326" s="231">
        <v>8.1865900000000007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549.9</v>
      </c>
      <c r="D327" s="232">
        <v>552.61666666666667</v>
      </c>
      <c r="E327" s="232">
        <v>546.2833333333333</v>
      </c>
      <c r="F327" s="232">
        <v>542.66666666666663</v>
      </c>
      <c r="G327" s="232">
        <v>536.33333333333326</v>
      </c>
      <c r="H327" s="232">
        <v>556.23333333333335</v>
      </c>
      <c r="I327" s="232">
        <v>562.56666666666661</v>
      </c>
      <c r="J327" s="232">
        <v>566.18333333333339</v>
      </c>
      <c r="K327" s="231">
        <v>558.95000000000005</v>
      </c>
      <c r="L327" s="231">
        <v>549</v>
      </c>
      <c r="M327" s="231">
        <v>1.26393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39.5</v>
      </c>
      <c r="D328" s="232">
        <v>39.516666666666666</v>
      </c>
      <c r="E328" s="232">
        <v>39.283333333333331</v>
      </c>
      <c r="F328" s="232">
        <v>39.066666666666663</v>
      </c>
      <c r="G328" s="232">
        <v>38.833333333333329</v>
      </c>
      <c r="H328" s="232">
        <v>39.733333333333334</v>
      </c>
      <c r="I328" s="232">
        <v>39.966666666666669</v>
      </c>
      <c r="J328" s="232">
        <v>40.183333333333337</v>
      </c>
      <c r="K328" s="231">
        <v>39.75</v>
      </c>
      <c r="L328" s="231">
        <v>39.299999999999997</v>
      </c>
      <c r="M328" s="231">
        <v>31.190629999999999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94.4</v>
      </c>
      <c r="D329" s="232">
        <v>94.866666666666674</v>
      </c>
      <c r="E329" s="232">
        <v>93.033333333333346</v>
      </c>
      <c r="F329" s="232">
        <v>91.666666666666671</v>
      </c>
      <c r="G329" s="232">
        <v>89.833333333333343</v>
      </c>
      <c r="H329" s="232">
        <v>96.233333333333348</v>
      </c>
      <c r="I329" s="232">
        <v>98.066666666666663</v>
      </c>
      <c r="J329" s="232">
        <v>99.433333333333351</v>
      </c>
      <c r="K329" s="231">
        <v>96.7</v>
      </c>
      <c r="L329" s="231">
        <v>93.5</v>
      </c>
      <c r="M329" s="231">
        <v>81.736289999999997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39.299999999999997</v>
      </c>
      <c r="D330" s="232">
        <v>39.233333333333334</v>
      </c>
      <c r="E330" s="232">
        <v>38.766666666666666</v>
      </c>
      <c r="F330" s="232">
        <v>38.233333333333334</v>
      </c>
      <c r="G330" s="232">
        <v>37.766666666666666</v>
      </c>
      <c r="H330" s="232">
        <v>39.766666666666666</v>
      </c>
      <c r="I330" s="232">
        <v>40.233333333333334</v>
      </c>
      <c r="J330" s="232">
        <v>40.766666666666666</v>
      </c>
      <c r="K330" s="231">
        <v>39.700000000000003</v>
      </c>
      <c r="L330" s="231">
        <v>38.700000000000003</v>
      </c>
      <c r="M330" s="231">
        <v>119.80108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312</v>
      </c>
      <c r="D331" s="232">
        <v>313.64999999999998</v>
      </c>
      <c r="E331" s="232">
        <v>308.49999999999994</v>
      </c>
      <c r="F331" s="232">
        <v>304.99999999999994</v>
      </c>
      <c r="G331" s="232">
        <v>299.84999999999991</v>
      </c>
      <c r="H331" s="232">
        <v>317.14999999999998</v>
      </c>
      <c r="I331" s="232">
        <v>322.30000000000007</v>
      </c>
      <c r="J331" s="232">
        <v>325.8</v>
      </c>
      <c r="K331" s="231">
        <v>318.8</v>
      </c>
      <c r="L331" s="231">
        <v>310.14999999999998</v>
      </c>
      <c r="M331" s="231">
        <v>3.62452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81.05</v>
      </c>
      <c r="D332" s="232">
        <v>81.7</v>
      </c>
      <c r="E332" s="232">
        <v>80.2</v>
      </c>
      <c r="F332" s="232">
        <v>79.349999999999994</v>
      </c>
      <c r="G332" s="232">
        <v>77.849999999999994</v>
      </c>
      <c r="H332" s="232">
        <v>82.550000000000011</v>
      </c>
      <c r="I332" s="232">
        <v>84.050000000000011</v>
      </c>
      <c r="J332" s="232">
        <v>84.90000000000002</v>
      </c>
      <c r="K332" s="231">
        <v>83.2</v>
      </c>
      <c r="L332" s="231">
        <v>80.849999999999994</v>
      </c>
      <c r="M332" s="231">
        <v>17.798169999999999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226.8</v>
      </c>
      <c r="D333" s="232">
        <v>227.65</v>
      </c>
      <c r="E333" s="232">
        <v>225.25</v>
      </c>
      <c r="F333" s="232">
        <v>223.7</v>
      </c>
      <c r="G333" s="232">
        <v>221.29999999999998</v>
      </c>
      <c r="H333" s="232">
        <v>229.20000000000002</v>
      </c>
      <c r="I333" s="232">
        <v>231.60000000000005</v>
      </c>
      <c r="J333" s="232">
        <v>233.15000000000003</v>
      </c>
      <c r="K333" s="231">
        <v>230.05</v>
      </c>
      <c r="L333" s="231">
        <v>226.1</v>
      </c>
      <c r="M333" s="231">
        <v>1.7206699999999999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165.95</v>
      </c>
      <c r="D334" s="232">
        <v>166.41666666666666</v>
      </c>
      <c r="E334" s="232">
        <v>164.18333333333331</v>
      </c>
      <c r="F334" s="232">
        <v>162.41666666666666</v>
      </c>
      <c r="G334" s="232">
        <v>160.18333333333331</v>
      </c>
      <c r="H334" s="232">
        <v>168.18333333333331</v>
      </c>
      <c r="I334" s="232">
        <v>170.41666666666666</v>
      </c>
      <c r="J334" s="232">
        <v>172.18333333333331</v>
      </c>
      <c r="K334" s="231">
        <v>168.65</v>
      </c>
      <c r="L334" s="231">
        <v>164.65</v>
      </c>
      <c r="M334" s="231">
        <v>103.21015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727.6</v>
      </c>
      <c r="D335" s="232">
        <v>726.41666666666663</v>
      </c>
      <c r="E335" s="232">
        <v>712.18333333333328</v>
      </c>
      <c r="F335" s="232">
        <v>696.76666666666665</v>
      </c>
      <c r="G335" s="232">
        <v>682.5333333333333</v>
      </c>
      <c r="H335" s="232">
        <v>741.83333333333326</v>
      </c>
      <c r="I335" s="232">
        <v>756.06666666666661</v>
      </c>
      <c r="J335" s="232">
        <v>771.48333333333323</v>
      </c>
      <c r="K335" s="231">
        <v>740.65</v>
      </c>
      <c r="L335" s="231">
        <v>711</v>
      </c>
      <c r="M335" s="231">
        <v>1.4582599999999999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83.65</v>
      </c>
      <c r="D336" s="232">
        <v>83.7</v>
      </c>
      <c r="E336" s="232">
        <v>82.800000000000011</v>
      </c>
      <c r="F336" s="232">
        <v>81.95</v>
      </c>
      <c r="G336" s="232">
        <v>81.050000000000011</v>
      </c>
      <c r="H336" s="232">
        <v>84.550000000000011</v>
      </c>
      <c r="I336" s="232">
        <v>85.450000000000017</v>
      </c>
      <c r="J336" s="232">
        <v>86.300000000000011</v>
      </c>
      <c r="K336" s="231">
        <v>84.6</v>
      </c>
      <c r="L336" s="231">
        <v>82.85</v>
      </c>
      <c r="M336" s="231">
        <v>140.08284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4059.05</v>
      </c>
      <c r="D337" s="232">
        <v>4061.7833333333333</v>
      </c>
      <c r="E337" s="232">
        <v>4013.5666666666666</v>
      </c>
      <c r="F337" s="232">
        <v>3968.0833333333335</v>
      </c>
      <c r="G337" s="232">
        <v>3919.8666666666668</v>
      </c>
      <c r="H337" s="232">
        <v>4107.2666666666664</v>
      </c>
      <c r="I337" s="232">
        <v>4155.4833333333327</v>
      </c>
      <c r="J337" s="232">
        <v>4200.9666666666662</v>
      </c>
      <c r="K337" s="231">
        <v>4110</v>
      </c>
      <c r="L337" s="231">
        <v>4016.3</v>
      </c>
      <c r="M337" s="231">
        <v>0.72813000000000005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597.54999999999995</v>
      </c>
      <c r="D338" s="232">
        <v>603.76666666666665</v>
      </c>
      <c r="E338" s="232">
        <v>587.7833333333333</v>
      </c>
      <c r="F338" s="232">
        <v>578.01666666666665</v>
      </c>
      <c r="G338" s="232">
        <v>562.0333333333333</v>
      </c>
      <c r="H338" s="232">
        <v>613.5333333333333</v>
      </c>
      <c r="I338" s="232">
        <v>629.51666666666665</v>
      </c>
      <c r="J338" s="232">
        <v>639.2833333333333</v>
      </c>
      <c r="K338" s="231">
        <v>619.75</v>
      </c>
      <c r="L338" s="231">
        <v>594</v>
      </c>
      <c r="M338" s="231">
        <v>1.26153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19735.599999999999</v>
      </c>
      <c r="D339" s="232">
        <v>19758.866666666665</v>
      </c>
      <c r="E339" s="232">
        <v>19677.73333333333</v>
      </c>
      <c r="F339" s="232">
        <v>19619.866666666665</v>
      </c>
      <c r="G339" s="232">
        <v>19538.73333333333</v>
      </c>
      <c r="H339" s="232">
        <v>19816.73333333333</v>
      </c>
      <c r="I339" s="232">
        <v>19897.866666666669</v>
      </c>
      <c r="J339" s="232">
        <v>19955.73333333333</v>
      </c>
      <c r="K339" s="231">
        <v>19840</v>
      </c>
      <c r="L339" s="231">
        <v>19701</v>
      </c>
      <c r="M339" s="231">
        <v>0.24265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65.45</v>
      </c>
      <c r="D340" s="232">
        <v>65.150000000000006</v>
      </c>
      <c r="E340" s="232">
        <v>64.400000000000006</v>
      </c>
      <c r="F340" s="232">
        <v>63.349999999999994</v>
      </c>
      <c r="G340" s="232">
        <v>62.599999999999994</v>
      </c>
      <c r="H340" s="232">
        <v>66.200000000000017</v>
      </c>
      <c r="I340" s="232">
        <v>66.950000000000017</v>
      </c>
      <c r="J340" s="232">
        <v>68.000000000000028</v>
      </c>
      <c r="K340" s="231">
        <v>65.900000000000006</v>
      </c>
      <c r="L340" s="231">
        <v>64.099999999999994</v>
      </c>
      <c r="M340" s="231">
        <v>10.585940000000001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250.35</v>
      </c>
      <c r="D341" s="232">
        <v>251.48333333333332</v>
      </c>
      <c r="E341" s="232">
        <v>248.51666666666665</v>
      </c>
      <c r="F341" s="232">
        <v>246.68333333333334</v>
      </c>
      <c r="G341" s="232">
        <v>243.71666666666667</v>
      </c>
      <c r="H341" s="232">
        <v>253.31666666666663</v>
      </c>
      <c r="I341" s="232">
        <v>256.2833333333333</v>
      </c>
      <c r="J341" s="232">
        <v>258.11666666666662</v>
      </c>
      <c r="K341" s="231">
        <v>254.45</v>
      </c>
      <c r="L341" s="231">
        <v>249.65</v>
      </c>
      <c r="M341" s="231">
        <v>1.60144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387.4</v>
      </c>
      <c r="D342" s="232">
        <v>387.48333333333335</v>
      </c>
      <c r="E342" s="232">
        <v>378.9666666666667</v>
      </c>
      <c r="F342" s="232">
        <v>370.53333333333336</v>
      </c>
      <c r="G342" s="232">
        <v>362.01666666666671</v>
      </c>
      <c r="H342" s="232">
        <v>395.91666666666669</v>
      </c>
      <c r="I342" s="232">
        <v>404.43333333333334</v>
      </c>
      <c r="J342" s="232">
        <v>412.86666666666667</v>
      </c>
      <c r="K342" s="231">
        <v>396</v>
      </c>
      <c r="L342" s="231">
        <v>379.05</v>
      </c>
      <c r="M342" s="231">
        <v>0.99346000000000001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840.6</v>
      </c>
      <c r="D343" s="232">
        <v>843.58333333333337</v>
      </c>
      <c r="E343" s="232">
        <v>831.06666666666672</v>
      </c>
      <c r="F343" s="232">
        <v>821.5333333333333</v>
      </c>
      <c r="G343" s="232">
        <v>809.01666666666665</v>
      </c>
      <c r="H343" s="232">
        <v>853.11666666666679</v>
      </c>
      <c r="I343" s="232">
        <v>865.63333333333344</v>
      </c>
      <c r="J343" s="232">
        <v>875.16666666666686</v>
      </c>
      <c r="K343" s="231">
        <v>856.1</v>
      </c>
      <c r="L343" s="231">
        <v>834.05</v>
      </c>
      <c r="M343" s="231">
        <v>4.9577600000000004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147.6</v>
      </c>
      <c r="D344" s="232">
        <v>147.13333333333333</v>
      </c>
      <c r="E344" s="232">
        <v>146.46666666666664</v>
      </c>
      <c r="F344" s="232">
        <v>145.33333333333331</v>
      </c>
      <c r="G344" s="232">
        <v>144.66666666666663</v>
      </c>
      <c r="H344" s="232">
        <v>148.26666666666665</v>
      </c>
      <c r="I344" s="232">
        <v>148.93333333333334</v>
      </c>
      <c r="J344" s="232">
        <v>150.06666666666666</v>
      </c>
      <c r="K344" s="231">
        <v>147.80000000000001</v>
      </c>
      <c r="L344" s="231">
        <v>146</v>
      </c>
      <c r="M344" s="231">
        <v>96.963200000000001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225.2</v>
      </c>
      <c r="D345" s="232">
        <v>225.31666666666669</v>
      </c>
      <c r="E345" s="232">
        <v>223.98333333333338</v>
      </c>
      <c r="F345" s="232">
        <v>222.76666666666668</v>
      </c>
      <c r="G345" s="232">
        <v>221.43333333333337</v>
      </c>
      <c r="H345" s="232">
        <v>226.53333333333339</v>
      </c>
      <c r="I345" s="232">
        <v>227.8666666666667</v>
      </c>
      <c r="J345" s="232">
        <v>229.0833333333334</v>
      </c>
      <c r="K345" s="231">
        <v>226.65</v>
      </c>
      <c r="L345" s="231">
        <v>224.1</v>
      </c>
      <c r="M345" s="231">
        <v>6.4175199999999997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491.05</v>
      </c>
      <c r="D346" s="232">
        <v>492.5</v>
      </c>
      <c r="E346" s="232">
        <v>487.8</v>
      </c>
      <c r="F346" s="232">
        <v>484.55</v>
      </c>
      <c r="G346" s="232">
        <v>479.85</v>
      </c>
      <c r="H346" s="232">
        <v>495.75</v>
      </c>
      <c r="I346" s="232">
        <v>500.45000000000005</v>
      </c>
      <c r="J346" s="232">
        <v>503.7</v>
      </c>
      <c r="K346" s="231">
        <v>497.2</v>
      </c>
      <c r="L346" s="231">
        <v>489.25</v>
      </c>
      <c r="M346" s="231">
        <v>0.76136999999999999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553.54999999999995</v>
      </c>
      <c r="D347" s="232">
        <v>556.41666666666663</v>
      </c>
      <c r="E347" s="232">
        <v>547.0333333333333</v>
      </c>
      <c r="F347" s="232">
        <v>540.51666666666665</v>
      </c>
      <c r="G347" s="232">
        <v>531.13333333333333</v>
      </c>
      <c r="H347" s="232">
        <v>562.93333333333328</v>
      </c>
      <c r="I347" s="232">
        <v>572.31666666666672</v>
      </c>
      <c r="J347" s="232">
        <v>578.83333333333326</v>
      </c>
      <c r="K347" s="231">
        <v>565.79999999999995</v>
      </c>
      <c r="L347" s="231">
        <v>549.9</v>
      </c>
      <c r="M347" s="231">
        <v>25.547650000000001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3094.3</v>
      </c>
      <c r="D348" s="232">
        <v>3105.4166666666665</v>
      </c>
      <c r="E348" s="232">
        <v>3060.833333333333</v>
      </c>
      <c r="F348" s="232">
        <v>3027.3666666666663</v>
      </c>
      <c r="G348" s="232">
        <v>2982.7833333333328</v>
      </c>
      <c r="H348" s="232">
        <v>3138.8833333333332</v>
      </c>
      <c r="I348" s="232">
        <v>3183.4666666666662</v>
      </c>
      <c r="J348" s="232">
        <v>3216.9333333333334</v>
      </c>
      <c r="K348" s="231">
        <v>3150</v>
      </c>
      <c r="L348" s="231">
        <v>3071.95</v>
      </c>
      <c r="M348" s="231">
        <v>0.94825999999999999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266.7</v>
      </c>
      <c r="D349" s="232">
        <v>267.09999999999997</v>
      </c>
      <c r="E349" s="232">
        <v>264.74999999999994</v>
      </c>
      <c r="F349" s="232">
        <v>262.79999999999995</v>
      </c>
      <c r="G349" s="232">
        <v>260.44999999999993</v>
      </c>
      <c r="H349" s="232">
        <v>269.04999999999995</v>
      </c>
      <c r="I349" s="232">
        <v>271.39999999999998</v>
      </c>
      <c r="J349" s="232">
        <v>273.34999999999997</v>
      </c>
      <c r="K349" s="231">
        <v>269.45</v>
      </c>
      <c r="L349" s="231">
        <v>265.14999999999998</v>
      </c>
      <c r="M349" s="231">
        <v>0.55230000000000001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450.8</v>
      </c>
      <c r="D350" s="232">
        <v>455.7833333333333</v>
      </c>
      <c r="E350" s="232">
        <v>444.06666666666661</v>
      </c>
      <c r="F350" s="232">
        <v>437.33333333333331</v>
      </c>
      <c r="G350" s="232">
        <v>425.61666666666662</v>
      </c>
      <c r="H350" s="232">
        <v>462.51666666666659</v>
      </c>
      <c r="I350" s="232">
        <v>474.23333333333329</v>
      </c>
      <c r="J350" s="232">
        <v>480.96666666666658</v>
      </c>
      <c r="K350" s="231">
        <v>467.5</v>
      </c>
      <c r="L350" s="231">
        <v>449.05</v>
      </c>
      <c r="M350" s="231">
        <v>5.4202000000000004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122.7</v>
      </c>
      <c r="D351" s="232">
        <v>123.06666666666668</v>
      </c>
      <c r="E351" s="232">
        <v>121.73333333333335</v>
      </c>
      <c r="F351" s="232">
        <v>120.76666666666667</v>
      </c>
      <c r="G351" s="232">
        <v>119.43333333333334</v>
      </c>
      <c r="H351" s="232">
        <v>124.03333333333336</v>
      </c>
      <c r="I351" s="232">
        <v>125.3666666666667</v>
      </c>
      <c r="J351" s="232">
        <v>126.33333333333337</v>
      </c>
      <c r="K351" s="231">
        <v>124.4</v>
      </c>
      <c r="L351" s="231">
        <v>122.1</v>
      </c>
      <c r="M351" s="231">
        <v>6.4980500000000001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3229.6</v>
      </c>
      <c r="D352" s="232">
        <v>3244.2333333333336</v>
      </c>
      <c r="E352" s="232">
        <v>3205.3666666666672</v>
      </c>
      <c r="F352" s="232">
        <v>3181.1333333333337</v>
      </c>
      <c r="G352" s="232">
        <v>3142.2666666666673</v>
      </c>
      <c r="H352" s="232">
        <v>3268.4666666666672</v>
      </c>
      <c r="I352" s="232">
        <v>3307.3333333333339</v>
      </c>
      <c r="J352" s="232">
        <v>3331.5666666666671</v>
      </c>
      <c r="K352" s="231">
        <v>3283.1</v>
      </c>
      <c r="L352" s="231">
        <v>3220</v>
      </c>
      <c r="M352" s="231">
        <v>1.2676799999999999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568.35</v>
      </c>
      <c r="D353" s="232">
        <v>572.11666666666667</v>
      </c>
      <c r="E353" s="232">
        <v>561.23333333333335</v>
      </c>
      <c r="F353" s="232">
        <v>554.11666666666667</v>
      </c>
      <c r="G353" s="232">
        <v>543.23333333333335</v>
      </c>
      <c r="H353" s="232">
        <v>579.23333333333335</v>
      </c>
      <c r="I353" s="232">
        <v>590.11666666666679</v>
      </c>
      <c r="J353" s="232">
        <v>597.23333333333335</v>
      </c>
      <c r="K353" s="231">
        <v>583</v>
      </c>
      <c r="L353" s="231">
        <v>565</v>
      </c>
      <c r="M353" s="231">
        <v>9.3675800000000002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329.55</v>
      </c>
      <c r="D354" s="232">
        <v>329.38333333333333</v>
      </c>
      <c r="E354" s="232">
        <v>323.76666666666665</v>
      </c>
      <c r="F354" s="232">
        <v>317.98333333333335</v>
      </c>
      <c r="G354" s="232">
        <v>312.36666666666667</v>
      </c>
      <c r="H354" s="232">
        <v>335.16666666666663</v>
      </c>
      <c r="I354" s="232">
        <v>340.7833333333333</v>
      </c>
      <c r="J354" s="232">
        <v>346.56666666666661</v>
      </c>
      <c r="K354" s="231">
        <v>335</v>
      </c>
      <c r="L354" s="231">
        <v>323.60000000000002</v>
      </c>
      <c r="M354" s="231">
        <v>8.7524800000000003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1684.05</v>
      </c>
      <c r="D355" s="232">
        <v>1703.3833333333332</v>
      </c>
      <c r="E355" s="232">
        <v>1644.4666666666665</v>
      </c>
      <c r="F355" s="232">
        <v>1604.8833333333332</v>
      </c>
      <c r="G355" s="232">
        <v>1545.9666666666665</v>
      </c>
      <c r="H355" s="232">
        <v>1742.9666666666665</v>
      </c>
      <c r="I355" s="232">
        <v>1801.8833333333334</v>
      </c>
      <c r="J355" s="232">
        <v>1841.4666666666665</v>
      </c>
      <c r="K355" s="231">
        <v>1762.3</v>
      </c>
      <c r="L355" s="231">
        <v>1663.8</v>
      </c>
      <c r="M355" s="231">
        <v>10.055669999999999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40095.4</v>
      </c>
      <c r="D356" s="232">
        <v>40278.866666666669</v>
      </c>
      <c r="E356" s="232">
        <v>39822.083333333336</v>
      </c>
      <c r="F356" s="232">
        <v>39548.76666666667</v>
      </c>
      <c r="G356" s="232">
        <v>39091.983333333337</v>
      </c>
      <c r="H356" s="232">
        <v>40552.183333333334</v>
      </c>
      <c r="I356" s="232">
        <v>41008.96666666666</v>
      </c>
      <c r="J356" s="232">
        <v>41282.283333333333</v>
      </c>
      <c r="K356" s="231">
        <v>40735.65</v>
      </c>
      <c r="L356" s="231">
        <v>40005.550000000003</v>
      </c>
      <c r="M356" s="231">
        <v>0.14824000000000001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1166.05</v>
      </c>
      <c r="D357" s="232">
        <v>1161.8999999999999</v>
      </c>
      <c r="E357" s="232">
        <v>1146.3499999999997</v>
      </c>
      <c r="F357" s="232">
        <v>1126.6499999999999</v>
      </c>
      <c r="G357" s="232">
        <v>1111.0999999999997</v>
      </c>
      <c r="H357" s="232">
        <v>1181.5999999999997</v>
      </c>
      <c r="I357" s="232">
        <v>1197.1499999999999</v>
      </c>
      <c r="J357" s="232">
        <v>1216.8499999999997</v>
      </c>
      <c r="K357" s="231">
        <v>1177.45</v>
      </c>
      <c r="L357" s="231">
        <v>1142.2</v>
      </c>
      <c r="M357" s="231">
        <v>1.1701699999999999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3974.15</v>
      </c>
      <c r="D358" s="232">
        <v>4003.4833333333336</v>
      </c>
      <c r="E358" s="232">
        <v>3933.0666666666671</v>
      </c>
      <c r="F358" s="232">
        <v>3891.9833333333336</v>
      </c>
      <c r="G358" s="232">
        <v>3821.5666666666671</v>
      </c>
      <c r="H358" s="232">
        <v>4044.5666666666671</v>
      </c>
      <c r="I358" s="232">
        <v>4114.9833333333336</v>
      </c>
      <c r="J358" s="232">
        <v>4156.0666666666675</v>
      </c>
      <c r="K358" s="231">
        <v>4073.9</v>
      </c>
      <c r="L358" s="231">
        <v>3962.4</v>
      </c>
      <c r="M358" s="231">
        <v>2.41012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219.2</v>
      </c>
      <c r="D359" s="232">
        <v>219.9</v>
      </c>
      <c r="E359" s="232">
        <v>217.3</v>
      </c>
      <c r="F359" s="232">
        <v>215.4</v>
      </c>
      <c r="G359" s="232">
        <v>212.8</v>
      </c>
      <c r="H359" s="232">
        <v>221.8</v>
      </c>
      <c r="I359" s="232">
        <v>224.39999999999998</v>
      </c>
      <c r="J359" s="232">
        <v>226.3</v>
      </c>
      <c r="K359" s="231">
        <v>222.5</v>
      </c>
      <c r="L359" s="231">
        <v>218</v>
      </c>
      <c r="M359" s="231">
        <v>9.9440899999999992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4128.8</v>
      </c>
      <c r="D360" s="232">
        <v>4166.5</v>
      </c>
      <c r="E360" s="232">
        <v>4087.3</v>
      </c>
      <c r="F360" s="232">
        <v>4045.8</v>
      </c>
      <c r="G360" s="232">
        <v>3966.6000000000004</v>
      </c>
      <c r="H360" s="232">
        <v>4208</v>
      </c>
      <c r="I360" s="232">
        <v>4287.2000000000007</v>
      </c>
      <c r="J360" s="232">
        <v>4328.7</v>
      </c>
      <c r="K360" s="231">
        <v>4245.7</v>
      </c>
      <c r="L360" s="231">
        <v>4125</v>
      </c>
      <c r="M360" s="231">
        <v>0.10094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1450.9</v>
      </c>
      <c r="D361" s="232">
        <v>1449.2166666666665</v>
      </c>
      <c r="E361" s="232">
        <v>1441.633333333333</v>
      </c>
      <c r="F361" s="232">
        <v>1432.3666666666666</v>
      </c>
      <c r="G361" s="232">
        <v>1424.7833333333331</v>
      </c>
      <c r="H361" s="232">
        <v>1458.4833333333329</v>
      </c>
      <c r="I361" s="232">
        <v>1466.0666666666664</v>
      </c>
      <c r="J361" s="232">
        <v>1475.3333333333328</v>
      </c>
      <c r="K361" s="231">
        <v>1456.8</v>
      </c>
      <c r="L361" s="231">
        <v>1439.95</v>
      </c>
      <c r="M361" s="231">
        <v>1.59162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2449.8000000000002</v>
      </c>
      <c r="D362" s="232">
        <v>2471.1</v>
      </c>
      <c r="E362" s="232">
        <v>2425.35</v>
      </c>
      <c r="F362" s="232">
        <v>2400.9</v>
      </c>
      <c r="G362" s="232">
        <v>2355.15</v>
      </c>
      <c r="H362" s="232">
        <v>2495.5499999999997</v>
      </c>
      <c r="I362" s="232">
        <v>2541.2999999999997</v>
      </c>
      <c r="J362" s="232">
        <v>2565.7499999999995</v>
      </c>
      <c r="K362" s="231">
        <v>2516.85</v>
      </c>
      <c r="L362" s="231">
        <v>2446.65</v>
      </c>
      <c r="M362" s="231">
        <v>2.4319700000000002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874.2</v>
      </c>
      <c r="D363" s="232">
        <v>881.26666666666677</v>
      </c>
      <c r="E363" s="232">
        <v>863.03333333333353</v>
      </c>
      <c r="F363" s="232">
        <v>851.86666666666679</v>
      </c>
      <c r="G363" s="232">
        <v>833.63333333333355</v>
      </c>
      <c r="H363" s="232">
        <v>892.43333333333351</v>
      </c>
      <c r="I363" s="232">
        <v>910.66666666666686</v>
      </c>
      <c r="J363" s="232">
        <v>921.83333333333348</v>
      </c>
      <c r="K363" s="231">
        <v>899.5</v>
      </c>
      <c r="L363" s="231">
        <v>870.1</v>
      </c>
      <c r="M363" s="231">
        <v>0.13611000000000001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2673.55</v>
      </c>
      <c r="D364" s="232">
        <v>2681.1833333333334</v>
      </c>
      <c r="E364" s="232">
        <v>2657.3666666666668</v>
      </c>
      <c r="F364" s="232">
        <v>2641.1833333333334</v>
      </c>
      <c r="G364" s="232">
        <v>2617.3666666666668</v>
      </c>
      <c r="H364" s="232">
        <v>2697.3666666666668</v>
      </c>
      <c r="I364" s="232">
        <v>2721.1833333333334</v>
      </c>
      <c r="J364" s="232">
        <v>2737.3666666666668</v>
      </c>
      <c r="K364" s="231">
        <v>2705</v>
      </c>
      <c r="L364" s="231">
        <v>2665</v>
      </c>
      <c r="M364" s="231">
        <v>1.5152399999999999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1532.3</v>
      </c>
      <c r="D365" s="232">
        <v>1539.4666666666665</v>
      </c>
      <c r="E365" s="232">
        <v>1519.133333333333</v>
      </c>
      <c r="F365" s="232">
        <v>1505.9666666666665</v>
      </c>
      <c r="G365" s="232">
        <v>1485.633333333333</v>
      </c>
      <c r="H365" s="232">
        <v>1552.633333333333</v>
      </c>
      <c r="I365" s="232">
        <v>1572.9666666666665</v>
      </c>
      <c r="J365" s="232">
        <v>1586.133333333333</v>
      </c>
      <c r="K365" s="231">
        <v>1559.8</v>
      </c>
      <c r="L365" s="231">
        <v>1526.3</v>
      </c>
      <c r="M365" s="231">
        <v>0.32418999999999998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287.7</v>
      </c>
      <c r="D366" s="232">
        <v>288.51666666666665</v>
      </c>
      <c r="E366" s="232">
        <v>286.18333333333328</v>
      </c>
      <c r="F366" s="232">
        <v>284.66666666666663</v>
      </c>
      <c r="G366" s="232">
        <v>282.33333333333326</v>
      </c>
      <c r="H366" s="232">
        <v>290.0333333333333</v>
      </c>
      <c r="I366" s="232">
        <v>292.36666666666667</v>
      </c>
      <c r="J366" s="232">
        <v>293.88333333333333</v>
      </c>
      <c r="K366" s="231">
        <v>290.85000000000002</v>
      </c>
      <c r="L366" s="231">
        <v>287</v>
      </c>
      <c r="M366" s="231">
        <v>8.6506799999999995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150.5</v>
      </c>
      <c r="D367" s="232">
        <v>151.76666666666665</v>
      </c>
      <c r="E367" s="232">
        <v>148.58333333333331</v>
      </c>
      <c r="F367" s="232">
        <v>146.66666666666666</v>
      </c>
      <c r="G367" s="232">
        <v>143.48333333333332</v>
      </c>
      <c r="H367" s="232">
        <v>153.68333333333331</v>
      </c>
      <c r="I367" s="232">
        <v>156.86666666666665</v>
      </c>
      <c r="J367" s="232">
        <v>158.7833333333333</v>
      </c>
      <c r="K367" s="231">
        <v>154.94999999999999</v>
      </c>
      <c r="L367" s="231">
        <v>149.85</v>
      </c>
      <c r="M367" s="231">
        <v>73.902199999999993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215.65</v>
      </c>
      <c r="D368" s="232">
        <v>214.75</v>
      </c>
      <c r="E368" s="232">
        <v>213.6</v>
      </c>
      <c r="F368" s="232">
        <v>211.54999999999998</v>
      </c>
      <c r="G368" s="232">
        <v>210.39999999999998</v>
      </c>
      <c r="H368" s="232">
        <v>216.8</v>
      </c>
      <c r="I368" s="232">
        <v>217.95</v>
      </c>
      <c r="J368" s="232">
        <v>220.00000000000003</v>
      </c>
      <c r="K368" s="231">
        <v>215.9</v>
      </c>
      <c r="L368" s="231">
        <v>212.7</v>
      </c>
      <c r="M368" s="231">
        <v>62.716459999999998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353.8</v>
      </c>
      <c r="D369" s="232">
        <v>354.41666666666669</v>
      </c>
      <c r="E369" s="232">
        <v>351.88333333333338</v>
      </c>
      <c r="F369" s="232">
        <v>349.9666666666667</v>
      </c>
      <c r="G369" s="232">
        <v>347.43333333333339</v>
      </c>
      <c r="H369" s="232">
        <v>356.33333333333337</v>
      </c>
      <c r="I369" s="232">
        <v>358.86666666666667</v>
      </c>
      <c r="J369" s="232">
        <v>360.78333333333336</v>
      </c>
      <c r="K369" s="231">
        <v>356.95</v>
      </c>
      <c r="L369" s="231">
        <v>352.5</v>
      </c>
      <c r="M369" s="231">
        <v>2.15015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439.75</v>
      </c>
      <c r="D370" s="232">
        <v>440.76666666666671</v>
      </c>
      <c r="E370" s="232">
        <v>434.08333333333343</v>
      </c>
      <c r="F370" s="232">
        <v>428.41666666666674</v>
      </c>
      <c r="G370" s="232">
        <v>421.73333333333346</v>
      </c>
      <c r="H370" s="232">
        <v>446.43333333333339</v>
      </c>
      <c r="I370" s="232">
        <v>453.11666666666667</v>
      </c>
      <c r="J370" s="232">
        <v>458.78333333333336</v>
      </c>
      <c r="K370" s="231">
        <v>447.45</v>
      </c>
      <c r="L370" s="231">
        <v>435.1</v>
      </c>
      <c r="M370" s="231">
        <v>4.8997599999999997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588.20000000000005</v>
      </c>
      <c r="D371" s="232">
        <v>588.86666666666667</v>
      </c>
      <c r="E371" s="232">
        <v>584.33333333333337</v>
      </c>
      <c r="F371" s="232">
        <v>580.4666666666667</v>
      </c>
      <c r="G371" s="232">
        <v>575.93333333333339</v>
      </c>
      <c r="H371" s="232">
        <v>592.73333333333335</v>
      </c>
      <c r="I371" s="232">
        <v>597.26666666666665</v>
      </c>
      <c r="J371" s="232">
        <v>601.13333333333333</v>
      </c>
      <c r="K371" s="231">
        <v>593.4</v>
      </c>
      <c r="L371" s="231">
        <v>585</v>
      </c>
      <c r="M371" s="231">
        <v>0.41012999999999999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103.6</v>
      </c>
      <c r="D372" s="232">
        <v>103.89999999999999</v>
      </c>
      <c r="E372" s="232">
        <v>102.89999999999998</v>
      </c>
      <c r="F372" s="232">
        <v>102.19999999999999</v>
      </c>
      <c r="G372" s="232">
        <v>101.19999999999997</v>
      </c>
      <c r="H372" s="232">
        <v>104.59999999999998</v>
      </c>
      <c r="I372" s="232">
        <v>105.60000000000001</v>
      </c>
      <c r="J372" s="232">
        <v>106.29999999999998</v>
      </c>
      <c r="K372" s="231">
        <v>104.9</v>
      </c>
      <c r="L372" s="231">
        <v>103.2</v>
      </c>
      <c r="M372" s="231">
        <v>2.5287199999999999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1124.0999999999999</v>
      </c>
      <c r="D373" s="232">
        <v>1120.05</v>
      </c>
      <c r="E373" s="232">
        <v>1105.6999999999998</v>
      </c>
      <c r="F373" s="232">
        <v>1087.3</v>
      </c>
      <c r="G373" s="232">
        <v>1072.9499999999998</v>
      </c>
      <c r="H373" s="232">
        <v>1138.4499999999998</v>
      </c>
      <c r="I373" s="232">
        <v>1152.7999999999997</v>
      </c>
      <c r="J373" s="232">
        <v>1171.1999999999998</v>
      </c>
      <c r="K373" s="231">
        <v>1134.4000000000001</v>
      </c>
      <c r="L373" s="231">
        <v>1101.6500000000001</v>
      </c>
      <c r="M373" s="231">
        <v>5.4440000000000002E-2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4112.3</v>
      </c>
      <c r="D374" s="232">
        <v>4092.5</v>
      </c>
      <c r="E374" s="232">
        <v>4061</v>
      </c>
      <c r="F374" s="232">
        <v>4009.7</v>
      </c>
      <c r="G374" s="232">
        <v>3978.2</v>
      </c>
      <c r="H374" s="232">
        <v>4143.8</v>
      </c>
      <c r="I374" s="232">
        <v>4175.3</v>
      </c>
      <c r="J374" s="232">
        <v>4226.6000000000004</v>
      </c>
      <c r="K374" s="231">
        <v>4124</v>
      </c>
      <c r="L374" s="231">
        <v>4041.2</v>
      </c>
      <c r="M374" s="231">
        <v>8.0829999999999999E-2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13892.6</v>
      </c>
      <c r="D375" s="232">
        <v>13911.9</v>
      </c>
      <c r="E375" s="232">
        <v>13835.8</v>
      </c>
      <c r="F375" s="232">
        <v>13779</v>
      </c>
      <c r="G375" s="232">
        <v>13702.9</v>
      </c>
      <c r="H375" s="232">
        <v>13968.699999999999</v>
      </c>
      <c r="I375" s="232">
        <v>14044.800000000001</v>
      </c>
      <c r="J375" s="232">
        <v>14101.599999999999</v>
      </c>
      <c r="K375" s="231">
        <v>13988</v>
      </c>
      <c r="L375" s="231">
        <v>13855.1</v>
      </c>
      <c r="M375" s="231">
        <v>1.1469999999999999E-2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58.9</v>
      </c>
      <c r="D376" s="232">
        <v>58.383333333333326</v>
      </c>
      <c r="E376" s="232">
        <v>57.316666666666649</v>
      </c>
      <c r="F376" s="232">
        <v>55.73333333333332</v>
      </c>
      <c r="G376" s="232">
        <v>54.666666666666643</v>
      </c>
      <c r="H376" s="232">
        <v>59.966666666666654</v>
      </c>
      <c r="I376" s="232">
        <v>61.033333333333331</v>
      </c>
      <c r="J376" s="232">
        <v>62.61666666666666</v>
      </c>
      <c r="K376" s="231">
        <v>59.45</v>
      </c>
      <c r="L376" s="231">
        <v>56.8</v>
      </c>
      <c r="M376" s="231">
        <v>1666.0328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395.9</v>
      </c>
      <c r="D377" s="232">
        <v>396.61666666666662</v>
      </c>
      <c r="E377" s="232">
        <v>393.33333333333326</v>
      </c>
      <c r="F377" s="232">
        <v>390.76666666666665</v>
      </c>
      <c r="G377" s="232">
        <v>387.48333333333329</v>
      </c>
      <c r="H377" s="232">
        <v>399.18333333333322</v>
      </c>
      <c r="I377" s="232">
        <v>402.46666666666664</v>
      </c>
      <c r="J377" s="232">
        <v>405.03333333333319</v>
      </c>
      <c r="K377" s="231">
        <v>399.9</v>
      </c>
      <c r="L377" s="231">
        <v>394.05</v>
      </c>
      <c r="M377" s="231">
        <v>0.63795999999999997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175.55</v>
      </c>
      <c r="D378" s="232">
        <v>176.15</v>
      </c>
      <c r="E378" s="232">
        <v>172.95000000000002</v>
      </c>
      <c r="F378" s="232">
        <v>170.35000000000002</v>
      </c>
      <c r="G378" s="232">
        <v>167.15000000000003</v>
      </c>
      <c r="H378" s="232">
        <v>178.75</v>
      </c>
      <c r="I378" s="232">
        <v>181.95</v>
      </c>
      <c r="J378" s="232">
        <v>184.54999999999998</v>
      </c>
      <c r="K378" s="231">
        <v>179.35</v>
      </c>
      <c r="L378" s="231">
        <v>173.55</v>
      </c>
      <c r="M378" s="231">
        <v>110.20632000000001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123.45</v>
      </c>
      <c r="D379" s="232">
        <v>123.36666666666667</v>
      </c>
      <c r="E379" s="232">
        <v>122.33333333333334</v>
      </c>
      <c r="F379" s="232">
        <v>121.21666666666667</v>
      </c>
      <c r="G379" s="232">
        <v>120.18333333333334</v>
      </c>
      <c r="H379" s="232">
        <v>124.48333333333335</v>
      </c>
      <c r="I379" s="232">
        <v>125.51666666666668</v>
      </c>
      <c r="J379" s="232">
        <v>126.63333333333335</v>
      </c>
      <c r="K379" s="231">
        <v>124.4</v>
      </c>
      <c r="L379" s="231">
        <v>122.25</v>
      </c>
      <c r="M379" s="231">
        <v>62.855339999999998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865.85</v>
      </c>
      <c r="D380" s="232">
        <v>871.08333333333337</v>
      </c>
      <c r="E380" s="232">
        <v>850.16666666666674</v>
      </c>
      <c r="F380" s="232">
        <v>834.48333333333335</v>
      </c>
      <c r="G380" s="232">
        <v>813.56666666666672</v>
      </c>
      <c r="H380" s="232">
        <v>886.76666666666677</v>
      </c>
      <c r="I380" s="232">
        <v>907.68333333333351</v>
      </c>
      <c r="J380" s="232">
        <v>923.36666666666679</v>
      </c>
      <c r="K380" s="231">
        <v>892</v>
      </c>
      <c r="L380" s="231">
        <v>855.4</v>
      </c>
      <c r="M380" s="231">
        <v>4.8242099999999999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334.9</v>
      </c>
      <c r="D381" s="232">
        <v>333.11666666666662</v>
      </c>
      <c r="E381" s="232">
        <v>329.33333333333326</v>
      </c>
      <c r="F381" s="232">
        <v>323.76666666666665</v>
      </c>
      <c r="G381" s="232">
        <v>319.98333333333329</v>
      </c>
      <c r="H381" s="232">
        <v>338.68333333333322</v>
      </c>
      <c r="I381" s="232">
        <v>342.46666666666664</v>
      </c>
      <c r="J381" s="232">
        <v>348.03333333333319</v>
      </c>
      <c r="K381" s="231">
        <v>336.9</v>
      </c>
      <c r="L381" s="231">
        <v>327.55</v>
      </c>
      <c r="M381" s="231">
        <v>3.8483000000000001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1069.6500000000001</v>
      </c>
      <c r="D382" s="232">
        <v>1072.3666666666668</v>
      </c>
      <c r="E382" s="232">
        <v>1062.2833333333335</v>
      </c>
      <c r="F382" s="232">
        <v>1054.9166666666667</v>
      </c>
      <c r="G382" s="232">
        <v>1044.8333333333335</v>
      </c>
      <c r="H382" s="232">
        <v>1079.7333333333336</v>
      </c>
      <c r="I382" s="232">
        <v>1089.8166666666666</v>
      </c>
      <c r="J382" s="232">
        <v>1097.1833333333336</v>
      </c>
      <c r="K382" s="231">
        <v>1082.45</v>
      </c>
      <c r="L382" s="231">
        <v>1065</v>
      </c>
      <c r="M382" s="231">
        <v>5.9554600000000004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76.8</v>
      </c>
      <c r="D383" s="232">
        <v>78.283333333333346</v>
      </c>
      <c r="E383" s="232">
        <v>74.816666666666691</v>
      </c>
      <c r="F383" s="232">
        <v>72.833333333333343</v>
      </c>
      <c r="G383" s="232">
        <v>69.366666666666688</v>
      </c>
      <c r="H383" s="232">
        <v>80.266666666666694</v>
      </c>
      <c r="I383" s="232">
        <v>83.733333333333363</v>
      </c>
      <c r="J383" s="232">
        <v>85.716666666666697</v>
      </c>
      <c r="K383" s="231">
        <v>81.75</v>
      </c>
      <c r="L383" s="231">
        <v>76.3</v>
      </c>
      <c r="M383" s="231">
        <v>219.61954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179.65</v>
      </c>
      <c r="D384" s="232">
        <v>181.18333333333331</v>
      </c>
      <c r="E384" s="232">
        <v>177.36666666666662</v>
      </c>
      <c r="F384" s="232">
        <v>175.08333333333331</v>
      </c>
      <c r="G384" s="232">
        <v>171.26666666666662</v>
      </c>
      <c r="H384" s="232">
        <v>183.46666666666661</v>
      </c>
      <c r="I384" s="232">
        <v>187.28333333333327</v>
      </c>
      <c r="J384" s="232">
        <v>189.56666666666661</v>
      </c>
      <c r="K384" s="231">
        <v>185</v>
      </c>
      <c r="L384" s="231">
        <v>178.9</v>
      </c>
      <c r="M384" s="231">
        <v>21.318570000000001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808.85</v>
      </c>
      <c r="D385" s="232">
        <v>807.94999999999993</v>
      </c>
      <c r="E385" s="232">
        <v>795.89999999999986</v>
      </c>
      <c r="F385" s="232">
        <v>782.94999999999993</v>
      </c>
      <c r="G385" s="232">
        <v>770.89999999999986</v>
      </c>
      <c r="H385" s="232">
        <v>820.89999999999986</v>
      </c>
      <c r="I385" s="232">
        <v>832.94999999999982</v>
      </c>
      <c r="J385" s="232">
        <v>845.89999999999986</v>
      </c>
      <c r="K385" s="231">
        <v>820</v>
      </c>
      <c r="L385" s="231">
        <v>795</v>
      </c>
      <c r="M385" s="231">
        <v>1.40604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255.3</v>
      </c>
      <c r="D386" s="232">
        <v>255.81666666666669</v>
      </c>
      <c r="E386" s="232">
        <v>250.53333333333336</v>
      </c>
      <c r="F386" s="232">
        <v>245.76666666666668</v>
      </c>
      <c r="G386" s="232">
        <v>240.48333333333335</v>
      </c>
      <c r="H386" s="232">
        <v>260.58333333333337</v>
      </c>
      <c r="I386" s="232">
        <v>265.86666666666673</v>
      </c>
      <c r="J386" s="232">
        <v>270.63333333333338</v>
      </c>
      <c r="K386" s="231">
        <v>261.10000000000002</v>
      </c>
      <c r="L386" s="231">
        <v>251.05</v>
      </c>
      <c r="M386" s="231">
        <v>8.1274499999999996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123</v>
      </c>
      <c r="D387" s="232">
        <v>123.63333333333333</v>
      </c>
      <c r="E387" s="232">
        <v>121.66666666666666</v>
      </c>
      <c r="F387" s="232">
        <v>120.33333333333333</v>
      </c>
      <c r="G387" s="232">
        <v>118.36666666666666</v>
      </c>
      <c r="H387" s="232">
        <v>124.96666666666665</v>
      </c>
      <c r="I387" s="232">
        <v>126.93333333333332</v>
      </c>
      <c r="J387" s="232">
        <v>128.26666666666665</v>
      </c>
      <c r="K387" s="231">
        <v>125.6</v>
      </c>
      <c r="L387" s="231">
        <v>122.3</v>
      </c>
      <c r="M387" s="231">
        <v>32.569119999999998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1930.55</v>
      </c>
      <c r="D388" s="232">
        <v>1931.3166666666666</v>
      </c>
      <c r="E388" s="232">
        <v>1917.2333333333331</v>
      </c>
      <c r="F388" s="232">
        <v>1903.9166666666665</v>
      </c>
      <c r="G388" s="232">
        <v>1889.833333333333</v>
      </c>
      <c r="H388" s="232">
        <v>1944.6333333333332</v>
      </c>
      <c r="I388" s="232">
        <v>1958.7166666666667</v>
      </c>
      <c r="J388" s="232">
        <v>1972.0333333333333</v>
      </c>
      <c r="K388" s="231">
        <v>1945.4</v>
      </c>
      <c r="L388" s="231">
        <v>1918</v>
      </c>
      <c r="M388" s="231">
        <v>5.2720000000000003E-2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48.9</v>
      </c>
      <c r="D389" s="232">
        <v>47.949999999999996</v>
      </c>
      <c r="E389" s="232">
        <v>45.449999999999989</v>
      </c>
      <c r="F389" s="232">
        <v>41.999999999999993</v>
      </c>
      <c r="G389" s="232">
        <v>39.499999999999986</v>
      </c>
      <c r="H389" s="232">
        <v>51.399999999999991</v>
      </c>
      <c r="I389" s="232">
        <v>53.900000000000006</v>
      </c>
      <c r="J389" s="232">
        <v>57.349999999999994</v>
      </c>
      <c r="K389" s="231">
        <v>50.45</v>
      </c>
      <c r="L389" s="231">
        <v>44.5</v>
      </c>
      <c r="M389" s="231">
        <v>164.25466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1455.3</v>
      </c>
      <c r="D390" s="232">
        <v>1465.1000000000001</v>
      </c>
      <c r="E390" s="232">
        <v>1440.2000000000003</v>
      </c>
      <c r="F390" s="232">
        <v>1425.1000000000001</v>
      </c>
      <c r="G390" s="232">
        <v>1400.2000000000003</v>
      </c>
      <c r="H390" s="232">
        <v>1480.2000000000003</v>
      </c>
      <c r="I390" s="232">
        <v>1505.1000000000004</v>
      </c>
      <c r="J390" s="232">
        <v>1520.2000000000003</v>
      </c>
      <c r="K390" s="231">
        <v>1490</v>
      </c>
      <c r="L390" s="231">
        <v>1450</v>
      </c>
      <c r="M390" s="231">
        <v>1.44068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179.95</v>
      </c>
      <c r="D391" s="232">
        <v>180.66666666666666</v>
      </c>
      <c r="E391" s="232">
        <v>178.43333333333331</v>
      </c>
      <c r="F391" s="232">
        <v>176.91666666666666</v>
      </c>
      <c r="G391" s="232">
        <v>174.68333333333331</v>
      </c>
      <c r="H391" s="232">
        <v>182.18333333333331</v>
      </c>
      <c r="I391" s="232">
        <v>184.41666666666666</v>
      </c>
      <c r="J391" s="232">
        <v>185.93333333333331</v>
      </c>
      <c r="K391" s="231">
        <v>182.9</v>
      </c>
      <c r="L391" s="231">
        <v>179.15</v>
      </c>
      <c r="M391" s="231">
        <v>7.2547899999999998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886.2</v>
      </c>
      <c r="D392" s="232">
        <v>888.56666666666661</v>
      </c>
      <c r="E392" s="232">
        <v>882.63333333333321</v>
      </c>
      <c r="F392" s="232">
        <v>879.06666666666661</v>
      </c>
      <c r="G392" s="232">
        <v>873.13333333333321</v>
      </c>
      <c r="H392" s="232">
        <v>892.13333333333321</v>
      </c>
      <c r="I392" s="232">
        <v>898.06666666666661</v>
      </c>
      <c r="J392" s="232">
        <v>901.63333333333321</v>
      </c>
      <c r="K392" s="231">
        <v>894.5</v>
      </c>
      <c r="L392" s="231">
        <v>885</v>
      </c>
      <c r="M392" s="231">
        <v>0.50327999999999995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2444.1</v>
      </c>
      <c r="D393" s="232">
        <v>2450.25</v>
      </c>
      <c r="E393" s="232">
        <v>2420.85</v>
      </c>
      <c r="F393" s="232">
        <v>2397.6</v>
      </c>
      <c r="G393" s="232">
        <v>2368.1999999999998</v>
      </c>
      <c r="H393" s="232">
        <v>2473.5</v>
      </c>
      <c r="I393" s="232">
        <v>2502.8999999999996</v>
      </c>
      <c r="J393" s="232">
        <v>2526.15</v>
      </c>
      <c r="K393" s="231">
        <v>2479.65</v>
      </c>
      <c r="L393" s="231">
        <v>2427</v>
      </c>
      <c r="M393" s="231">
        <v>62.874070000000003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115.2</v>
      </c>
      <c r="D394" s="232">
        <v>115.46666666666665</v>
      </c>
      <c r="E394" s="232">
        <v>114.58333333333331</v>
      </c>
      <c r="F394" s="232">
        <v>113.96666666666665</v>
      </c>
      <c r="G394" s="232">
        <v>113.08333333333331</v>
      </c>
      <c r="H394" s="232">
        <v>116.08333333333331</v>
      </c>
      <c r="I394" s="232">
        <v>116.96666666666667</v>
      </c>
      <c r="J394" s="232">
        <v>117.58333333333331</v>
      </c>
      <c r="K394" s="231">
        <v>116.35</v>
      </c>
      <c r="L394" s="231">
        <v>114.85</v>
      </c>
      <c r="M394" s="231">
        <v>3.3182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720.95</v>
      </c>
      <c r="D395" s="232">
        <v>720.30000000000007</v>
      </c>
      <c r="E395" s="232">
        <v>715.65000000000009</v>
      </c>
      <c r="F395" s="232">
        <v>710.35</v>
      </c>
      <c r="G395" s="232">
        <v>705.7</v>
      </c>
      <c r="H395" s="232">
        <v>725.60000000000014</v>
      </c>
      <c r="I395" s="232">
        <v>730.25</v>
      </c>
      <c r="J395" s="232">
        <v>735.55000000000018</v>
      </c>
      <c r="K395" s="231">
        <v>724.95</v>
      </c>
      <c r="L395" s="231">
        <v>715</v>
      </c>
      <c r="M395" s="231">
        <v>1.1845600000000001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1210.25</v>
      </c>
      <c r="D396" s="232">
        <v>1208.45</v>
      </c>
      <c r="E396" s="232">
        <v>1195</v>
      </c>
      <c r="F396" s="232">
        <v>1179.75</v>
      </c>
      <c r="G396" s="232">
        <v>1166.3</v>
      </c>
      <c r="H396" s="232">
        <v>1223.7</v>
      </c>
      <c r="I396" s="232">
        <v>1237.1500000000003</v>
      </c>
      <c r="J396" s="232">
        <v>1252.4000000000001</v>
      </c>
      <c r="K396" s="231">
        <v>1221.9000000000001</v>
      </c>
      <c r="L396" s="231">
        <v>1193.2</v>
      </c>
      <c r="M396" s="231">
        <v>0.92345999999999995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774.8</v>
      </c>
      <c r="D397" s="232">
        <v>779.36666666666667</v>
      </c>
      <c r="E397" s="232">
        <v>766.23333333333335</v>
      </c>
      <c r="F397" s="232">
        <v>757.66666666666663</v>
      </c>
      <c r="G397" s="232">
        <v>744.5333333333333</v>
      </c>
      <c r="H397" s="232">
        <v>787.93333333333339</v>
      </c>
      <c r="I397" s="232">
        <v>801.06666666666683</v>
      </c>
      <c r="J397" s="232">
        <v>809.63333333333344</v>
      </c>
      <c r="K397" s="231">
        <v>792.5</v>
      </c>
      <c r="L397" s="231">
        <v>770.8</v>
      </c>
      <c r="M397" s="231">
        <v>7.3052900000000003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1300.9000000000001</v>
      </c>
      <c r="D398" s="232">
        <v>1306.2166666666667</v>
      </c>
      <c r="E398" s="232">
        <v>1289.6833333333334</v>
      </c>
      <c r="F398" s="232">
        <v>1278.4666666666667</v>
      </c>
      <c r="G398" s="232">
        <v>1261.9333333333334</v>
      </c>
      <c r="H398" s="232">
        <v>1317.4333333333334</v>
      </c>
      <c r="I398" s="232">
        <v>1333.9666666666667</v>
      </c>
      <c r="J398" s="232">
        <v>1345.1833333333334</v>
      </c>
      <c r="K398" s="231">
        <v>1322.75</v>
      </c>
      <c r="L398" s="231">
        <v>1295</v>
      </c>
      <c r="M398" s="231">
        <v>6.0074199999999998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385.05</v>
      </c>
      <c r="D399" s="232">
        <v>386.41666666666669</v>
      </c>
      <c r="E399" s="232">
        <v>381.83333333333337</v>
      </c>
      <c r="F399" s="232">
        <v>378.61666666666667</v>
      </c>
      <c r="G399" s="232">
        <v>374.03333333333336</v>
      </c>
      <c r="H399" s="232">
        <v>389.63333333333338</v>
      </c>
      <c r="I399" s="232">
        <v>394.21666666666675</v>
      </c>
      <c r="J399" s="232">
        <v>397.43333333333339</v>
      </c>
      <c r="K399" s="231">
        <v>391</v>
      </c>
      <c r="L399" s="231">
        <v>383.2</v>
      </c>
      <c r="M399" s="231">
        <v>0.37141999999999997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33.85</v>
      </c>
      <c r="D400" s="232">
        <v>33.866666666666667</v>
      </c>
      <c r="E400" s="232">
        <v>33.633333333333333</v>
      </c>
      <c r="F400" s="232">
        <v>33.416666666666664</v>
      </c>
      <c r="G400" s="232">
        <v>33.18333333333333</v>
      </c>
      <c r="H400" s="232">
        <v>34.083333333333336</v>
      </c>
      <c r="I400" s="232">
        <v>34.31666666666667</v>
      </c>
      <c r="J400" s="232">
        <v>34.533333333333339</v>
      </c>
      <c r="K400" s="231">
        <v>34.1</v>
      </c>
      <c r="L400" s="231">
        <v>33.65</v>
      </c>
      <c r="M400" s="231">
        <v>19.984449999999999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4664.75</v>
      </c>
      <c r="D401" s="232">
        <v>4654.6166666666668</v>
      </c>
      <c r="E401" s="232">
        <v>4621.2333333333336</v>
      </c>
      <c r="F401" s="232">
        <v>4577.7166666666672</v>
      </c>
      <c r="G401" s="232">
        <v>4544.3333333333339</v>
      </c>
      <c r="H401" s="232">
        <v>4698.1333333333332</v>
      </c>
      <c r="I401" s="232">
        <v>4731.5166666666664</v>
      </c>
      <c r="J401" s="232">
        <v>4775.0333333333328</v>
      </c>
      <c r="K401" s="231">
        <v>4688</v>
      </c>
      <c r="L401" s="231">
        <v>4611.1000000000004</v>
      </c>
      <c r="M401" s="231">
        <v>6.0990000000000003E-2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2178.65</v>
      </c>
      <c r="D402" s="232">
        <v>2182.9333333333329</v>
      </c>
      <c r="E402" s="232">
        <v>2158.1166666666659</v>
      </c>
      <c r="F402" s="232">
        <v>2137.583333333333</v>
      </c>
      <c r="G402" s="232">
        <v>2112.766666666666</v>
      </c>
      <c r="H402" s="232">
        <v>2203.4666666666658</v>
      </c>
      <c r="I402" s="232">
        <v>2228.2833333333324</v>
      </c>
      <c r="J402" s="232">
        <v>2248.8166666666657</v>
      </c>
      <c r="K402" s="231">
        <v>2207.75</v>
      </c>
      <c r="L402" s="231">
        <v>2162.4</v>
      </c>
      <c r="M402" s="231">
        <v>5.5004999999999997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75.55</v>
      </c>
      <c r="D403" s="232">
        <v>76.183333333333323</v>
      </c>
      <c r="E403" s="232">
        <v>74.766666666666652</v>
      </c>
      <c r="F403" s="232">
        <v>73.983333333333334</v>
      </c>
      <c r="G403" s="232">
        <v>72.566666666666663</v>
      </c>
      <c r="H403" s="232">
        <v>76.96666666666664</v>
      </c>
      <c r="I403" s="232">
        <v>78.383333333333297</v>
      </c>
      <c r="J403" s="232">
        <v>79.166666666666629</v>
      </c>
      <c r="K403" s="231">
        <v>77.599999999999994</v>
      </c>
      <c r="L403" s="231">
        <v>75.400000000000006</v>
      </c>
      <c r="M403" s="231">
        <v>79.344250000000002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5659.3</v>
      </c>
      <c r="D404" s="232">
        <v>5649.1166666666659</v>
      </c>
      <c r="E404" s="232">
        <v>5623.2333333333318</v>
      </c>
      <c r="F404" s="232">
        <v>5587.1666666666661</v>
      </c>
      <c r="G404" s="232">
        <v>5561.2833333333319</v>
      </c>
      <c r="H404" s="232">
        <v>5685.1833333333316</v>
      </c>
      <c r="I404" s="232">
        <v>5711.0666666666648</v>
      </c>
      <c r="J404" s="232">
        <v>5747.1333333333314</v>
      </c>
      <c r="K404" s="231">
        <v>5675</v>
      </c>
      <c r="L404" s="231">
        <v>5613.05</v>
      </c>
      <c r="M404" s="231">
        <v>2.8139999999999998E-2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1280.95</v>
      </c>
      <c r="D405" s="232">
        <v>1285.25</v>
      </c>
      <c r="E405" s="232">
        <v>1260.7</v>
      </c>
      <c r="F405" s="232">
        <v>1240.45</v>
      </c>
      <c r="G405" s="232">
        <v>1215.9000000000001</v>
      </c>
      <c r="H405" s="232">
        <v>1305.5</v>
      </c>
      <c r="I405" s="232">
        <v>1330.0500000000002</v>
      </c>
      <c r="J405" s="232">
        <v>1350.3</v>
      </c>
      <c r="K405" s="231">
        <v>1309.8</v>
      </c>
      <c r="L405" s="231">
        <v>1265</v>
      </c>
      <c r="M405" s="231">
        <v>0.94591000000000003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359.25</v>
      </c>
      <c r="D406" s="232">
        <v>359.33333333333331</v>
      </c>
      <c r="E406" s="232">
        <v>356.91666666666663</v>
      </c>
      <c r="F406" s="232">
        <v>354.58333333333331</v>
      </c>
      <c r="G406" s="232">
        <v>352.16666666666663</v>
      </c>
      <c r="H406" s="232">
        <v>361.66666666666663</v>
      </c>
      <c r="I406" s="232">
        <v>364.08333333333326</v>
      </c>
      <c r="J406" s="232">
        <v>366.41666666666663</v>
      </c>
      <c r="K406" s="231">
        <v>361.75</v>
      </c>
      <c r="L406" s="231">
        <v>357</v>
      </c>
      <c r="M406" s="231">
        <v>0.83982999999999997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2716.4</v>
      </c>
      <c r="D407" s="232">
        <v>2713.85</v>
      </c>
      <c r="E407" s="232">
        <v>2687.7</v>
      </c>
      <c r="F407" s="232">
        <v>2659</v>
      </c>
      <c r="G407" s="232">
        <v>2632.85</v>
      </c>
      <c r="H407" s="232">
        <v>2742.5499999999997</v>
      </c>
      <c r="I407" s="232">
        <v>2768.7000000000003</v>
      </c>
      <c r="J407" s="232">
        <v>2797.3999999999996</v>
      </c>
      <c r="K407" s="231">
        <v>2740</v>
      </c>
      <c r="L407" s="231">
        <v>2685.15</v>
      </c>
      <c r="M407" s="231">
        <v>0.28456999999999999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482.1</v>
      </c>
      <c r="D408" s="232">
        <v>480.56666666666666</v>
      </c>
      <c r="E408" s="232">
        <v>472.33333333333331</v>
      </c>
      <c r="F408" s="232">
        <v>462.56666666666666</v>
      </c>
      <c r="G408" s="232">
        <v>454.33333333333331</v>
      </c>
      <c r="H408" s="232">
        <v>490.33333333333331</v>
      </c>
      <c r="I408" s="232">
        <v>498.56666666666666</v>
      </c>
      <c r="J408" s="232">
        <v>508.33333333333331</v>
      </c>
      <c r="K408" s="231">
        <v>488.8</v>
      </c>
      <c r="L408" s="231">
        <v>470.8</v>
      </c>
      <c r="M408" s="231">
        <v>2.0558900000000002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1235.75</v>
      </c>
      <c r="D409" s="232">
        <v>1242.9333333333334</v>
      </c>
      <c r="E409" s="232">
        <v>1222.9666666666667</v>
      </c>
      <c r="F409" s="232">
        <v>1210.1833333333334</v>
      </c>
      <c r="G409" s="232">
        <v>1190.2166666666667</v>
      </c>
      <c r="H409" s="232">
        <v>1255.7166666666667</v>
      </c>
      <c r="I409" s="232">
        <v>1275.6833333333334</v>
      </c>
      <c r="J409" s="232">
        <v>1288.4666666666667</v>
      </c>
      <c r="K409" s="231">
        <v>1262.9000000000001</v>
      </c>
      <c r="L409" s="231">
        <v>1230.1500000000001</v>
      </c>
      <c r="M409" s="231">
        <v>8.3549999999999999E-2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271.95</v>
      </c>
      <c r="D410" s="232">
        <v>272.65000000000003</v>
      </c>
      <c r="E410" s="232">
        <v>270.30000000000007</v>
      </c>
      <c r="F410" s="232">
        <v>268.65000000000003</v>
      </c>
      <c r="G410" s="232">
        <v>266.30000000000007</v>
      </c>
      <c r="H410" s="232">
        <v>274.30000000000007</v>
      </c>
      <c r="I410" s="232">
        <v>276.65000000000009</v>
      </c>
      <c r="J410" s="232">
        <v>278.30000000000007</v>
      </c>
      <c r="K410" s="231">
        <v>275</v>
      </c>
      <c r="L410" s="231">
        <v>271</v>
      </c>
      <c r="M410" s="231">
        <v>0.39776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143.6</v>
      </c>
      <c r="D411" s="232">
        <v>144.04999999999998</v>
      </c>
      <c r="E411" s="232">
        <v>141.64999999999998</v>
      </c>
      <c r="F411" s="232">
        <v>139.69999999999999</v>
      </c>
      <c r="G411" s="232">
        <v>137.29999999999998</v>
      </c>
      <c r="H411" s="232">
        <v>145.99999999999997</v>
      </c>
      <c r="I411" s="232">
        <v>148.4</v>
      </c>
      <c r="J411" s="232">
        <v>150.34999999999997</v>
      </c>
      <c r="K411" s="231">
        <v>146.44999999999999</v>
      </c>
      <c r="L411" s="231">
        <v>142.1</v>
      </c>
      <c r="M411" s="231">
        <v>17.194929999999999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678.65</v>
      </c>
      <c r="D412" s="232">
        <v>683.51666666666677</v>
      </c>
      <c r="E412" s="232">
        <v>672.53333333333353</v>
      </c>
      <c r="F412" s="232">
        <v>666.41666666666674</v>
      </c>
      <c r="G412" s="232">
        <v>655.43333333333351</v>
      </c>
      <c r="H412" s="232">
        <v>689.63333333333355</v>
      </c>
      <c r="I412" s="232">
        <v>700.6166666666669</v>
      </c>
      <c r="J412" s="232">
        <v>706.73333333333358</v>
      </c>
      <c r="K412" s="231">
        <v>694.5</v>
      </c>
      <c r="L412" s="231">
        <v>677.4</v>
      </c>
      <c r="M412" s="231">
        <v>0.17391999999999999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24060.400000000001</v>
      </c>
      <c r="D413" s="232">
        <v>24106.966666666664</v>
      </c>
      <c r="E413" s="232">
        <v>23933.933333333327</v>
      </c>
      <c r="F413" s="232">
        <v>23807.466666666664</v>
      </c>
      <c r="G413" s="232">
        <v>23634.433333333327</v>
      </c>
      <c r="H413" s="232">
        <v>24233.433333333327</v>
      </c>
      <c r="I413" s="232">
        <v>24406.46666666666</v>
      </c>
      <c r="J413" s="232">
        <v>24532.933333333327</v>
      </c>
      <c r="K413" s="231">
        <v>24280</v>
      </c>
      <c r="L413" s="231">
        <v>23980.5</v>
      </c>
      <c r="M413" s="231">
        <v>0.25269000000000003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54.45</v>
      </c>
      <c r="D414" s="232">
        <v>54.766666666666673</v>
      </c>
      <c r="E414" s="232">
        <v>54.033333333333346</v>
      </c>
      <c r="F414" s="232">
        <v>53.616666666666674</v>
      </c>
      <c r="G414" s="232">
        <v>52.883333333333347</v>
      </c>
      <c r="H414" s="232">
        <v>55.183333333333344</v>
      </c>
      <c r="I414" s="232">
        <v>55.916666666666679</v>
      </c>
      <c r="J414" s="232">
        <v>56.333333333333343</v>
      </c>
      <c r="K414" s="231">
        <v>55.5</v>
      </c>
      <c r="L414" s="231">
        <v>54.35</v>
      </c>
      <c r="M414" s="231">
        <v>37.498370000000001</v>
      </c>
      <c r="N414" s="1"/>
      <c r="O414" s="1"/>
    </row>
    <row r="415" spans="1:15" ht="12.75" customHeight="1">
      <c r="A415" s="30">
        <v>405</v>
      </c>
      <c r="B415" t="s">
        <v>882</v>
      </c>
      <c r="C415" s="341">
        <v>1272.7</v>
      </c>
      <c r="D415" s="342">
        <v>1281.0833333333333</v>
      </c>
      <c r="E415" s="342">
        <v>1260.6166666666666</v>
      </c>
      <c r="F415" s="342">
        <v>1248.5333333333333</v>
      </c>
      <c r="G415" s="342">
        <v>1228.0666666666666</v>
      </c>
      <c r="H415" s="342">
        <v>1293.1666666666665</v>
      </c>
      <c r="I415" s="342">
        <v>1313.6333333333332</v>
      </c>
      <c r="J415" s="342">
        <v>1325.7166666666665</v>
      </c>
      <c r="K415" s="341">
        <v>1301.55</v>
      </c>
      <c r="L415" s="341">
        <v>1269</v>
      </c>
      <c r="M415" s="341">
        <v>5.09856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307.95</v>
      </c>
      <c r="D416" s="232">
        <v>306.86666666666662</v>
      </c>
      <c r="E416" s="232">
        <v>304.53333333333325</v>
      </c>
      <c r="F416" s="232">
        <v>301.11666666666662</v>
      </c>
      <c r="G416" s="232">
        <v>298.78333333333325</v>
      </c>
      <c r="H416" s="232">
        <v>310.28333333333325</v>
      </c>
      <c r="I416" s="232">
        <v>312.61666666666662</v>
      </c>
      <c r="J416" s="232">
        <v>316.03333333333325</v>
      </c>
      <c r="K416" s="231">
        <v>309.2</v>
      </c>
      <c r="L416" s="231">
        <v>303.45</v>
      </c>
      <c r="M416" s="231">
        <v>0.70306000000000002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2943.7</v>
      </c>
      <c r="D417" s="232">
        <v>2952.9500000000003</v>
      </c>
      <c r="E417" s="232">
        <v>2925.1500000000005</v>
      </c>
      <c r="F417" s="232">
        <v>2906.6000000000004</v>
      </c>
      <c r="G417" s="232">
        <v>2878.8000000000006</v>
      </c>
      <c r="H417" s="232">
        <v>2971.5000000000005</v>
      </c>
      <c r="I417" s="232">
        <v>2999.3000000000006</v>
      </c>
      <c r="J417" s="232">
        <v>3017.8500000000004</v>
      </c>
      <c r="K417" s="231">
        <v>2980.75</v>
      </c>
      <c r="L417" s="231">
        <v>2934.4</v>
      </c>
      <c r="M417" s="231">
        <v>1.0185500000000001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587.65</v>
      </c>
      <c r="D418" s="232">
        <v>589.4</v>
      </c>
      <c r="E418" s="232">
        <v>581.29999999999995</v>
      </c>
      <c r="F418" s="232">
        <v>574.94999999999993</v>
      </c>
      <c r="G418" s="232">
        <v>566.84999999999991</v>
      </c>
      <c r="H418" s="232">
        <v>595.75</v>
      </c>
      <c r="I418" s="232">
        <v>603.85000000000014</v>
      </c>
      <c r="J418" s="232">
        <v>610.20000000000005</v>
      </c>
      <c r="K418" s="231">
        <v>597.5</v>
      </c>
      <c r="L418" s="231">
        <v>583.04999999999995</v>
      </c>
      <c r="M418" s="231">
        <v>5.3342400000000003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4289</v>
      </c>
      <c r="D419" s="232">
        <v>4299.6833333333334</v>
      </c>
      <c r="E419" s="232">
        <v>4269.3166666666666</v>
      </c>
      <c r="F419" s="232">
        <v>4249.6333333333332</v>
      </c>
      <c r="G419" s="232">
        <v>4219.2666666666664</v>
      </c>
      <c r="H419" s="232">
        <v>4319.3666666666668</v>
      </c>
      <c r="I419" s="232">
        <v>4349.7333333333336</v>
      </c>
      <c r="J419" s="232">
        <v>4369.416666666667</v>
      </c>
      <c r="K419" s="231">
        <v>4330.05</v>
      </c>
      <c r="L419" s="231">
        <v>4280</v>
      </c>
      <c r="M419" s="231">
        <v>0.25213999999999998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420.55</v>
      </c>
      <c r="D420" s="232">
        <v>423.5333333333333</v>
      </c>
      <c r="E420" s="232">
        <v>416.11666666666662</v>
      </c>
      <c r="F420" s="232">
        <v>411.68333333333334</v>
      </c>
      <c r="G420" s="232">
        <v>404.26666666666665</v>
      </c>
      <c r="H420" s="232">
        <v>427.96666666666658</v>
      </c>
      <c r="I420" s="232">
        <v>435.38333333333333</v>
      </c>
      <c r="J420" s="232">
        <v>439.81666666666655</v>
      </c>
      <c r="K420" s="231">
        <v>430.95</v>
      </c>
      <c r="L420" s="231">
        <v>419.1</v>
      </c>
      <c r="M420" s="231">
        <v>5.7859600000000002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580.35</v>
      </c>
      <c r="D421" s="232">
        <v>582.93333333333328</v>
      </c>
      <c r="E421" s="232">
        <v>576.86666666666656</v>
      </c>
      <c r="F421" s="232">
        <v>573.38333333333333</v>
      </c>
      <c r="G421" s="232">
        <v>567.31666666666661</v>
      </c>
      <c r="H421" s="232">
        <v>586.41666666666652</v>
      </c>
      <c r="I421" s="232">
        <v>592.48333333333335</v>
      </c>
      <c r="J421" s="232">
        <v>595.96666666666647</v>
      </c>
      <c r="K421" s="231">
        <v>589</v>
      </c>
      <c r="L421" s="231">
        <v>579.45000000000005</v>
      </c>
      <c r="M421" s="231">
        <v>0.43955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569.4</v>
      </c>
      <c r="D422" s="232">
        <v>571</v>
      </c>
      <c r="E422" s="232">
        <v>562.15</v>
      </c>
      <c r="F422" s="232">
        <v>554.9</v>
      </c>
      <c r="G422" s="232">
        <v>546.04999999999995</v>
      </c>
      <c r="H422" s="232">
        <v>578.25</v>
      </c>
      <c r="I422" s="232">
        <v>587.09999999999991</v>
      </c>
      <c r="J422" s="232">
        <v>594.35</v>
      </c>
      <c r="K422" s="231">
        <v>579.85</v>
      </c>
      <c r="L422" s="231">
        <v>563.75</v>
      </c>
      <c r="M422" s="231">
        <v>1.3662300000000001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603</v>
      </c>
      <c r="D423" s="232">
        <v>603.23333333333323</v>
      </c>
      <c r="E423" s="232">
        <v>600.36666666666645</v>
      </c>
      <c r="F423" s="232">
        <v>597.73333333333323</v>
      </c>
      <c r="G423" s="232">
        <v>594.86666666666645</v>
      </c>
      <c r="H423" s="232">
        <v>605.86666666666645</v>
      </c>
      <c r="I423" s="232">
        <v>608.73333333333323</v>
      </c>
      <c r="J423" s="232">
        <v>611.36666666666645</v>
      </c>
      <c r="K423" s="231">
        <v>606.1</v>
      </c>
      <c r="L423" s="231">
        <v>600.6</v>
      </c>
      <c r="M423" s="231">
        <v>54.831910000000001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87.9</v>
      </c>
      <c r="D424" s="232">
        <v>88.40000000000002</v>
      </c>
      <c r="E424" s="232">
        <v>87.100000000000037</v>
      </c>
      <c r="F424" s="232">
        <v>86.300000000000011</v>
      </c>
      <c r="G424" s="232">
        <v>85.000000000000028</v>
      </c>
      <c r="H424" s="232">
        <v>89.200000000000045</v>
      </c>
      <c r="I424" s="232">
        <v>90.500000000000028</v>
      </c>
      <c r="J424" s="232">
        <v>91.300000000000054</v>
      </c>
      <c r="K424" s="231">
        <v>89.7</v>
      </c>
      <c r="L424" s="231">
        <v>87.6</v>
      </c>
      <c r="M424" s="231">
        <v>123.33401000000001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265.60000000000002</v>
      </c>
      <c r="D425" s="232">
        <v>266.73333333333335</v>
      </c>
      <c r="E425" s="232">
        <v>262.4666666666667</v>
      </c>
      <c r="F425" s="232">
        <v>259.33333333333337</v>
      </c>
      <c r="G425" s="232">
        <v>255.06666666666672</v>
      </c>
      <c r="H425" s="232">
        <v>269.86666666666667</v>
      </c>
      <c r="I425" s="232">
        <v>274.13333333333333</v>
      </c>
      <c r="J425" s="232">
        <v>277.26666666666665</v>
      </c>
      <c r="K425" s="231">
        <v>271</v>
      </c>
      <c r="L425" s="231">
        <v>263.60000000000002</v>
      </c>
      <c r="M425" s="231">
        <v>1.5860799999999999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170.7</v>
      </c>
      <c r="D426" s="232">
        <v>171.21666666666667</v>
      </c>
      <c r="E426" s="232">
        <v>168.83333333333334</v>
      </c>
      <c r="F426" s="232">
        <v>166.96666666666667</v>
      </c>
      <c r="G426" s="232">
        <v>164.58333333333334</v>
      </c>
      <c r="H426" s="232">
        <v>173.08333333333334</v>
      </c>
      <c r="I426" s="232">
        <v>175.46666666666667</v>
      </c>
      <c r="J426" s="232">
        <v>177.33333333333334</v>
      </c>
      <c r="K426" s="231">
        <v>173.6</v>
      </c>
      <c r="L426" s="231">
        <v>169.35</v>
      </c>
      <c r="M426" s="231">
        <v>5.6761999999999997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378</v>
      </c>
      <c r="D427" s="232">
        <v>377.48333333333329</v>
      </c>
      <c r="E427" s="232">
        <v>373.91666666666657</v>
      </c>
      <c r="F427" s="232">
        <v>369.83333333333326</v>
      </c>
      <c r="G427" s="232">
        <v>366.26666666666654</v>
      </c>
      <c r="H427" s="232">
        <v>381.56666666666661</v>
      </c>
      <c r="I427" s="232">
        <v>385.13333333333333</v>
      </c>
      <c r="J427" s="232">
        <v>389.21666666666664</v>
      </c>
      <c r="K427" s="231">
        <v>381.05</v>
      </c>
      <c r="L427" s="231">
        <v>373.4</v>
      </c>
      <c r="M427" s="231">
        <v>0.35902000000000001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489.8</v>
      </c>
      <c r="D428" s="232">
        <v>490.60000000000008</v>
      </c>
      <c r="E428" s="232">
        <v>486.30000000000018</v>
      </c>
      <c r="F428" s="232">
        <v>482.80000000000013</v>
      </c>
      <c r="G428" s="232">
        <v>478.50000000000023</v>
      </c>
      <c r="H428" s="232">
        <v>494.10000000000014</v>
      </c>
      <c r="I428" s="232">
        <v>498.4</v>
      </c>
      <c r="J428" s="232">
        <v>501.90000000000009</v>
      </c>
      <c r="K428" s="231">
        <v>494.9</v>
      </c>
      <c r="L428" s="231">
        <v>487.1</v>
      </c>
      <c r="M428" s="231">
        <v>1.3741099999999999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206.15</v>
      </c>
      <c r="D429" s="232">
        <v>206.31666666666669</v>
      </c>
      <c r="E429" s="232">
        <v>205.13333333333338</v>
      </c>
      <c r="F429" s="232">
        <v>204.1166666666667</v>
      </c>
      <c r="G429" s="232">
        <v>202.93333333333339</v>
      </c>
      <c r="H429" s="232">
        <v>207.33333333333337</v>
      </c>
      <c r="I429" s="232">
        <v>208.51666666666671</v>
      </c>
      <c r="J429" s="232">
        <v>209.53333333333336</v>
      </c>
      <c r="K429" s="231">
        <v>207.5</v>
      </c>
      <c r="L429" s="231">
        <v>205.3</v>
      </c>
      <c r="M429" s="231">
        <v>1.2065999999999999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1035.45</v>
      </c>
      <c r="D430" s="232">
        <v>1033.6833333333332</v>
      </c>
      <c r="E430" s="232">
        <v>1027.8666666666663</v>
      </c>
      <c r="F430" s="232">
        <v>1020.2833333333331</v>
      </c>
      <c r="G430" s="232">
        <v>1014.4666666666662</v>
      </c>
      <c r="H430" s="232">
        <v>1041.2666666666664</v>
      </c>
      <c r="I430" s="232">
        <v>1047.0833333333335</v>
      </c>
      <c r="J430" s="232">
        <v>1054.6666666666665</v>
      </c>
      <c r="K430" s="231">
        <v>1039.5</v>
      </c>
      <c r="L430" s="231">
        <v>1026.0999999999999</v>
      </c>
      <c r="M430" s="231">
        <v>14.37532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482.45</v>
      </c>
      <c r="D431" s="232">
        <v>482.09999999999997</v>
      </c>
      <c r="E431" s="232">
        <v>479.39999999999992</v>
      </c>
      <c r="F431" s="232">
        <v>476.34999999999997</v>
      </c>
      <c r="G431" s="232">
        <v>473.64999999999992</v>
      </c>
      <c r="H431" s="232">
        <v>485.14999999999992</v>
      </c>
      <c r="I431" s="232">
        <v>487.84999999999997</v>
      </c>
      <c r="J431" s="232">
        <v>490.89999999999992</v>
      </c>
      <c r="K431" s="231">
        <v>484.8</v>
      </c>
      <c r="L431" s="231">
        <v>479.05</v>
      </c>
      <c r="M431" s="231">
        <v>2.94909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2315.1</v>
      </c>
      <c r="D432" s="232">
        <v>2323.0500000000002</v>
      </c>
      <c r="E432" s="232">
        <v>2302.1000000000004</v>
      </c>
      <c r="F432" s="232">
        <v>2289.1000000000004</v>
      </c>
      <c r="G432" s="232">
        <v>2268.1500000000005</v>
      </c>
      <c r="H432" s="232">
        <v>2336.0500000000002</v>
      </c>
      <c r="I432" s="232">
        <v>2357</v>
      </c>
      <c r="J432" s="232">
        <v>2370</v>
      </c>
      <c r="K432" s="231">
        <v>2344</v>
      </c>
      <c r="L432" s="231">
        <v>2310.0500000000002</v>
      </c>
      <c r="M432" s="231">
        <v>0.11892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967.75</v>
      </c>
      <c r="D433" s="232">
        <v>973.86666666666667</v>
      </c>
      <c r="E433" s="232">
        <v>958.93333333333339</v>
      </c>
      <c r="F433" s="232">
        <v>950.11666666666667</v>
      </c>
      <c r="G433" s="232">
        <v>935.18333333333339</v>
      </c>
      <c r="H433" s="232">
        <v>982.68333333333339</v>
      </c>
      <c r="I433" s="232">
        <v>997.61666666666656</v>
      </c>
      <c r="J433" s="232">
        <v>1006.4333333333334</v>
      </c>
      <c r="K433" s="231">
        <v>988.8</v>
      </c>
      <c r="L433" s="231">
        <v>965.05</v>
      </c>
      <c r="M433" s="231">
        <v>0.35510999999999998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363.8</v>
      </c>
      <c r="D434" s="232">
        <v>364.7166666666667</v>
      </c>
      <c r="E434" s="232">
        <v>360.63333333333338</v>
      </c>
      <c r="F434" s="232">
        <v>357.4666666666667</v>
      </c>
      <c r="G434" s="232">
        <v>353.38333333333338</v>
      </c>
      <c r="H434" s="232">
        <v>367.88333333333338</v>
      </c>
      <c r="I434" s="232">
        <v>371.96666666666664</v>
      </c>
      <c r="J434" s="232">
        <v>375.13333333333338</v>
      </c>
      <c r="K434" s="231">
        <v>368.8</v>
      </c>
      <c r="L434" s="231">
        <v>361.55</v>
      </c>
      <c r="M434" s="231">
        <v>3.4917899999999999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333.45</v>
      </c>
      <c r="D435" s="232">
        <v>335.2833333333333</v>
      </c>
      <c r="E435" s="232">
        <v>331.16666666666663</v>
      </c>
      <c r="F435" s="232">
        <v>328.88333333333333</v>
      </c>
      <c r="G435" s="232">
        <v>324.76666666666665</v>
      </c>
      <c r="H435" s="232">
        <v>337.56666666666661</v>
      </c>
      <c r="I435" s="232">
        <v>341.68333333333328</v>
      </c>
      <c r="J435" s="232">
        <v>343.96666666666658</v>
      </c>
      <c r="K435" s="231">
        <v>339.4</v>
      </c>
      <c r="L435" s="231">
        <v>333</v>
      </c>
      <c r="M435" s="231">
        <v>0.72604999999999997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2427.9</v>
      </c>
      <c r="D436" s="232">
        <v>2439.3166666666671</v>
      </c>
      <c r="E436" s="232">
        <v>2408.5833333333339</v>
      </c>
      <c r="F436" s="232">
        <v>2389.2666666666669</v>
      </c>
      <c r="G436" s="232">
        <v>2358.5333333333338</v>
      </c>
      <c r="H436" s="232">
        <v>2458.6333333333341</v>
      </c>
      <c r="I436" s="232">
        <v>2489.3666666666668</v>
      </c>
      <c r="J436" s="232">
        <v>2508.6833333333343</v>
      </c>
      <c r="K436" s="231">
        <v>2470.0500000000002</v>
      </c>
      <c r="L436" s="231">
        <v>2420</v>
      </c>
      <c r="M436" s="231">
        <v>0.17199999999999999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495.05</v>
      </c>
      <c r="D437" s="232">
        <v>495.33333333333331</v>
      </c>
      <c r="E437" s="232">
        <v>494.01666666666665</v>
      </c>
      <c r="F437" s="232">
        <v>492.98333333333335</v>
      </c>
      <c r="G437" s="232">
        <v>491.66666666666669</v>
      </c>
      <c r="H437" s="232">
        <v>496.36666666666662</v>
      </c>
      <c r="I437" s="232">
        <v>497.68333333333334</v>
      </c>
      <c r="J437" s="232">
        <v>498.71666666666658</v>
      </c>
      <c r="K437" s="231">
        <v>496.65</v>
      </c>
      <c r="L437" s="231">
        <v>494.3</v>
      </c>
      <c r="M437" s="231">
        <v>0.80284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10</v>
      </c>
      <c r="D438" s="232">
        <v>10.033333333333333</v>
      </c>
      <c r="E438" s="232">
        <v>9.9166666666666661</v>
      </c>
      <c r="F438" s="232">
        <v>9.8333333333333321</v>
      </c>
      <c r="G438" s="232">
        <v>9.716666666666665</v>
      </c>
      <c r="H438" s="232">
        <v>10.116666666666667</v>
      </c>
      <c r="I438" s="232">
        <v>10.233333333333334</v>
      </c>
      <c r="J438" s="232">
        <v>10.316666666666668</v>
      </c>
      <c r="K438" s="231">
        <v>10.15</v>
      </c>
      <c r="L438" s="231">
        <v>9.9499999999999993</v>
      </c>
      <c r="M438" s="231">
        <v>466.21802000000002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323.45</v>
      </c>
      <c r="D439" s="232">
        <v>328.26666666666665</v>
      </c>
      <c r="E439" s="232">
        <v>316.38333333333333</v>
      </c>
      <c r="F439" s="232">
        <v>309.31666666666666</v>
      </c>
      <c r="G439" s="232">
        <v>297.43333333333334</v>
      </c>
      <c r="H439" s="232">
        <v>335.33333333333331</v>
      </c>
      <c r="I439" s="232">
        <v>347.21666666666664</v>
      </c>
      <c r="J439" s="232">
        <v>354.2833333333333</v>
      </c>
      <c r="K439" s="231">
        <v>340.15</v>
      </c>
      <c r="L439" s="231">
        <v>321.2</v>
      </c>
      <c r="M439" s="231">
        <v>7.0387399999999998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958.85</v>
      </c>
      <c r="D440" s="232">
        <v>964.43333333333339</v>
      </c>
      <c r="E440" s="232">
        <v>944.41666666666674</v>
      </c>
      <c r="F440" s="232">
        <v>929.98333333333335</v>
      </c>
      <c r="G440" s="232">
        <v>909.9666666666667</v>
      </c>
      <c r="H440" s="232">
        <v>978.86666666666679</v>
      </c>
      <c r="I440" s="232">
        <v>998.88333333333344</v>
      </c>
      <c r="J440" s="232">
        <v>1013.3166666666668</v>
      </c>
      <c r="K440" s="231">
        <v>984.45</v>
      </c>
      <c r="L440" s="231">
        <v>950</v>
      </c>
      <c r="M440" s="231">
        <v>0.28831000000000001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606.4</v>
      </c>
      <c r="D441" s="232">
        <v>608.16666666666663</v>
      </c>
      <c r="E441" s="232">
        <v>600.5333333333333</v>
      </c>
      <c r="F441" s="232">
        <v>594.66666666666663</v>
      </c>
      <c r="G441" s="232">
        <v>587.0333333333333</v>
      </c>
      <c r="H441" s="232">
        <v>614.0333333333333</v>
      </c>
      <c r="I441" s="232">
        <v>621.66666666666674</v>
      </c>
      <c r="J441" s="232">
        <v>627.5333333333333</v>
      </c>
      <c r="K441" s="231">
        <v>615.79999999999995</v>
      </c>
      <c r="L441" s="231">
        <v>602.29999999999995</v>
      </c>
      <c r="M441" s="231">
        <v>6.1820199999999996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1824.55</v>
      </c>
      <c r="D442" s="232">
        <v>1819.7833333333335</v>
      </c>
      <c r="E442" s="232">
        <v>1804.866666666667</v>
      </c>
      <c r="F442" s="232">
        <v>1785.1833333333334</v>
      </c>
      <c r="G442" s="232">
        <v>1770.2666666666669</v>
      </c>
      <c r="H442" s="232">
        <v>1839.4666666666672</v>
      </c>
      <c r="I442" s="232">
        <v>1854.3833333333337</v>
      </c>
      <c r="J442" s="232">
        <v>1874.0666666666673</v>
      </c>
      <c r="K442" s="231">
        <v>1834.7</v>
      </c>
      <c r="L442" s="231">
        <v>1800.1</v>
      </c>
      <c r="M442" s="231">
        <v>4.9540000000000001E-2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495.45</v>
      </c>
      <c r="D443" s="232">
        <v>500.9666666666667</v>
      </c>
      <c r="E443" s="232">
        <v>489.08333333333337</v>
      </c>
      <c r="F443" s="232">
        <v>482.7166666666667</v>
      </c>
      <c r="G443" s="232">
        <v>470.83333333333337</v>
      </c>
      <c r="H443" s="232">
        <v>507.33333333333337</v>
      </c>
      <c r="I443" s="232">
        <v>519.2166666666667</v>
      </c>
      <c r="J443" s="232">
        <v>525.58333333333337</v>
      </c>
      <c r="K443" s="231">
        <v>512.85</v>
      </c>
      <c r="L443" s="231">
        <v>494.6</v>
      </c>
      <c r="M443" s="231">
        <v>0.20443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788.4</v>
      </c>
      <c r="D444" s="232">
        <v>791.43333333333339</v>
      </c>
      <c r="E444" s="232">
        <v>781.86666666666679</v>
      </c>
      <c r="F444" s="232">
        <v>775.33333333333337</v>
      </c>
      <c r="G444" s="232">
        <v>765.76666666666677</v>
      </c>
      <c r="H444" s="232">
        <v>797.96666666666681</v>
      </c>
      <c r="I444" s="232">
        <v>807.53333333333342</v>
      </c>
      <c r="J444" s="232">
        <v>814.06666666666683</v>
      </c>
      <c r="K444" s="231">
        <v>801</v>
      </c>
      <c r="L444" s="231">
        <v>784.9</v>
      </c>
      <c r="M444" s="231">
        <v>0.36564999999999998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37.049999999999997</v>
      </c>
      <c r="D445" s="232">
        <v>37.1</v>
      </c>
      <c r="E445" s="232">
        <v>36.6</v>
      </c>
      <c r="F445" s="232">
        <v>36.15</v>
      </c>
      <c r="G445" s="232">
        <v>35.65</v>
      </c>
      <c r="H445" s="232">
        <v>37.550000000000004</v>
      </c>
      <c r="I445" s="232">
        <v>38.050000000000004</v>
      </c>
      <c r="J445" s="232">
        <v>38.500000000000007</v>
      </c>
      <c r="K445" s="231">
        <v>37.6</v>
      </c>
      <c r="L445" s="231">
        <v>36.65</v>
      </c>
      <c r="M445" s="231">
        <v>59.796790000000001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988.7</v>
      </c>
      <c r="D446" s="232">
        <v>992.46666666666658</v>
      </c>
      <c r="E446" s="232">
        <v>975.53333333333319</v>
      </c>
      <c r="F446" s="232">
        <v>962.36666666666656</v>
      </c>
      <c r="G446" s="232">
        <v>945.43333333333317</v>
      </c>
      <c r="H446" s="232">
        <v>1005.6333333333332</v>
      </c>
      <c r="I446" s="232">
        <v>1022.5666666666666</v>
      </c>
      <c r="J446" s="232">
        <v>1035.7333333333331</v>
      </c>
      <c r="K446" s="231">
        <v>1009.4</v>
      </c>
      <c r="L446" s="231">
        <v>979.3</v>
      </c>
      <c r="M446" s="231">
        <v>12.3766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717.55</v>
      </c>
      <c r="D447" s="232">
        <v>721.73333333333323</v>
      </c>
      <c r="E447" s="232">
        <v>707.06666666666649</v>
      </c>
      <c r="F447" s="232">
        <v>696.58333333333326</v>
      </c>
      <c r="G447" s="232">
        <v>681.91666666666652</v>
      </c>
      <c r="H447" s="232">
        <v>732.21666666666647</v>
      </c>
      <c r="I447" s="232">
        <v>746.88333333333321</v>
      </c>
      <c r="J447" s="232">
        <v>757.36666666666645</v>
      </c>
      <c r="K447" s="231">
        <v>736.4</v>
      </c>
      <c r="L447" s="231">
        <v>711.25</v>
      </c>
      <c r="M447" s="231">
        <v>1.40262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970.35</v>
      </c>
      <c r="D448" s="232">
        <v>973.88333333333333</v>
      </c>
      <c r="E448" s="232">
        <v>965.9666666666667</v>
      </c>
      <c r="F448" s="232">
        <v>961.58333333333337</v>
      </c>
      <c r="G448" s="232">
        <v>953.66666666666674</v>
      </c>
      <c r="H448" s="232">
        <v>978.26666666666665</v>
      </c>
      <c r="I448" s="232">
        <v>986.18333333333339</v>
      </c>
      <c r="J448" s="232">
        <v>990.56666666666661</v>
      </c>
      <c r="K448" s="231">
        <v>981.8</v>
      </c>
      <c r="L448" s="231">
        <v>969.5</v>
      </c>
      <c r="M448" s="231">
        <v>3.5657399999999999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215.35</v>
      </c>
      <c r="D449" s="232">
        <v>216.23333333333335</v>
      </c>
      <c r="E449" s="232">
        <v>213.66666666666669</v>
      </c>
      <c r="F449" s="232">
        <v>211.98333333333335</v>
      </c>
      <c r="G449" s="232">
        <v>209.41666666666669</v>
      </c>
      <c r="H449" s="232">
        <v>217.91666666666669</v>
      </c>
      <c r="I449" s="232">
        <v>220.48333333333335</v>
      </c>
      <c r="J449" s="232">
        <v>222.16666666666669</v>
      </c>
      <c r="K449" s="231">
        <v>218.8</v>
      </c>
      <c r="L449" s="231">
        <v>214.55</v>
      </c>
      <c r="M449" s="231">
        <v>2.6694900000000001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1367.2</v>
      </c>
      <c r="D450" s="232">
        <v>1373.5999999999997</v>
      </c>
      <c r="E450" s="232">
        <v>1357.1999999999994</v>
      </c>
      <c r="F450" s="232">
        <v>1347.1999999999996</v>
      </c>
      <c r="G450" s="232">
        <v>1330.7999999999993</v>
      </c>
      <c r="H450" s="232">
        <v>1383.5999999999995</v>
      </c>
      <c r="I450" s="232">
        <v>1399.9999999999995</v>
      </c>
      <c r="J450" s="232">
        <v>1409.9999999999995</v>
      </c>
      <c r="K450" s="231">
        <v>1390</v>
      </c>
      <c r="L450" s="231">
        <v>1363.6</v>
      </c>
      <c r="M450" s="231">
        <v>2.5000900000000001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3334.05</v>
      </c>
      <c r="D451" s="232">
        <v>3328.3666666666668</v>
      </c>
      <c r="E451" s="232">
        <v>3303.7333333333336</v>
      </c>
      <c r="F451" s="232">
        <v>3273.416666666667</v>
      </c>
      <c r="G451" s="232">
        <v>3248.7833333333338</v>
      </c>
      <c r="H451" s="232">
        <v>3358.6833333333334</v>
      </c>
      <c r="I451" s="232">
        <v>3383.3166666666666</v>
      </c>
      <c r="J451" s="232">
        <v>3413.6333333333332</v>
      </c>
      <c r="K451" s="231">
        <v>3353</v>
      </c>
      <c r="L451" s="231">
        <v>3298.05</v>
      </c>
      <c r="M451" s="231">
        <v>18.436070000000001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747.25</v>
      </c>
      <c r="D452" s="232">
        <v>749.11666666666667</v>
      </c>
      <c r="E452" s="232">
        <v>743.23333333333335</v>
      </c>
      <c r="F452" s="232">
        <v>739.2166666666667</v>
      </c>
      <c r="G452" s="232">
        <v>733.33333333333337</v>
      </c>
      <c r="H452" s="232">
        <v>753.13333333333333</v>
      </c>
      <c r="I452" s="232">
        <v>759.01666666666677</v>
      </c>
      <c r="J452" s="232">
        <v>763.0333333333333</v>
      </c>
      <c r="K452" s="231">
        <v>755</v>
      </c>
      <c r="L452" s="231">
        <v>745.1</v>
      </c>
      <c r="M452" s="231">
        <v>8.3882899999999996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6252.85</v>
      </c>
      <c r="D453" s="232">
        <v>6257.7833333333328</v>
      </c>
      <c r="E453" s="232">
        <v>6216.5666666666657</v>
      </c>
      <c r="F453" s="232">
        <v>6180.2833333333328</v>
      </c>
      <c r="G453" s="232">
        <v>6139.0666666666657</v>
      </c>
      <c r="H453" s="232">
        <v>6294.0666666666657</v>
      </c>
      <c r="I453" s="232">
        <v>6335.2833333333328</v>
      </c>
      <c r="J453" s="232">
        <v>6371.5666666666657</v>
      </c>
      <c r="K453" s="231">
        <v>6299</v>
      </c>
      <c r="L453" s="231">
        <v>6221.5</v>
      </c>
      <c r="M453" s="231">
        <v>0.81340000000000001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2292.6999999999998</v>
      </c>
      <c r="D454" s="232">
        <v>2292.5666666666666</v>
      </c>
      <c r="E454" s="232">
        <v>2271.1333333333332</v>
      </c>
      <c r="F454" s="232">
        <v>2249.5666666666666</v>
      </c>
      <c r="G454" s="232">
        <v>2228.1333333333332</v>
      </c>
      <c r="H454" s="232">
        <v>2314.1333333333332</v>
      </c>
      <c r="I454" s="232">
        <v>2335.5666666666666</v>
      </c>
      <c r="J454" s="232">
        <v>2357.1333333333332</v>
      </c>
      <c r="K454" s="231">
        <v>2314</v>
      </c>
      <c r="L454" s="231">
        <v>2271</v>
      </c>
      <c r="M454" s="231">
        <v>0.41765999999999998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213.9</v>
      </c>
      <c r="D455" s="232">
        <v>214.08333333333334</v>
      </c>
      <c r="E455" s="232">
        <v>211.7166666666667</v>
      </c>
      <c r="F455" s="232">
        <v>209.53333333333336</v>
      </c>
      <c r="G455" s="232">
        <v>207.16666666666671</v>
      </c>
      <c r="H455" s="232">
        <v>216.26666666666668</v>
      </c>
      <c r="I455" s="232">
        <v>218.6333333333333</v>
      </c>
      <c r="J455" s="232">
        <v>220.81666666666666</v>
      </c>
      <c r="K455" s="231">
        <v>216.45</v>
      </c>
      <c r="L455" s="231">
        <v>211.9</v>
      </c>
      <c r="M455" s="231">
        <v>12.36059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413</v>
      </c>
      <c r="D456" s="232">
        <v>411.83333333333331</v>
      </c>
      <c r="E456" s="232">
        <v>408.76666666666665</v>
      </c>
      <c r="F456" s="232">
        <v>404.53333333333336</v>
      </c>
      <c r="G456" s="232">
        <v>401.4666666666667</v>
      </c>
      <c r="H456" s="232">
        <v>416.06666666666661</v>
      </c>
      <c r="I456" s="232">
        <v>419.13333333333333</v>
      </c>
      <c r="J456" s="232">
        <v>423.36666666666656</v>
      </c>
      <c r="K456" s="231">
        <v>414.9</v>
      </c>
      <c r="L456" s="231">
        <v>407.6</v>
      </c>
      <c r="M456" s="231">
        <v>114.62139999999999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206.95</v>
      </c>
      <c r="D457" s="232">
        <v>207.11666666666667</v>
      </c>
      <c r="E457" s="232">
        <v>205.98333333333335</v>
      </c>
      <c r="F457" s="232">
        <v>205.01666666666668</v>
      </c>
      <c r="G457" s="232">
        <v>203.88333333333335</v>
      </c>
      <c r="H457" s="232">
        <v>208.08333333333334</v>
      </c>
      <c r="I457" s="232">
        <v>209.21666666666667</v>
      </c>
      <c r="J457" s="232">
        <v>210.18333333333334</v>
      </c>
      <c r="K457" s="231">
        <v>208.25</v>
      </c>
      <c r="L457" s="231">
        <v>206.15</v>
      </c>
      <c r="M457" s="231">
        <v>43.96161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119.95</v>
      </c>
      <c r="D458" s="232">
        <v>120.06666666666666</v>
      </c>
      <c r="E458" s="232">
        <v>118.68333333333332</v>
      </c>
      <c r="F458" s="232">
        <v>117.41666666666666</v>
      </c>
      <c r="G458" s="232">
        <v>116.03333333333332</v>
      </c>
      <c r="H458" s="232">
        <v>121.33333333333333</v>
      </c>
      <c r="I458" s="232">
        <v>122.71666666666665</v>
      </c>
      <c r="J458" s="232">
        <v>123.98333333333333</v>
      </c>
      <c r="K458" s="231">
        <v>121.45</v>
      </c>
      <c r="L458" s="231">
        <v>118.8</v>
      </c>
      <c r="M458" s="231">
        <v>443.62358999999998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84.5</v>
      </c>
      <c r="D459" s="232">
        <v>84.916666666666671</v>
      </c>
      <c r="E459" s="232">
        <v>83.983333333333348</v>
      </c>
      <c r="F459" s="232">
        <v>83.466666666666683</v>
      </c>
      <c r="G459" s="232">
        <v>82.53333333333336</v>
      </c>
      <c r="H459" s="232">
        <v>85.433333333333337</v>
      </c>
      <c r="I459" s="232">
        <v>86.366666666666646</v>
      </c>
      <c r="J459" s="232">
        <v>86.883333333333326</v>
      </c>
      <c r="K459" s="231">
        <v>85.85</v>
      </c>
      <c r="L459" s="231">
        <v>84.4</v>
      </c>
      <c r="M459" s="231">
        <v>9.5557200000000009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2481.5500000000002</v>
      </c>
      <c r="D460" s="232">
        <v>2495.15</v>
      </c>
      <c r="E460" s="232">
        <v>2442.7000000000003</v>
      </c>
      <c r="F460" s="232">
        <v>2403.8500000000004</v>
      </c>
      <c r="G460" s="232">
        <v>2351.4000000000005</v>
      </c>
      <c r="H460" s="232">
        <v>2534</v>
      </c>
      <c r="I460" s="232">
        <v>2586.4499999999998</v>
      </c>
      <c r="J460" s="232">
        <v>2625.2999999999997</v>
      </c>
      <c r="K460" s="231">
        <v>2547.6</v>
      </c>
      <c r="L460" s="231">
        <v>2456.3000000000002</v>
      </c>
      <c r="M460" s="231">
        <v>4.8529999999999997E-2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1034.45</v>
      </c>
      <c r="D461" s="232">
        <v>1024.4833333333333</v>
      </c>
      <c r="E461" s="232">
        <v>1013.2166666666667</v>
      </c>
      <c r="F461" s="232">
        <v>991.98333333333335</v>
      </c>
      <c r="G461" s="232">
        <v>980.7166666666667</v>
      </c>
      <c r="H461" s="232">
        <v>1045.7166666666667</v>
      </c>
      <c r="I461" s="232">
        <v>1056.9833333333336</v>
      </c>
      <c r="J461" s="232">
        <v>1078.2166666666667</v>
      </c>
      <c r="K461" s="231">
        <v>1035.75</v>
      </c>
      <c r="L461" s="231">
        <v>1003.25</v>
      </c>
      <c r="M461" s="231">
        <v>42.86551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564.35</v>
      </c>
      <c r="D462" s="232">
        <v>570.36666666666667</v>
      </c>
      <c r="E462" s="232">
        <v>554.08333333333337</v>
      </c>
      <c r="F462" s="232">
        <v>543.81666666666672</v>
      </c>
      <c r="G462" s="232">
        <v>527.53333333333342</v>
      </c>
      <c r="H462" s="232">
        <v>580.63333333333333</v>
      </c>
      <c r="I462" s="232">
        <v>596.91666666666663</v>
      </c>
      <c r="J462" s="232">
        <v>607.18333333333328</v>
      </c>
      <c r="K462" s="231">
        <v>586.65</v>
      </c>
      <c r="L462" s="231">
        <v>560.1</v>
      </c>
      <c r="M462" s="231">
        <v>2.5463300000000002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128.55000000000001</v>
      </c>
      <c r="D463" s="232">
        <v>129.30000000000001</v>
      </c>
      <c r="E463" s="232">
        <v>127.30000000000001</v>
      </c>
      <c r="F463" s="232">
        <v>126.05000000000001</v>
      </c>
      <c r="G463" s="232">
        <v>124.05000000000001</v>
      </c>
      <c r="H463" s="232">
        <v>130.55000000000001</v>
      </c>
      <c r="I463" s="232">
        <v>132.55000000000001</v>
      </c>
      <c r="J463" s="232">
        <v>133.80000000000001</v>
      </c>
      <c r="K463" s="231">
        <v>131.30000000000001</v>
      </c>
      <c r="L463" s="231">
        <v>128.05000000000001</v>
      </c>
      <c r="M463" s="231">
        <v>10.885339999999999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712.05</v>
      </c>
      <c r="D464" s="232">
        <v>712.08333333333337</v>
      </c>
      <c r="E464" s="232">
        <v>707.76666666666677</v>
      </c>
      <c r="F464" s="232">
        <v>703.48333333333335</v>
      </c>
      <c r="G464" s="232">
        <v>699.16666666666674</v>
      </c>
      <c r="H464" s="232">
        <v>716.36666666666679</v>
      </c>
      <c r="I464" s="232">
        <v>720.68333333333339</v>
      </c>
      <c r="J464" s="232">
        <v>724.96666666666681</v>
      </c>
      <c r="K464" s="231">
        <v>716.4</v>
      </c>
      <c r="L464" s="231">
        <v>707.8</v>
      </c>
      <c r="M464" s="231">
        <v>1.4203399999999999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1974.4</v>
      </c>
      <c r="D465" s="232">
        <v>1977.3999999999999</v>
      </c>
      <c r="E465" s="232">
        <v>1966.9999999999998</v>
      </c>
      <c r="F465" s="232">
        <v>1959.6</v>
      </c>
      <c r="G465" s="232">
        <v>1949.1999999999998</v>
      </c>
      <c r="H465" s="232">
        <v>1984.7999999999997</v>
      </c>
      <c r="I465" s="232">
        <v>1995.1999999999998</v>
      </c>
      <c r="J465" s="232">
        <v>2002.5999999999997</v>
      </c>
      <c r="K465" s="231">
        <v>1987.8</v>
      </c>
      <c r="L465" s="231">
        <v>1970</v>
      </c>
      <c r="M465" s="231">
        <v>9.7280000000000005E-2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566.15</v>
      </c>
      <c r="D466" s="232">
        <v>568.43333333333339</v>
      </c>
      <c r="E466" s="232">
        <v>561.86666666666679</v>
      </c>
      <c r="F466" s="232">
        <v>557.58333333333337</v>
      </c>
      <c r="G466" s="232">
        <v>551.01666666666677</v>
      </c>
      <c r="H466" s="232">
        <v>572.71666666666681</v>
      </c>
      <c r="I466" s="232">
        <v>579.28333333333342</v>
      </c>
      <c r="J466" s="232">
        <v>583.56666666666683</v>
      </c>
      <c r="K466" s="231">
        <v>575</v>
      </c>
      <c r="L466" s="231">
        <v>564.15</v>
      </c>
      <c r="M466" s="231">
        <v>0.44177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3114.3</v>
      </c>
      <c r="D467" s="232">
        <v>3105.75</v>
      </c>
      <c r="E467" s="232">
        <v>3088.55</v>
      </c>
      <c r="F467" s="232">
        <v>3062.8</v>
      </c>
      <c r="G467" s="232">
        <v>3045.6000000000004</v>
      </c>
      <c r="H467" s="232">
        <v>3131.5</v>
      </c>
      <c r="I467" s="232">
        <v>3148.7</v>
      </c>
      <c r="J467" s="232">
        <v>3174.45</v>
      </c>
      <c r="K467" s="231">
        <v>3122.95</v>
      </c>
      <c r="L467" s="231">
        <v>3080</v>
      </c>
      <c r="M467" s="231">
        <v>0.22847000000000001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2405.85</v>
      </c>
      <c r="D468" s="232">
        <v>2410.8833333333332</v>
      </c>
      <c r="E468" s="232">
        <v>2386.9666666666662</v>
      </c>
      <c r="F468" s="232">
        <v>2368.083333333333</v>
      </c>
      <c r="G468" s="232">
        <v>2344.1666666666661</v>
      </c>
      <c r="H468" s="232">
        <v>2429.7666666666664</v>
      </c>
      <c r="I468" s="232">
        <v>2453.6833333333334</v>
      </c>
      <c r="J468" s="232">
        <v>2472.5666666666666</v>
      </c>
      <c r="K468" s="231">
        <v>2434.8000000000002</v>
      </c>
      <c r="L468" s="231">
        <v>2392</v>
      </c>
      <c r="M468" s="231">
        <v>7.37012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1570.25</v>
      </c>
      <c r="D469" s="232">
        <v>1565.3999999999999</v>
      </c>
      <c r="E469" s="232">
        <v>1555.7999999999997</v>
      </c>
      <c r="F469" s="232">
        <v>1541.35</v>
      </c>
      <c r="G469" s="232">
        <v>1531.7499999999998</v>
      </c>
      <c r="H469" s="232">
        <v>1579.8499999999997</v>
      </c>
      <c r="I469" s="232">
        <v>1589.4499999999996</v>
      </c>
      <c r="J469" s="232">
        <v>1603.8999999999996</v>
      </c>
      <c r="K469" s="231">
        <v>1575</v>
      </c>
      <c r="L469" s="231">
        <v>1550.95</v>
      </c>
      <c r="M469" s="231">
        <v>0.48324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479.1</v>
      </c>
      <c r="D470" s="232">
        <v>480.25</v>
      </c>
      <c r="E470" s="232">
        <v>476</v>
      </c>
      <c r="F470" s="232">
        <v>472.9</v>
      </c>
      <c r="G470" s="232">
        <v>468.65</v>
      </c>
      <c r="H470" s="232">
        <v>483.35</v>
      </c>
      <c r="I470" s="232">
        <v>487.6</v>
      </c>
      <c r="J470" s="232">
        <v>490.70000000000005</v>
      </c>
      <c r="K470" s="231">
        <v>484.5</v>
      </c>
      <c r="L470" s="231">
        <v>477.15</v>
      </c>
      <c r="M470" s="231">
        <v>2.9824600000000001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612.1</v>
      </c>
      <c r="D471" s="232">
        <v>611.35</v>
      </c>
      <c r="E471" s="232">
        <v>607.75</v>
      </c>
      <c r="F471" s="232">
        <v>603.4</v>
      </c>
      <c r="G471" s="232">
        <v>599.79999999999995</v>
      </c>
      <c r="H471" s="232">
        <v>615.70000000000005</v>
      </c>
      <c r="I471" s="232">
        <v>619.30000000000018</v>
      </c>
      <c r="J471" s="232">
        <v>623.65000000000009</v>
      </c>
      <c r="K471" s="231">
        <v>614.95000000000005</v>
      </c>
      <c r="L471" s="231">
        <v>607</v>
      </c>
      <c r="M471" s="231">
        <v>0.47714000000000001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1197.4000000000001</v>
      </c>
      <c r="D472" s="232">
        <v>1201.95</v>
      </c>
      <c r="E472" s="232">
        <v>1187.45</v>
      </c>
      <c r="F472" s="232">
        <v>1177.5</v>
      </c>
      <c r="G472" s="232">
        <v>1163</v>
      </c>
      <c r="H472" s="232">
        <v>1211.9000000000001</v>
      </c>
      <c r="I472" s="232">
        <v>1226.4000000000001</v>
      </c>
      <c r="J472" s="232">
        <v>1236.3500000000001</v>
      </c>
      <c r="K472" s="231">
        <v>1216.45</v>
      </c>
      <c r="L472" s="231">
        <v>1192</v>
      </c>
      <c r="M472" s="231">
        <v>3.7206800000000002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33.65</v>
      </c>
      <c r="D473" s="232">
        <v>33.766666666666666</v>
      </c>
      <c r="E473" s="232">
        <v>33.43333333333333</v>
      </c>
      <c r="F473" s="232">
        <v>33.216666666666661</v>
      </c>
      <c r="G473" s="232">
        <v>32.883333333333326</v>
      </c>
      <c r="H473" s="232">
        <v>33.983333333333334</v>
      </c>
      <c r="I473" s="232">
        <v>34.316666666666677</v>
      </c>
      <c r="J473" s="232">
        <v>34.533333333333339</v>
      </c>
      <c r="K473" s="231">
        <v>34.1</v>
      </c>
      <c r="L473" s="231">
        <v>33.549999999999997</v>
      </c>
      <c r="M473" s="231">
        <v>30.24015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283.25</v>
      </c>
      <c r="D474" s="232">
        <v>284.03333333333336</v>
      </c>
      <c r="E474" s="232">
        <v>281.31666666666672</v>
      </c>
      <c r="F474" s="232">
        <v>279.38333333333338</v>
      </c>
      <c r="G474" s="232">
        <v>276.66666666666674</v>
      </c>
      <c r="H474" s="232">
        <v>285.9666666666667</v>
      </c>
      <c r="I474" s="232">
        <v>288.68333333333328</v>
      </c>
      <c r="J474" s="232">
        <v>290.61666666666667</v>
      </c>
      <c r="K474" s="231">
        <v>286.75</v>
      </c>
      <c r="L474" s="231">
        <v>282.10000000000002</v>
      </c>
      <c r="M474" s="231">
        <v>2.8411599999999999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292.95</v>
      </c>
      <c r="D475" s="232">
        <v>288.54999999999995</v>
      </c>
      <c r="E475" s="232">
        <v>279.19999999999993</v>
      </c>
      <c r="F475" s="232">
        <v>265.45</v>
      </c>
      <c r="G475" s="232">
        <v>256.09999999999997</v>
      </c>
      <c r="H475" s="232">
        <v>302.2999999999999</v>
      </c>
      <c r="I475" s="232">
        <v>311.64999999999992</v>
      </c>
      <c r="J475" s="232">
        <v>325.39999999999986</v>
      </c>
      <c r="K475" s="231">
        <v>297.89999999999998</v>
      </c>
      <c r="L475" s="231">
        <v>274.8</v>
      </c>
      <c r="M475" s="231">
        <v>11.168670000000001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2619.6999999999998</v>
      </c>
      <c r="D476" s="232">
        <v>2629.9833333333331</v>
      </c>
      <c r="E476" s="232">
        <v>2597.7166666666662</v>
      </c>
      <c r="F476" s="232">
        <v>2575.7333333333331</v>
      </c>
      <c r="G476" s="232">
        <v>2543.4666666666662</v>
      </c>
      <c r="H476" s="232">
        <v>2651.9666666666662</v>
      </c>
      <c r="I476" s="232">
        <v>2684.2333333333336</v>
      </c>
      <c r="J476" s="232">
        <v>2706.2166666666662</v>
      </c>
      <c r="K476" s="231">
        <v>2662.25</v>
      </c>
      <c r="L476" s="231">
        <v>2608</v>
      </c>
      <c r="M476" s="231">
        <v>0.76466999999999996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558.9</v>
      </c>
      <c r="D477" s="232">
        <v>560.73333333333335</v>
      </c>
      <c r="E477" s="232">
        <v>552.7166666666667</v>
      </c>
      <c r="F477" s="232">
        <v>546.5333333333333</v>
      </c>
      <c r="G477" s="232">
        <v>538.51666666666665</v>
      </c>
      <c r="H477" s="232">
        <v>566.91666666666674</v>
      </c>
      <c r="I477" s="232">
        <v>574.93333333333339</v>
      </c>
      <c r="J477" s="232">
        <v>581.11666666666679</v>
      </c>
      <c r="K477" s="231">
        <v>568.75</v>
      </c>
      <c r="L477" s="231">
        <v>554.54999999999995</v>
      </c>
      <c r="M477" s="231">
        <v>0.39511000000000002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522.6</v>
      </c>
      <c r="D478" s="232">
        <v>524.79999999999995</v>
      </c>
      <c r="E478" s="232">
        <v>518.84999999999991</v>
      </c>
      <c r="F478" s="232">
        <v>515.09999999999991</v>
      </c>
      <c r="G478" s="232">
        <v>509.14999999999986</v>
      </c>
      <c r="H478" s="232">
        <v>528.54999999999995</v>
      </c>
      <c r="I478" s="232">
        <v>534.5</v>
      </c>
      <c r="J478" s="232">
        <v>538.25</v>
      </c>
      <c r="K478" s="231">
        <v>530.75</v>
      </c>
      <c r="L478" s="231">
        <v>521.04999999999995</v>
      </c>
      <c r="M478" s="231">
        <v>2.0017299999999998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714.05</v>
      </c>
      <c r="D479" s="232">
        <v>715.85</v>
      </c>
      <c r="E479" s="232">
        <v>708.7</v>
      </c>
      <c r="F479" s="232">
        <v>703.35</v>
      </c>
      <c r="G479" s="232">
        <v>696.2</v>
      </c>
      <c r="H479" s="232">
        <v>721.2</v>
      </c>
      <c r="I479" s="232">
        <v>728.34999999999991</v>
      </c>
      <c r="J479" s="232">
        <v>733.7</v>
      </c>
      <c r="K479" s="231">
        <v>723</v>
      </c>
      <c r="L479" s="231">
        <v>710.5</v>
      </c>
      <c r="M479" s="231">
        <v>10.7957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809.05</v>
      </c>
      <c r="D480" s="232">
        <v>812.66666666666663</v>
      </c>
      <c r="E480" s="232">
        <v>803.33333333333326</v>
      </c>
      <c r="F480" s="232">
        <v>797.61666666666667</v>
      </c>
      <c r="G480" s="232">
        <v>788.2833333333333</v>
      </c>
      <c r="H480" s="232">
        <v>818.38333333333321</v>
      </c>
      <c r="I480" s="232">
        <v>827.71666666666647</v>
      </c>
      <c r="J480" s="232">
        <v>833.43333333333317</v>
      </c>
      <c r="K480" s="231">
        <v>822</v>
      </c>
      <c r="L480" s="231">
        <v>806.95</v>
      </c>
      <c r="M480" s="231">
        <v>1.54667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7284.85</v>
      </c>
      <c r="D481" s="232">
        <v>7289.95</v>
      </c>
      <c r="E481" s="232">
        <v>7245.15</v>
      </c>
      <c r="F481" s="232">
        <v>7205.45</v>
      </c>
      <c r="G481" s="232">
        <v>7160.65</v>
      </c>
      <c r="H481" s="232">
        <v>7329.65</v>
      </c>
      <c r="I481" s="232">
        <v>7374.4500000000007</v>
      </c>
      <c r="J481" s="232">
        <v>7414.15</v>
      </c>
      <c r="K481" s="231">
        <v>7334.75</v>
      </c>
      <c r="L481" s="231">
        <v>7250.25</v>
      </c>
      <c r="M481" s="231">
        <v>4.4050000000000002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82.95</v>
      </c>
      <c r="D482" s="232">
        <v>81.800000000000011</v>
      </c>
      <c r="E482" s="232">
        <v>80.200000000000017</v>
      </c>
      <c r="F482" s="232">
        <v>77.45</v>
      </c>
      <c r="G482" s="232">
        <v>75.850000000000009</v>
      </c>
      <c r="H482" s="232">
        <v>84.550000000000026</v>
      </c>
      <c r="I482" s="232">
        <v>86.15000000000002</v>
      </c>
      <c r="J482" s="232">
        <v>88.900000000000034</v>
      </c>
      <c r="K482" s="231">
        <v>83.4</v>
      </c>
      <c r="L482" s="231">
        <v>79.05</v>
      </c>
      <c r="M482" s="231">
        <v>347.60901000000001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1618.25</v>
      </c>
      <c r="D483" s="232">
        <v>1614.3</v>
      </c>
      <c r="E483" s="232">
        <v>1608.6</v>
      </c>
      <c r="F483" s="232">
        <v>1598.95</v>
      </c>
      <c r="G483" s="232">
        <v>1593.25</v>
      </c>
      <c r="H483" s="232">
        <v>1623.9499999999998</v>
      </c>
      <c r="I483" s="232">
        <v>1629.65</v>
      </c>
      <c r="J483" s="232">
        <v>1639.2999999999997</v>
      </c>
      <c r="K483" s="231">
        <v>1620</v>
      </c>
      <c r="L483" s="231">
        <v>1604.65</v>
      </c>
      <c r="M483" s="231">
        <v>0.78851000000000004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844.25</v>
      </c>
      <c r="D484" s="242">
        <v>845.48333333333323</v>
      </c>
      <c r="E484" s="242">
        <v>840.06666666666649</v>
      </c>
      <c r="F484" s="242">
        <v>835.88333333333321</v>
      </c>
      <c r="G484" s="242">
        <v>830.46666666666647</v>
      </c>
      <c r="H484" s="242">
        <v>849.66666666666652</v>
      </c>
      <c r="I484" s="242">
        <v>855.08333333333326</v>
      </c>
      <c r="J484" s="241">
        <v>859.26666666666654</v>
      </c>
      <c r="K484" s="241">
        <v>850.9</v>
      </c>
      <c r="L484" s="241">
        <v>841.3</v>
      </c>
      <c r="M484" s="217">
        <v>4.6211500000000001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255.3</v>
      </c>
      <c r="D485" s="242">
        <v>256.45</v>
      </c>
      <c r="E485" s="242">
        <v>253.84999999999997</v>
      </c>
      <c r="F485" s="242">
        <v>252.39999999999998</v>
      </c>
      <c r="G485" s="242">
        <v>249.79999999999995</v>
      </c>
      <c r="H485" s="242">
        <v>257.89999999999998</v>
      </c>
      <c r="I485" s="242">
        <v>260.5</v>
      </c>
      <c r="J485" s="241">
        <v>261.95</v>
      </c>
      <c r="K485" s="241">
        <v>259.05</v>
      </c>
      <c r="L485" s="241">
        <v>255</v>
      </c>
      <c r="M485" s="217">
        <v>0.45574999999999999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2809.35</v>
      </c>
      <c r="D486" s="232">
        <v>2810.3666666666668</v>
      </c>
      <c r="E486" s="232">
        <v>2776.9833333333336</v>
      </c>
      <c r="F486" s="232">
        <v>2744.6166666666668</v>
      </c>
      <c r="G486" s="232">
        <v>2711.2333333333336</v>
      </c>
      <c r="H486" s="232">
        <v>2842.7333333333336</v>
      </c>
      <c r="I486" s="232">
        <v>2876.1166666666668</v>
      </c>
      <c r="J486" s="232">
        <v>2908.4833333333336</v>
      </c>
      <c r="K486" s="231">
        <v>2843.75</v>
      </c>
      <c r="L486" s="231">
        <v>2778</v>
      </c>
      <c r="M486" s="231">
        <v>0.19794999999999999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703.25</v>
      </c>
      <c r="D487" s="242">
        <v>703.11666666666667</v>
      </c>
      <c r="E487" s="242">
        <v>698.23333333333335</v>
      </c>
      <c r="F487" s="242">
        <v>693.2166666666667</v>
      </c>
      <c r="G487" s="242">
        <v>688.33333333333337</v>
      </c>
      <c r="H487" s="242">
        <v>708.13333333333333</v>
      </c>
      <c r="I487" s="242">
        <v>713.01666666666677</v>
      </c>
      <c r="J487" s="241">
        <v>718.0333333333333</v>
      </c>
      <c r="K487" s="241">
        <v>708</v>
      </c>
      <c r="L487" s="241">
        <v>698.1</v>
      </c>
      <c r="M487" s="217">
        <v>1.2704500000000001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299.89999999999998</v>
      </c>
      <c r="D488" s="232">
        <v>300.18333333333334</v>
      </c>
      <c r="E488" s="232">
        <v>298.76666666666665</v>
      </c>
      <c r="F488" s="232">
        <v>297.63333333333333</v>
      </c>
      <c r="G488" s="232">
        <v>296.21666666666664</v>
      </c>
      <c r="H488" s="232">
        <v>301.31666666666666</v>
      </c>
      <c r="I488" s="232">
        <v>302.73333333333329</v>
      </c>
      <c r="J488" s="232">
        <v>303.86666666666667</v>
      </c>
      <c r="K488" s="231">
        <v>301.60000000000002</v>
      </c>
      <c r="L488" s="231">
        <v>299.05</v>
      </c>
      <c r="M488" s="231">
        <v>1.0231600000000001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310.55</v>
      </c>
      <c r="D489" s="242">
        <v>312.41666666666669</v>
      </c>
      <c r="E489" s="232">
        <v>307.13333333333338</v>
      </c>
      <c r="F489" s="232">
        <v>303.7166666666667</v>
      </c>
      <c r="G489" s="232">
        <v>298.43333333333339</v>
      </c>
      <c r="H489" s="232">
        <v>315.83333333333337</v>
      </c>
      <c r="I489" s="232">
        <v>321.11666666666667</v>
      </c>
      <c r="J489" s="232">
        <v>324.53333333333336</v>
      </c>
      <c r="K489" s="231">
        <v>317.7</v>
      </c>
      <c r="L489" s="231">
        <v>309</v>
      </c>
      <c r="M489" s="231">
        <v>2.6739600000000001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290.95</v>
      </c>
      <c r="D490" s="232">
        <v>290.43333333333334</v>
      </c>
      <c r="E490" s="232">
        <v>287.86666666666667</v>
      </c>
      <c r="F490" s="232">
        <v>284.78333333333336</v>
      </c>
      <c r="G490" s="232">
        <v>282.2166666666667</v>
      </c>
      <c r="H490" s="232">
        <v>293.51666666666665</v>
      </c>
      <c r="I490" s="232">
        <v>296.08333333333337</v>
      </c>
      <c r="J490" s="232">
        <v>299.16666666666663</v>
      </c>
      <c r="K490" s="231">
        <v>293</v>
      </c>
      <c r="L490" s="231">
        <v>287.35000000000002</v>
      </c>
      <c r="M490" s="231">
        <v>0.72738999999999998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1207.3499999999999</v>
      </c>
      <c r="D491" s="242">
        <v>1187.7333333333333</v>
      </c>
      <c r="E491" s="232">
        <v>1163.2666666666667</v>
      </c>
      <c r="F491" s="232">
        <v>1119.1833333333334</v>
      </c>
      <c r="G491" s="232">
        <v>1094.7166666666667</v>
      </c>
      <c r="H491" s="232">
        <v>1231.8166666666666</v>
      </c>
      <c r="I491" s="232">
        <v>1256.2833333333333</v>
      </c>
      <c r="J491" s="232">
        <v>1300.3666666666666</v>
      </c>
      <c r="K491" s="231">
        <v>1212.2</v>
      </c>
      <c r="L491" s="231">
        <v>1143.6500000000001</v>
      </c>
      <c r="M491" s="231">
        <v>30.105319999999999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1297.8499999999999</v>
      </c>
      <c r="D492" s="232">
        <v>1297.9333333333334</v>
      </c>
      <c r="E492" s="232">
        <v>1290.9166666666667</v>
      </c>
      <c r="F492" s="232">
        <v>1283.9833333333333</v>
      </c>
      <c r="G492" s="232">
        <v>1276.9666666666667</v>
      </c>
      <c r="H492" s="232">
        <v>1304.8666666666668</v>
      </c>
      <c r="I492" s="232">
        <v>1311.8833333333332</v>
      </c>
      <c r="J492" s="232">
        <v>1318.8166666666668</v>
      </c>
      <c r="K492" s="231">
        <v>1304.95</v>
      </c>
      <c r="L492" s="231">
        <v>1291</v>
      </c>
      <c r="M492" s="231">
        <v>0.43573000000000001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317.10000000000002</v>
      </c>
      <c r="D493" s="242">
        <v>317.53333333333336</v>
      </c>
      <c r="E493" s="232">
        <v>314.06666666666672</v>
      </c>
      <c r="F493" s="232">
        <v>311.03333333333336</v>
      </c>
      <c r="G493" s="232">
        <v>307.56666666666672</v>
      </c>
      <c r="H493" s="232">
        <v>320.56666666666672</v>
      </c>
      <c r="I493" s="232">
        <v>324.0333333333333</v>
      </c>
      <c r="J493" s="232">
        <v>327.06666666666672</v>
      </c>
      <c r="K493" s="231">
        <v>321</v>
      </c>
      <c r="L493" s="231">
        <v>314.5</v>
      </c>
      <c r="M493" s="231">
        <v>52.28181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408.65</v>
      </c>
      <c r="D494" s="232">
        <v>410.26666666666671</v>
      </c>
      <c r="E494" s="232">
        <v>404.48333333333341</v>
      </c>
      <c r="F494" s="232">
        <v>400.31666666666672</v>
      </c>
      <c r="G494" s="232">
        <v>394.53333333333342</v>
      </c>
      <c r="H494" s="232">
        <v>414.43333333333339</v>
      </c>
      <c r="I494" s="232">
        <v>420.2166666666667</v>
      </c>
      <c r="J494" s="232">
        <v>424.38333333333338</v>
      </c>
      <c r="K494" s="231">
        <v>416.05</v>
      </c>
      <c r="L494" s="231">
        <v>406.1</v>
      </c>
      <c r="M494" s="231">
        <v>0.46615000000000001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1970.6</v>
      </c>
      <c r="D495" s="242">
        <v>1964.9166666666667</v>
      </c>
      <c r="E495" s="232">
        <v>1948.1833333333334</v>
      </c>
      <c r="F495" s="232">
        <v>1925.7666666666667</v>
      </c>
      <c r="G495" s="232">
        <v>1909.0333333333333</v>
      </c>
      <c r="H495" s="232">
        <v>1987.3333333333335</v>
      </c>
      <c r="I495" s="232">
        <v>2004.0666666666666</v>
      </c>
      <c r="J495" s="232">
        <v>2026.4833333333336</v>
      </c>
      <c r="K495" s="231">
        <v>1981.65</v>
      </c>
      <c r="L495" s="231">
        <v>1942.5</v>
      </c>
      <c r="M495" s="231">
        <v>0.56610000000000005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7.2</v>
      </c>
      <c r="D496" s="242">
        <v>7.2166666666666659</v>
      </c>
      <c r="E496" s="232">
        <v>7.0833333333333321</v>
      </c>
      <c r="F496" s="232">
        <v>6.9666666666666659</v>
      </c>
      <c r="G496" s="232">
        <v>6.8333333333333321</v>
      </c>
      <c r="H496" s="232">
        <v>7.3333333333333321</v>
      </c>
      <c r="I496" s="232">
        <v>7.4666666666666668</v>
      </c>
      <c r="J496" s="232">
        <v>7.5833333333333321</v>
      </c>
      <c r="K496" s="231">
        <v>7.35</v>
      </c>
      <c r="L496" s="231">
        <v>7.1</v>
      </c>
      <c r="M496" s="231">
        <v>762.03774999999996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805.5</v>
      </c>
      <c r="D497" s="242">
        <v>807.0333333333333</v>
      </c>
      <c r="E497" s="232">
        <v>802.46666666666658</v>
      </c>
      <c r="F497" s="232">
        <v>799.43333333333328</v>
      </c>
      <c r="G497" s="232">
        <v>794.86666666666656</v>
      </c>
      <c r="H497" s="232">
        <v>810.06666666666661</v>
      </c>
      <c r="I497" s="232">
        <v>814.63333333333321</v>
      </c>
      <c r="J497" s="232">
        <v>817.66666666666663</v>
      </c>
      <c r="K497" s="231">
        <v>811.6</v>
      </c>
      <c r="L497" s="231">
        <v>804</v>
      </c>
      <c r="M497" s="231">
        <v>3.1449600000000002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215.9</v>
      </c>
      <c r="D498" s="242">
        <v>217.28333333333333</v>
      </c>
      <c r="E498" s="232">
        <v>213.66666666666666</v>
      </c>
      <c r="F498" s="232">
        <v>211.43333333333334</v>
      </c>
      <c r="G498" s="232">
        <v>207.81666666666666</v>
      </c>
      <c r="H498" s="232">
        <v>219.51666666666665</v>
      </c>
      <c r="I498" s="232">
        <v>223.13333333333333</v>
      </c>
      <c r="J498" s="232">
        <v>225.36666666666665</v>
      </c>
      <c r="K498" s="231">
        <v>220.9</v>
      </c>
      <c r="L498" s="231">
        <v>215.05</v>
      </c>
      <c r="M498" s="231">
        <v>2.5314700000000001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72.75</v>
      </c>
      <c r="D499" s="242">
        <v>73.11666666666666</v>
      </c>
      <c r="E499" s="232">
        <v>72.133333333333326</v>
      </c>
      <c r="F499" s="232">
        <v>71.516666666666666</v>
      </c>
      <c r="G499" s="232">
        <v>70.533333333333331</v>
      </c>
      <c r="H499" s="232">
        <v>73.73333333333332</v>
      </c>
      <c r="I499" s="232">
        <v>74.71666666666664</v>
      </c>
      <c r="J499" s="232">
        <v>75.333333333333314</v>
      </c>
      <c r="K499" s="231">
        <v>74.099999999999994</v>
      </c>
      <c r="L499" s="231">
        <v>72.5</v>
      </c>
      <c r="M499" s="231">
        <v>3.6141299999999998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695</v>
      </c>
      <c r="D500" s="242">
        <v>701.94999999999993</v>
      </c>
      <c r="E500" s="232">
        <v>678.04999999999984</v>
      </c>
      <c r="F500" s="232">
        <v>661.09999999999991</v>
      </c>
      <c r="G500" s="232">
        <v>637.19999999999982</v>
      </c>
      <c r="H500" s="232">
        <v>718.89999999999986</v>
      </c>
      <c r="I500" s="232">
        <v>742.8</v>
      </c>
      <c r="J500" s="232">
        <v>759.74999999999989</v>
      </c>
      <c r="K500" s="231">
        <v>725.85</v>
      </c>
      <c r="L500" s="231">
        <v>685</v>
      </c>
      <c r="M500" s="231">
        <v>1.9387700000000001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1475.45</v>
      </c>
      <c r="D501" s="242">
        <v>1475.8999999999999</v>
      </c>
      <c r="E501" s="232">
        <v>1455.7999999999997</v>
      </c>
      <c r="F501" s="232">
        <v>1436.1499999999999</v>
      </c>
      <c r="G501" s="232">
        <v>1416.0499999999997</v>
      </c>
      <c r="H501" s="232">
        <v>1495.5499999999997</v>
      </c>
      <c r="I501" s="232">
        <v>1515.6499999999996</v>
      </c>
      <c r="J501" s="232">
        <v>1535.2999999999997</v>
      </c>
      <c r="K501" s="231">
        <v>1496</v>
      </c>
      <c r="L501" s="231">
        <v>1456.25</v>
      </c>
      <c r="M501" s="231">
        <v>2.97478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398.6</v>
      </c>
      <c r="D502" s="242">
        <v>396.2</v>
      </c>
      <c r="E502" s="232">
        <v>391.4</v>
      </c>
      <c r="F502" s="232">
        <v>384.2</v>
      </c>
      <c r="G502" s="232">
        <v>379.4</v>
      </c>
      <c r="H502" s="232">
        <v>403.4</v>
      </c>
      <c r="I502" s="232">
        <v>408.20000000000005</v>
      </c>
      <c r="J502" s="232">
        <v>415.4</v>
      </c>
      <c r="K502" s="231">
        <v>401</v>
      </c>
      <c r="L502" s="231">
        <v>389</v>
      </c>
      <c r="M502" s="231">
        <v>119.33722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226.9</v>
      </c>
      <c r="D503" s="242">
        <v>226.9</v>
      </c>
      <c r="E503" s="232">
        <v>223.85000000000002</v>
      </c>
      <c r="F503" s="232">
        <v>220.8</v>
      </c>
      <c r="G503" s="232">
        <v>217.75000000000003</v>
      </c>
      <c r="H503" s="232">
        <v>229.95000000000002</v>
      </c>
      <c r="I503" s="232">
        <v>233.00000000000003</v>
      </c>
      <c r="J503" s="232">
        <v>236.05</v>
      </c>
      <c r="K503" s="231">
        <v>229.95</v>
      </c>
      <c r="L503" s="231">
        <v>223.85</v>
      </c>
      <c r="M503" s="231">
        <v>4.9525300000000003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20.149999999999999</v>
      </c>
      <c r="D504" s="242">
        <v>20.25</v>
      </c>
      <c r="E504" s="232">
        <v>19.95</v>
      </c>
      <c r="F504" s="232">
        <v>19.75</v>
      </c>
      <c r="G504" s="232">
        <v>19.45</v>
      </c>
      <c r="H504" s="232">
        <v>20.45</v>
      </c>
      <c r="I504" s="232">
        <v>20.749999999999996</v>
      </c>
      <c r="J504" s="232">
        <v>20.95</v>
      </c>
      <c r="K504" s="231">
        <v>20.55</v>
      </c>
      <c r="L504" s="231">
        <v>20.05</v>
      </c>
      <c r="M504" s="231">
        <v>1369.16066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9092.0499999999993</v>
      </c>
      <c r="D505" s="242">
        <v>9127.35</v>
      </c>
      <c r="E505" s="232">
        <v>9009.7000000000007</v>
      </c>
      <c r="F505" s="232">
        <v>8927.35</v>
      </c>
      <c r="G505" s="232">
        <v>8809.7000000000007</v>
      </c>
      <c r="H505" s="232">
        <v>9209.7000000000007</v>
      </c>
      <c r="I505" s="232">
        <v>9327.3499999999985</v>
      </c>
      <c r="J505" s="232">
        <v>9409.7000000000007</v>
      </c>
      <c r="K505" s="231">
        <v>9245</v>
      </c>
      <c r="L505" s="231">
        <v>9045</v>
      </c>
      <c r="M505" s="231">
        <v>1.376E-2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229.65</v>
      </c>
      <c r="D506" s="232">
        <v>230.11666666666667</v>
      </c>
      <c r="E506" s="232">
        <v>228.53333333333336</v>
      </c>
      <c r="F506" s="232">
        <v>227.41666666666669</v>
      </c>
      <c r="G506" s="232">
        <v>225.83333333333337</v>
      </c>
      <c r="H506" s="232">
        <v>231.23333333333335</v>
      </c>
      <c r="I506" s="232">
        <v>232.81666666666666</v>
      </c>
      <c r="J506" s="231">
        <v>233.93333333333334</v>
      </c>
      <c r="K506" s="231">
        <v>231.7</v>
      </c>
      <c r="L506" s="231">
        <v>229</v>
      </c>
      <c r="M506" s="217">
        <v>40.032359999999997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213.3</v>
      </c>
      <c r="D507" s="232">
        <v>213.78333333333333</v>
      </c>
      <c r="E507" s="232">
        <v>211.16666666666666</v>
      </c>
      <c r="F507" s="232">
        <v>209.03333333333333</v>
      </c>
      <c r="G507" s="232">
        <v>206.41666666666666</v>
      </c>
      <c r="H507" s="232">
        <v>215.91666666666666</v>
      </c>
      <c r="I507" s="232">
        <v>218.53333333333333</v>
      </c>
      <c r="J507" s="231">
        <v>220.66666666666666</v>
      </c>
      <c r="K507" s="231">
        <v>216.4</v>
      </c>
      <c r="L507" s="231">
        <v>211.65</v>
      </c>
      <c r="M507" s="217">
        <v>7.4787699999999999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52.7</v>
      </c>
      <c r="D508" s="242">
        <v>53.166666666666664</v>
      </c>
      <c r="E508" s="232">
        <v>52.033333333333331</v>
      </c>
      <c r="F508" s="232">
        <v>51.366666666666667</v>
      </c>
      <c r="G508" s="232">
        <v>50.233333333333334</v>
      </c>
      <c r="H508" s="232">
        <v>53.833333333333329</v>
      </c>
      <c r="I508" s="232">
        <v>54.966666666666669</v>
      </c>
      <c r="J508" s="232">
        <v>55.633333333333326</v>
      </c>
      <c r="K508" s="231">
        <v>54.3</v>
      </c>
      <c r="L508" s="231">
        <v>52.5</v>
      </c>
      <c r="M508" s="231">
        <v>358.92302999999998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439.1</v>
      </c>
      <c r="D509" s="242">
        <v>440.15000000000003</v>
      </c>
      <c r="E509" s="232">
        <v>436.25000000000006</v>
      </c>
      <c r="F509" s="232">
        <v>433.40000000000003</v>
      </c>
      <c r="G509" s="232">
        <v>429.50000000000006</v>
      </c>
      <c r="H509" s="232">
        <v>443.00000000000006</v>
      </c>
      <c r="I509" s="232">
        <v>446.90000000000003</v>
      </c>
      <c r="J509" s="232">
        <v>449.75000000000006</v>
      </c>
      <c r="K509" s="231">
        <v>444.05</v>
      </c>
      <c r="L509" s="231">
        <v>437.3</v>
      </c>
      <c r="M509" s="231">
        <v>4.0812400000000002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1496.5</v>
      </c>
      <c r="D510" s="232">
        <v>1492.2833333333335</v>
      </c>
      <c r="E510" s="232">
        <v>1481.666666666667</v>
      </c>
      <c r="F510" s="232">
        <v>1466.8333333333335</v>
      </c>
      <c r="G510" s="232">
        <v>1456.2166666666669</v>
      </c>
      <c r="H510" s="232">
        <v>1507.116666666667</v>
      </c>
      <c r="I510" s="232">
        <v>1517.7333333333333</v>
      </c>
      <c r="J510" s="231">
        <v>1532.5666666666671</v>
      </c>
      <c r="K510" s="231">
        <v>1502.9</v>
      </c>
      <c r="L510" s="231">
        <v>1477.45</v>
      </c>
      <c r="M510" s="217">
        <v>0.11995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1405.85</v>
      </c>
      <c r="D511" s="242">
        <v>1400.95</v>
      </c>
      <c r="E511" s="232">
        <v>1388.9</v>
      </c>
      <c r="F511" s="232">
        <v>1371.95</v>
      </c>
      <c r="G511" s="232">
        <v>1359.9</v>
      </c>
      <c r="H511" s="232">
        <v>1417.9</v>
      </c>
      <c r="I511" s="232">
        <v>1429.9499999999998</v>
      </c>
      <c r="J511" s="232">
        <v>1446.9</v>
      </c>
      <c r="K511" s="231">
        <v>1413</v>
      </c>
      <c r="L511" s="231">
        <v>1384</v>
      </c>
      <c r="M511" s="231">
        <v>0.33168999999999998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3"/>
      <c r="B5" s="374"/>
      <c r="C5" s="373"/>
      <c r="D5" s="37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75" t="s">
        <v>514</v>
      </c>
      <c r="C7" s="374"/>
      <c r="D7" s="7">
        <f>Main!B10</f>
        <v>44943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44942</v>
      </c>
      <c r="B10" s="29">
        <v>531658</v>
      </c>
      <c r="C10" s="28" t="s">
        <v>1034</v>
      </c>
      <c r="D10" s="28" t="s">
        <v>1035</v>
      </c>
      <c r="E10" s="28" t="s">
        <v>524</v>
      </c>
      <c r="F10" s="85">
        <v>28000</v>
      </c>
      <c r="G10" s="29">
        <v>15.27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44942</v>
      </c>
      <c r="B11" s="29">
        <v>531658</v>
      </c>
      <c r="C11" s="28" t="s">
        <v>1034</v>
      </c>
      <c r="D11" s="28" t="s">
        <v>1036</v>
      </c>
      <c r="E11" s="28" t="s">
        <v>523</v>
      </c>
      <c r="F11" s="85">
        <v>29798</v>
      </c>
      <c r="G11" s="29">
        <v>15.27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44942</v>
      </c>
      <c r="B12" s="29">
        <v>539506</v>
      </c>
      <c r="C12" s="28" t="s">
        <v>1037</v>
      </c>
      <c r="D12" s="28" t="s">
        <v>870</v>
      </c>
      <c r="E12" s="28" t="s">
        <v>523</v>
      </c>
      <c r="F12" s="85">
        <v>189105</v>
      </c>
      <c r="G12" s="29">
        <v>4.5599999999999996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44942</v>
      </c>
      <c r="B13" s="29">
        <v>539506</v>
      </c>
      <c r="C13" s="28" t="s">
        <v>1037</v>
      </c>
      <c r="D13" s="28" t="s">
        <v>870</v>
      </c>
      <c r="E13" s="28" t="s">
        <v>524</v>
      </c>
      <c r="F13" s="85">
        <v>2736</v>
      </c>
      <c r="G13" s="29">
        <v>4.5599999999999996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44942</v>
      </c>
      <c r="B14" s="29">
        <v>539115</v>
      </c>
      <c r="C14" s="28" t="s">
        <v>1038</v>
      </c>
      <c r="D14" s="28" t="s">
        <v>1039</v>
      </c>
      <c r="E14" s="28" t="s">
        <v>523</v>
      </c>
      <c r="F14" s="85">
        <v>20807</v>
      </c>
      <c r="G14" s="29">
        <v>58.89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44942</v>
      </c>
      <c r="B15" s="29">
        <v>539559</v>
      </c>
      <c r="C15" s="28" t="s">
        <v>1003</v>
      </c>
      <c r="D15" s="28" t="s">
        <v>1004</v>
      </c>
      <c r="E15" s="28" t="s">
        <v>524</v>
      </c>
      <c r="F15" s="85">
        <v>65614</v>
      </c>
      <c r="G15" s="29">
        <v>161.87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44942</v>
      </c>
      <c r="B16" s="29">
        <v>539190</v>
      </c>
      <c r="C16" s="28" t="s">
        <v>949</v>
      </c>
      <c r="D16" s="28" t="s">
        <v>1040</v>
      </c>
      <c r="E16" s="28" t="s">
        <v>523</v>
      </c>
      <c r="F16" s="85">
        <v>27800</v>
      </c>
      <c r="G16" s="29">
        <v>90.5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44942</v>
      </c>
      <c r="B17" s="29">
        <v>539190</v>
      </c>
      <c r="C17" s="28" t="s">
        <v>949</v>
      </c>
      <c r="D17" s="28" t="s">
        <v>1040</v>
      </c>
      <c r="E17" s="28" t="s">
        <v>524</v>
      </c>
      <c r="F17" s="85">
        <v>9782</v>
      </c>
      <c r="G17" s="29">
        <v>90.6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44942</v>
      </c>
      <c r="B18" s="29">
        <v>539190</v>
      </c>
      <c r="C18" s="28" t="s">
        <v>949</v>
      </c>
      <c r="D18" s="28" t="s">
        <v>1041</v>
      </c>
      <c r="E18" s="28" t="s">
        <v>524</v>
      </c>
      <c r="F18" s="85">
        <v>23000</v>
      </c>
      <c r="G18" s="29">
        <v>90.6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44942</v>
      </c>
      <c r="B19" s="29">
        <v>542906</v>
      </c>
      <c r="C19" s="28" t="s">
        <v>1042</v>
      </c>
      <c r="D19" s="28" t="s">
        <v>1043</v>
      </c>
      <c r="E19" s="28" t="s">
        <v>523</v>
      </c>
      <c r="F19" s="85">
        <v>29270</v>
      </c>
      <c r="G19" s="29">
        <v>50.39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44942</v>
      </c>
      <c r="B20" s="29">
        <v>542906</v>
      </c>
      <c r="C20" s="28" t="s">
        <v>1042</v>
      </c>
      <c r="D20" s="28" t="s">
        <v>1044</v>
      </c>
      <c r="E20" s="28" t="s">
        <v>523</v>
      </c>
      <c r="F20" s="85">
        <v>60800</v>
      </c>
      <c r="G20" s="29">
        <v>50.67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44942</v>
      </c>
      <c r="B21" s="29">
        <v>542906</v>
      </c>
      <c r="C21" s="28" t="s">
        <v>1042</v>
      </c>
      <c r="D21" s="28" t="s">
        <v>1045</v>
      </c>
      <c r="E21" s="28" t="s">
        <v>524</v>
      </c>
      <c r="F21" s="85">
        <v>30000</v>
      </c>
      <c r="G21" s="29">
        <v>51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44942</v>
      </c>
      <c r="B22" s="29">
        <v>512441</v>
      </c>
      <c r="C22" s="28" t="s">
        <v>1046</v>
      </c>
      <c r="D22" s="28" t="s">
        <v>1047</v>
      </c>
      <c r="E22" s="28" t="s">
        <v>524</v>
      </c>
      <c r="F22" s="85">
        <v>31098</v>
      </c>
      <c r="G22" s="29">
        <v>41.01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44942</v>
      </c>
      <c r="B23" s="29">
        <v>543521</v>
      </c>
      <c r="C23" s="28" t="s">
        <v>1048</v>
      </c>
      <c r="D23" s="28" t="s">
        <v>996</v>
      </c>
      <c r="E23" s="28" t="s">
        <v>524</v>
      </c>
      <c r="F23" s="85">
        <v>100000</v>
      </c>
      <c r="G23" s="29">
        <v>7.59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44942</v>
      </c>
      <c r="B24" s="29">
        <v>530077</v>
      </c>
      <c r="C24" s="28" t="s">
        <v>1049</v>
      </c>
      <c r="D24" s="28" t="s">
        <v>1050</v>
      </c>
      <c r="E24" s="28" t="s">
        <v>523</v>
      </c>
      <c r="F24" s="85">
        <v>63319</v>
      </c>
      <c r="G24" s="29">
        <v>102.94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44942</v>
      </c>
      <c r="B25" s="29">
        <v>540936</v>
      </c>
      <c r="C25" s="28" t="s">
        <v>1051</v>
      </c>
      <c r="D25" s="28" t="s">
        <v>1052</v>
      </c>
      <c r="E25" s="28" t="s">
        <v>524</v>
      </c>
      <c r="F25" s="85">
        <v>191775</v>
      </c>
      <c r="G25" s="29">
        <v>20.190000000000001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44942</v>
      </c>
      <c r="B26" s="29">
        <v>540936</v>
      </c>
      <c r="C26" s="28" t="s">
        <v>1051</v>
      </c>
      <c r="D26" s="28" t="s">
        <v>1052</v>
      </c>
      <c r="E26" s="28" t="s">
        <v>523</v>
      </c>
      <c r="F26" s="85">
        <v>9684</v>
      </c>
      <c r="G26" s="29">
        <v>20.100000000000001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44942</v>
      </c>
      <c r="B27" s="29">
        <v>524238</v>
      </c>
      <c r="C27" s="28" t="s">
        <v>1005</v>
      </c>
      <c r="D27" s="28" t="s">
        <v>964</v>
      </c>
      <c r="E27" s="28" t="s">
        <v>523</v>
      </c>
      <c r="F27" s="85">
        <v>3</v>
      </c>
      <c r="G27" s="29">
        <v>10.26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44942</v>
      </c>
      <c r="B28" s="29">
        <v>524238</v>
      </c>
      <c r="C28" s="28" t="s">
        <v>1005</v>
      </c>
      <c r="D28" s="28" t="s">
        <v>964</v>
      </c>
      <c r="E28" s="28" t="s">
        <v>524</v>
      </c>
      <c r="F28" s="85">
        <v>38503</v>
      </c>
      <c r="G28" s="29">
        <v>9.91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44942</v>
      </c>
      <c r="B29" s="29">
        <v>524238</v>
      </c>
      <c r="C29" s="28" t="s">
        <v>1005</v>
      </c>
      <c r="D29" s="28" t="s">
        <v>1006</v>
      </c>
      <c r="E29" s="28" t="s">
        <v>524</v>
      </c>
      <c r="F29" s="85">
        <v>2726</v>
      </c>
      <c r="G29" s="29">
        <v>9.66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44942</v>
      </c>
      <c r="B30" s="29">
        <v>524238</v>
      </c>
      <c r="C30" s="28" t="s">
        <v>1005</v>
      </c>
      <c r="D30" s="28" t="s">
        <v>1006</v>
      </c>
      <c r="E30" s="28" t="s">
        <v>523</v>
      </c>
      <c r="F30" s="85">
        <v>119226</v>
      </c>
      <c r="G30" s="29">
        <v>9.5299999999999994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44942</v>
      </c>
      <c r="B31" s="29">
        <v>524238</v>
      </c>
      <c r="C31" s="28" t="s">
        <v>1005</v>
      </c>
      <c r="D31" s="28" t="s">
        <v>870</v>
      </c>
      <c r="E31" s="28" t="s">
        <v>524</v>
      </c>
      <c r="F31" s="85">
        <v>71820</v>
      </c>
      <c r="G31" s="29">
        <v>9.31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44942</v>
      </c>
      <c r="B32" s="29">
        <v>532467</v>
      </c>
      <c r="C32" s="28" t="s">
        <v>1008</v>
      </c>
      <c r="D32" s="28" t="s">
        <v>870</v>
      </c>
      <c r="E32" s="28" t="s">
        <v>523</v>
      </c>
      <c r="F32" s="85">
        <v>110840</v>
      </c>
      <c r="G32" s="29">
        <v>115.1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44942</v>
      </c>
      <c r="B33" s="29">
        <v>541627</v>
      </c>
      <c r="C33" s="28" t="s">
        <v>1053</v>
      </c>
      <c r="D33" s="28" t="s">
        <v>1054</v>
      </c>
      <c r="E33" s="28" t="s">
        <v>523</v>
      </c>
      <c r="F33" s="85">
        <v>26665</v>
      </c>
      <c r="G33" s="29">
        <v>2.13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44942</v>
      </c>
      <c r="B34" s="29">
        <v>541627</v>
      </c>
      <c r="C34" s="28" t="s">
        <v>1053</v>
      </c>
      <c r="D34" s="28" t="s">
        <v>1055</v>
      </c>
      <c r="E34" s="28" t="s">
        <v>524</v>
      </c>
      <c r="F34" s="85">
        <v>24438</v>
      </c>
      <c r="G34" s="29">
        <v>2.13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44942</v>
      </c>
      <c r="B35" s="29">
        <v>542924</v>
      </c>
      <c r="C35" s="28" t="s">
        <v>1056</v>
      </c>
      <c r="D35" s="28" t="s">
        <v>1057</v>
      </c>
      <c r="E35" s="28" t="s">
        <v>523</v>
      </c>
      <c r="F35" s="85">
        <v>70000</v>
      </c>
      <c r="G35" s="29">
        <v>5.13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44942</v>
      </c>
      <c r="B36" s="29">
        <v>542924</v>
      </c>
      <c r="C36" s="28" t="s">
        <v>1056</v>
      </c>
      <c r="D36" s="28" t="s">
        <v>1057</v>
      </c>
      <c r="E36" s="28" t="s">
        <v>524</v>
      </c>
      <c r="F36" s="85">
        <v>45500</v>
      </c>
      <c r="G36" s="29">
        <v>5.19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44942</v>
      </c>
      <c r="B37" s="29">
        <v>543289</v>
      </c>
      <c r="C37" s="28" t="s">
        <v>1009</v>
      </c>
      <c r="D37" s="28" t="s">
        <v>1010</v>
      </c>
      <c r="E37" s="28" t="s">
        <v>523</v>
      </c>
      <c r="F37" s="85">
        <v>12000</v>
      </c>
      <c r="G37" s="29">
        <v>19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44942</v>
      </c>
      <c r="B38" s="29">
        <v>539997</v>
      </c>
      <c r="C38" s="28" t="s">
        <v>1058</v>
      </c>
      <c r="D38" s="28" t="s">
        <v>1059</v>
      </c>
      <c r="E38" s="28" t="s">
        <v>524</v>
      </c>
      <c r="F38" s="85">
        <v>150000</v>
      </c>
      <c r="G38" s="29">
        <v>354.41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44942</v>
      </c>
      <c r="B39" s="29">
        <v>541337</v>
      </c>
      <c r="C39" s="28" t="s">
        <v>1011</v>
      </c>
      <c r="D39" s="28" t="s">
        <v>870</v>
      </c>
      <c r="E39" s="28" t="s">
        <v>523</v>
      </c>
      <c r="F39" s="85">
        <v>51000</v>
      </c>
      <c r="G39" s="29">
        <v>7.21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44942</v>
      </c>
      <c r="B40" s="29">
        <v>539767</v>
      </c>
      <c r="C40" s="28" t="s">
        <v>983</v>
      </c>
      <c r="D40" s="28" t="s">
        <v>997</v>
      </c>
      <c r="E40" s="28" t="s">
        <v>523</v>
      </c>
      <c r="F40" s="85">
        <v>37100</v>
      </c>
      <c r="G40" s="29">
        <v>44.3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44942</v>
      </c>
      <c r="B41" s="29">
        <v>539767</v>
      </c>
      <c r="C41" s="28" t="s">
        <v>983</v>
      </c>
      <c r="D41" s="28" t="s">
        <v>1012</v>
      </c>
      <c r="E41" s="28" t="s">
        <v>523</v>
      </c>
      <c r="F41" s="85">
        <v>45002</v>
      </c>
      <c r="G41" s="29">
        <v>44.35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44942</v>
      </c>
      <c r="B42" s="29">
        <v>539767</v>
      </c>
      <c r="C42" s="28" t="s">
        <v>983</v>
      </c>
      <c r="D42" s="28" t="s">
        <v>1060</v>
      </c>
      <c r="E42" s="28" t="s">
        <v>524</v>
      </c>
      <c r="F42" s="85">
        <v>17000</v>
      </c>
      <c r="G42" s="29">
        <v>43.98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44942</v>
      </c>
      <c r="B43" s="29">
        <v>539767</v>
      </c>
      <c r="C43" s="28" t="s">
        <v>983</v>
      </c>
      <c r="D43" s="28" t="s">
        <v>1013</v>
      </c>
      <c r="E43" s="28" t="s">
        <v>524</v>
      </c>
      <c r="F43" s="85">
        <v>39944</v>
      </c>
      <c r="G43" s="29">
        <v>44.3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44942</v>
      </c>
      <c r="B44" s="29">
        <v>539767</v>
      </c>
      <c r="C44" s="28" t="s">
        <v>983</v>
      </c>
      <c r="D44" s="28" t="s">
        <v>1013</v>
      </c>
      <c r="E44" s="28" t="s">
        <v>523</v>
      </c>
      <c r="F44" s="85">
        <v>64878</v>
      </c>
      <c r="G44" s="29">
        <v>43.58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44942</v>
      </c>
      <c r="B45" s="29">
        <v>539767</v>
      </c>
      <c r="C45" s="28" t="s">
        <v>983</v>
      </c>
      <c r="D45" s="28" t="s">
        <v>1060</v>
      </c>
      <c r="E45" s="28" t="s">
        <v>524</v>
      </c>
      <c r="F45" s="85">
        <v>48300</v>
      </c>
      <c r="G45" s="29">
        <v>44.26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44942</v>
      </c>
      <c r="B46" s="29">
        <v>539767</v>
      </c>
      <c r="C46" s="28" t="s">
        <v>983</v>
      </c>
      <c r="D46" s="28" t="s">
        <v>1061</v>
      </c>
      <c r="E46" s="28" t="s">
        <v>524</v>
      </c>
      <c r="F46" s="85">
        <v>16982</v>
      </c>
      <c r="G46" s="29">
        <v>43.73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44942</v>
      </c>
      <c r="B47" s="29">
        <v>539767</v>
      </c>
      <c r="C47" s="28" t="s">
        <v>983</v>
      </c>
      <c r="D47" s="28" t="s">
        <v>1062</v>
      </c>
      <c r="E47" s="28" t="s">
        <v>524</v>
      </c>
      <c r="F47" s="85">
        <v>43651</v>
      </c>
      <c r="G47" s="29">
        <v>44.33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44942</v>
      </c>
      <c r="B48" s="29">
        <v>539767</v>
      </c>
      <c r="C48" s="28" t="s">
        <v>983</v>
      </c>
      <c r="D48" s="28" t="s">
        <v>1063</v>
      </c>
      <c r="E48" s="28" t="s">
        <v>524</v>
      </c>
      <c r="F48" s="85">
        <v>23000</v>
      </c>
      <c r="G48" s="29">
        <v>44.28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44942</v>
      </c>
      <c r="B49" s="29">
        <v>539767</v>
      </c>
      <c r="C49" s="28" t="s">
        <v>983</v>
      </c>
      <c r="D49" s="28" t="s">
        <v>1064</v>
      </c>
      <c r="E49" s="28" t="s">
        <v>524</v>
      </c>
      <c r="F49" s="85">
        <v>28000</v>
      </c>
      <c r="G49" s="29">
        <v>44.3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44942</v>
      </c>
      <c r="B50" s="29">
        <v>539767</v>
      </c>
      <c r="C50" s="28" t="s">
        <v>983</v>
      </c>
      <c r="D50" s="28" t="s">
        <v>944</v>
      </c>
      <c r="E50" s="28" t="s">
        <v>524</v>
      </c>
      <c r="F50" s="85">
        <v>66579</v>
      </c>
      <c r="G50" s="29">
        <v>44.25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44942</v>
      </c>
      <c r="B51" s="29">
        <v>539767</v>
      </c>
      <c r="C51" s="28" t="s">
        <v>983</v>
      </c>
      <c r="D51" s="28" t="s">
        <v>944</v>
      </c>
      <c r="E51" s="28" t="s">
        <v>523</v>
      </c>
      <c r="F51" s="85">
        <v>119026</v>
      </c>
      <c r="G51" s="29">
        <v>44.05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44942</v>
      </c>
      <c r="B52" s="29">
        <v>543305</v>
      </c>
      <c r="C52" s="28" t="s">
        <v>998</v>
      </c>
      <c r="D52" s="28" t="s">
        <v>1007</v>
      </c>
      <c r="E52" s="28" t="s">
        <v>523</v>
      </c>
      <c r="F52" s="85">
        <v>48000</v>
      </c>
      <c r="G52" s="29">
        <v>5.33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44942</v>
      </c>
      <c r="B53" s="29">
        <v>511644</v>
      </c>
      <c r="C53" s="28" t="s">
        <v>1065</v>
      </c>
      <c r="D53" s="28" t="s">
        <v>1066</v>
      </c>
      <c r="E53" s="28" t="s">
        <v>523</v>
      </c>
      <c r="F53" s="85">
        <v>3334</v>
      </c>
      <c r="G53" s="29">
        <v>37.049999999999997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44942</v>
      </c>
      <c r="B54" s="29">
        <v>511644</v>
      </c>
      <c r="C54" s="28" t="s">
        <v>1065</v>
      </c>
      <c r="D54" s="28" t="s">
        <v>1067</v>
      </c>
      <c r="E54" s="28" t="s">
        <v>524</v>
      </c>
      <c r="F54" s="85">
        <v>3000</v>
      </c>
      <c r="G54" s="29">
        <v>37.049999999999997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44942</v>
      </c>
      <c r="B55" s="29">
        <v>543171</v>
      </c>
      <c r="C55" s="28" t="s">
        <v>989</v>
      </c>
      <c r="D55" s="28" t="s">
        <v>1068</v>
      </c>
      <c r="E55" s="28" t="s">
        <v>524</v>
      </c>
      <c r="F55" s="85">
        <v>68573</v>
      </c>
      <c r="G55" s="29">
        <v>55.1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44942</v>
      </c>
      <c r="B56" s="29">
        <v>543171</v>
      </c>
      <c r="C56" s="28" t="s">
        <v>989</v>
      </c>
      <c r="D56" s="28" t="s">
        <v>1068</v>
      </c>
      <c r="E56" s="28" t="s">
        <v>523</v>
      </c>
      <c r="F56" s="85">
        <v>61507</v>
      </c>
      <c r="G56" s="29">
        <v>54.96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44942</v>
      </c>
      <c r="B57" s="29">
        <v>543366</v>
      </c>
      <c r="C57" s="28" t="s">
        <v>1069</v>
      </c>
      <c r="D57" s="28" t="s">
        <v>1070</v>
      </c>
      <c r="E57" s="28" t="s">
        <v>523</v>
      </c>
      <c r="F57" s="85">
        <v>6000</v>
      </c>
      <c r="G57" s="29">
        <v>81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44942</v>
      </c>
      <c r="B58" s="29">
        <v>530611</v>
      </c>
      <c r="C58" s="28" t="s">
        <v>1071</v>
      </c>
      <c r="D58" s="28" t="s">
        <v>1072</v>
      </c>
      <c r="E58" s="28" t="s">
        <v>524</v>
      </c>
      <c r="F58" s="85">
        <v>1900000</v>
      </c>
      <c r="G58" s="29">
        <v>0.55000000000000004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44942</v>
      </c>
      <c r="B59" s="29">
        <v>543745</v>
      </c>
      <c r="C59" s="28" t="s">
        <v>1000</v>
      </c>
      <c r="D59" s="28" t="s">
        <v>964</v>
      </c>
      <c r="E59" s="28" t="s">
        <v>523</v>
      </c>
      <c r="F59" s="85">
        <v>12000</v>
      </c>
      <c r="G59" s="29">
        <v>22.1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44942</v>
      </c>
      <c r="B60" s="29">
        <v>543745</v>
      </c>
      <c r="C60" s="28" t="s">
        <v>1000</v>
      </c>
      <c r="D60" s="28" t="s">
        <v>964</v>
      </c>
      <c r="E60" s="28" t="s">
        <v>524</v>
      </c>
      <c r="F60" s="85">
        <v>222000</v>
      </c>
      <c r="G60" s="29">
        <v>23.41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44942</v>
      </c>
      <c r="B61" s="29">
        <v>543745</v>
      </c>
      <c r="C61" s="28" t="s">
        <v>1000</v>
      </c>
      <c r="D61" s="28" t="s">
        <v>870</v>
      </c>
      <c r="E61" s="28" t="s">
        <v>523</v>
      </c>
      <c r="F61" s="85">
        <v>198000</v>
      </c>
      <c r="G61" s="29">
        <v>23.65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44942</v>
      </c>
      <c r="B62" s="29">
        <v>543745</v>
      </c>
      <c r="C62" s="28" t="s">
        <v>1000</v>
      </c>
      <c r="D62" s="28" t="s">
        <v>870</v>
      </c>
      <c r="E62" s="28" t="s">
        <v>524</v>
      </c>
      <c r="F62" s="85">
        <v>192000</v>
      </c>
      <c r="G62" s="29">
        <v>23.65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44942</v>
      </c>
      <c r="B63" s="29">
        <v>543745</v>
      </c>
      <c r="C63" s="28" t="s">
        <v>1000</v>
      </c>
      <c r="D63" s="28" t="s">
        <v>1073</v>
      </c>
      <c r="E63" s="28" t="s">
        <v>524</v>
      </c>
      <c r="F63" s="85">
        <v>240000</v>
      </c>
      <c r="G63" s="29">
        <v>21.69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44942</v>
      </c>
      <c r="B64" s="29">
        <v>539278</v>
      </c>
      <c r="C64" s="28" t="s">
        <v>1074</v>
      </c>
      <c r="D64" s="28" t="s">
        <v>1016</v>
      </c>
      <c r="E64" s="28" t="s">
        <v>523</v>
      </c>
      <c r="F64" s="85">
        <v>165001</v>
      </c>
      <c r="G64" s="29">
        <v>5.5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44942</v>
      </c>
      <c r="B65" s="29">
        <v>543656</v>
      </c>
      <c r="C65" s="28" t="s">
        <v>1075</v>
      </c>
      <c r="D65" s="28" t="s">
        <v>1020</v>
      </c>
      <c r="E65" s="28" t="s">
        <v>524</v>
      </c>
      <c r="F65" s="85">
        <v>32000</v>
      </c>
      <c r="G65" s="29">
        <v>127.94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44942</v>
      </c>
      <c r="B66" s="29">
        <v>543656</v>
      </c>
      <c r="C66" s="28" t="s">
        <v>1075</v>
      </c>
      <c r="D66" s="28" t="s">
        <v>1020</v>
      </c>
      <c r="E66" s="28" t="s">
        <v>523</v>
      </c>
      <c r="F66" s="85">
        <v>34000</v>
      </c>
      <c r="G66" s="29">
        <v>128.15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44942</v>
      </c>
      <c r="B67" s="29">
        <v>531650</v>
      </c>
      <c r="C67" s="28" t="s">
        <v>1076</v>
      </c>
      <c r="D67" s="28" t="s">
        <v>1077</v>
      </c>
      <c r="E67" s="28" t="s">
        <v>524</v>
      </c>
      <c r="F67" s="85">
        <v>69600</v>
      </c>
      <c r="G67" s="29">
        <v>1.59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44942</v>
      </c>
      <c r="B68" s="29">
        <v>506178</v>
      </c>
      <c r="C68" s="28" t="s">
        <v>1078</v>
      </c>
      <c r="D68" s="28" t="s">
        <v>999</v>
      </c>
      <c r="E68" s="28" t="s">
        <v>523</v>
      </c>
      <c r="F68" s="85">
        <v>52439</v>
      </c>
      <c r="G68" s="29">
        <v>16.2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44942</v>
      </c>
      <c r="B69" s="29">
        <v>506178</v>
      </c>
      <c r="C69" s="28" t="s">
        <v>1078</v>
      </c>
      <c r="D69" s="28" t="s">
        <v>1079</v>
      </c>
      <c r="E69" s="28" t="s">
        <v>524</v>
      </c>
      <c r="F69" s="85">
        <v>50000</v>
      </c>
      <c r="G69" s="29">
        <v>16.2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44942</v>
      </c>
      <c r="B70" s="29" t="s">
        <v>1080</v>
      </c>
      <c r="C70" s="28" t="s">
        <v>1081</v>
      </c>
      <c r="D70" s="28" t="s">
        <v>1082</v>
      </c>
      <c r="E70" s="28" t="s">
        <v>523</v>
      </c>
      <c r="F70" s="85">
        <v>133075</v>
      </c>
      <c r="G70" s="29">
        <v>28.66</v>
      </c>
      <c r="H70" s="29" t="s">
        <v>915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44942</v>
      </c>
      <c r="B71" s="29" t="s">
        <v>1083</v>
      </c>
      <c r="C71" s="28" t="s">
        <v>1084</v>
      </c>
      <c r="D71" s="28" t="s">
        <v>1085</v>
      </c>
      <c r="E71" s="28" t="s">
        <v>523</v>
      </c>
      <c r="F71" s="85">
        <v>278400</v>
      </c>
      <c r="G71" s="29">
        <v>118.43</v>
      </c>
      <c r="H71" s="29" t="s">
        <v>915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44942</v>
      </c>
      <c r="B72" s="29" t="s">
        <v>1001</v>
      </c>
      <c r="C72" s="28" t="s">
        <v>1002</v>
      </c>
      <c r="D72" s="28" t="s">
        <v>1086</v>
      </c>
      <c r="E72" s="28" t="s">
        <v>523</v>
      </c>
      <c r="F72" s="85">
        <v>91200</v>
      </c>
      <c r="G72" s="29">
        <v>87.05</v>
      </c>
      <c r="H72" s="29" t="s">
        <v>915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44942</v>
      </c>
      <c r="B73" s="29" t="s">
        <v>1014</v>
      </c>
      <c r="C73" s="28" t="s">
        <v>1015</v>
      </c>
      <c r="D73" s="28" t="s">
        <v>1087</v>
      </c>
      <c r="E73" s="28" t="s">
        <v>523</v>
      </c>
      <c r="F73" s="85">
        <v>200000</v>
      </c>
      <c r="G73" s="29">
        <v>434.75</v>
      </c>
      <c r="H73" s="29" t="s">
        <v>915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44942</v>
      </c>
      <c r="B74" s="29" t="s">
        <v>1088</v>
      </c>
      <c r="C74" s="28" t="s">
        <v>1089</v>
      </c>
      <c r="D74" s="28" t="s">
        <v>870</v>
      </c>
      <c r="E74" s="28" t="s">
        <v>523</v>
      </c>
      <c r="F74" s="85">
        <v>2000484</v>
      </c>
      <c r="G74" s="29">
        <v>4.7300000000000004</v>
      </c>
      <c r="H74" s="29" t="s">
        <v>915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44942</v>
      </c>
      <c r="B75" s="29" t="s">
        <v>1088</v>
      </c>
      <c r="C75" s="28" t="s">
        <v>1089</v>
      </c>
      <c r="D75" s="28" t="s">
        <v>1090</v>
      </c>
      <c r="E75" s="28" t="s">
        <v>523</v>
      </c>
      <c r="F75" s="85">
        <v>770683</v>
      </c>
      <c r="G75" s="29">
        <v>4.7</v>
      </c>
      <c r="H75" s="29" t="s">
        <v>915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44942</v>
      </c>
      <c r="B76" s="29" t="s">
        <v>1088</v>
      </c>
      <c r="C76" s="28" t="s">
        <v>1089</v>
      </c>
      <c r="D76" s="28" t="s">
        <v>1091</v>
      </c>
      <c r="E76" s="28" t="s">
        <v>523</v>
      </c>
      <c r="F76" s="85">
        <v>30739</v>
      </c>
      <c r="G76" s="29">
        <v>4.6399999999999997</v>
      </c>
      <c r="H76" s="29" t="s">
        <v>915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44942</v>
      </c>
      <c r="B77" s="29" t="s">
        <v>1088</v>
      </c>
      <c r="C77" s="28" t="s">
        <v>1089</v>
      </c>
      <c r="D77" s="28" t="s">
        <v>1092</v>
      </c>
      <c r="E77" s="28" t="s">
        <v>523</v>
      </c>
      <c r="F77" s="85">
        <v>4158137</v>
      </c>
      <c r="G77" s="29">
        <v>4.93</v>
      </c>
      <c r="H77" s="29" t="s">
        <v>915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44942</v>
      </c>
      <c r="B78" s="29" t="s">
        <v>1021</v>
      </c>
      <c r="C78" s="28" t="s">
        <v>1022</v>
      </c>
      <c r="D78" s="28" t="s">
        <v>1093</v>
      </c>
      <c r="E78" s="28" t="s">
        <v>523</v>
      </c>
      <c r="F78" s="85">
        <v>129130</v>
      </c>
      <c r="G78" s="29">
        <v>91.28</v>
      </c>
      <c r="H78" s="29" t="s">
        <v>915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44942</v>
      </c>
      <c r="B79" s="29" t="s">
        <v>1094</v>
      </c>
      <c r="C79" s="28" t="s">
        <v>1095</v>
      </c>
      <c r="D79" s="28" t="s">
        <v>1096</v>
      </c>
      <c r="E79" s="28" t="s">
        <v>523</v>
      </c>
      <c r="F79" s="85">
        <v>72966</v>
      </c>
      <c r="G79" s="29">
        <v>880.35</v>
      </c>
      <c r="H79" s="29" t="s">
        <v>915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44942</v>
      </c>
      <c r="B80" s="29" t="s">
        <v>1094</v>
      </c>
      <c r="C80" s="28" t="s">
        <v>1095</v>
      </c>
      <c r="D80" s="28" t="s">
        <v>1097</v>
      </c>
      <c r="E80" s="28" t="s">
        <v>523</v>
      </c>
      <c r="F80" s="85">
        <v>200000</v>
      </c>
      <c r="G80" s="29">
        <v>880</v>
      </c>
      <c r="H80" s="29" t="s">
        <v>915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44942</v>
      </c>
      <c r="B81" s="29" t="s">
        <v>1098</v>
      </c>
      <c r="C81" s="28" t="s">
        <v>1099</v>
      </c>
      <c r="D81" s="28" t="s">
        <v>1100</v>
      </c>
      <c r="E81" s="28" t="s">
        <v>523</v>
      </c>
      <c r="F81" s="85">
        <v>20400</v>
      </c>
      <c r="G81" s="29">
        <v>378.41</v>
      </c>
      <c r="H81" s="29" t="s">
        <v>915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44942</v>
      </c>
      <c r="B82" s="29" t="s">
        <v>1098</v>
      </c>
      <c r="C82" s="28" t="s">
        <v>1099</v>
      </c>
      <c r="D82" s="28" t="s">
        <v>1101</v>
      </c>
      <c r="E82" s="28" t="s">
        <v>523</v>
      </c>
      <c r="F82" s="85">
        <v>16800</v>
      </c>
      <c r="G82" s="29">
        <v>387.26</v>
      </c>
      <c r="H82" s="29" t="s">
        <v>915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44942</v>
      </c>
      <c r="B83" s="29" t="s">
        <v>1098</v>
      </c>
      <c r="C83" s="28" t="s">
        <v>1099</v>
      </c>
      <c r="D83" s="28" t="s">
        <v>1102</v>
      </c>
      <c r="E83" s="28" t="s">
        <v>523</v>
      </c>
      <c r="F83" s="85">
        <v>24000</v>
      </c>
      <c r="G83" s="29">
        <v>382.14</v>
      </c>
      <c r="H83" s="29" t="s">
        <v>915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44942</v>
      </c>
      <c r="B84" s="29" t="s">
        <v>1098</v>
      </c>
      <c r="C84" s="28" t="s">
        <v>1099</v>
      </c>
      <c r="D84" s="28" t="s">
        <v>1017</v>
      </c>
      <c r="E84" s="28" t="s">
        <v>523</v>
      </c>
      <c r="F84" s="85">
        <v>18600</v>
      </c>
      <c r="G84" s="29">
        <v>381.96</v>
      </c>
      <c r="H84" s="29" t="s">
        <v>915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44942</v>
      </c>
      <c r="B85" s="29" t="s">
        <v>1098</v>
      </c>
      <c r="C85" s="28" t="s">
        <v>1099</v>
      </c>
      <c r="D85" s="28" t="s">
        <v>1103</v>
      </c>
      <c r="E85" s="28" t="s">
        <v>523</v>
      </c>
      <c r="F85" s="85">
        <v>15600</v>
      </c>
      <c r="G85" s="29">
        <v>420</v>
      </c>
      <c r="H85" s="29" t="s">
        <v>915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44942</v>
      </c>
      <c r="B86" s="29" t="s">
        <v>1104</v>
      </c>
      <c r="C86" s="28" t="s">
        <v>1105</v>
      </c>
      <c r="D86" s="28" t="s">
        <v>870</v>
      </c>
      <c r="E86" s="28" t="s">
        <v>523</v>
      </c>
      <c r="F86" s="85">
        <v>370025</v>
      </c>
      <c r="G86" s="29">
        <v>87.6</v>
      </c>
      <c r="H86" s="29" t="s">
        <v>915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44942</v>
      </c>
      <c r="B87" s="29" t="s">
        <v>1106</v>
      </c>
      <c r="C87" s="28" t="s">
        <v>1107</v>
      </c>
      <c r="D87" s="28" t="s">
        <v>1108</v>
      </c>
      <c r="E87" s="28" t="s">
        <v>523</v>
      </c>
      <c r="F87" s="85">
        <v>120000</v>
      </c>
      <c r="G87" s="29">
        <v>23.81</v>
      </c>
      <c r="H87" s="29" t="s">
        <v>915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44942</v>
      </c>
      <c r="B88" s="29" t="s">
        <v>1109</v>
      </c>
      <c r="C88" s="28" t="s">
        <v>1110</v>
      </c>
      <c r="D88" s="28" t="s">
        <v>914</v>
      </c>
      <c r="E88" s="28" t="s">
        <v>523</v>
      </c>
      <c r="F88" s="85">
        <v>9310572</v>
      </c>
      <c r="G88" s="29">
        <v>19.28</v>
      </c>
      <c r="H88" s="29" t="s">
        <v>915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44942</v>
      </c>
      <c r="B89" s="29" t="s">
        <v>1111</v>
      </c>
      <c r="C89" s="28" t="s">
        <v>1112</v>
      </c>
      <c r="D89" s="28" t="s">
        <v>1113</v>
      </c>
      <c r="E89" s="28" t="s">
        <v>523</v>
      </c>
      <c r="F89" s="85">
        <v>150000</v>
      </c>
      <c r="G89" s="29">
        <v>80.599999999999994</v>
      </c>
      <c r="H89" s="29" t="s">
        <v>915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44942</v>
      </c>
      <c r="B90" s="29" t="s">
        <v>1111</v>
      </c>
      <c r="C90" s="28" t="s">
        <v>1112</v>
      </c>
      <c r="D90" s="28" t="s">
        <v>1114</v>
      </c>
      <c r="E90" s="28" t="s">
        <v>523</v>
      </c>
      <c r="F90" s="85">
        <v>200000</v>
      </c>
      <c r="G90" s="29">
        <v>80.599999999999994</v>
      </c>
      <c r="H90" s="29" t="s">
        <v>915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44942</v>
      </c>
      <c r="B91" s="29" t="s">
        <v>1111</v>
      </c>
      <c r="C91" s="28" t="s">
        <v>1112</v>
      </c>
      <c r="D91" s="28" t="s">
        <v>1115</v>
      </c>
      <c r="E91" s="28" t="s">
        <v>523</v>
      </c>
      <c r="F91" s="85">
        <v>207638</v>
      </c>
      <c r="G91" s="29">
        <v>80.89</v>
      </c>
      <c r="H91" s="29" t="s">
        <v>915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44942</v>
      </c>
      <c r="B92" s="29" t="s">
        <v>1116</v>
      </c>
      <c r="C92" s="28" t="s">
        <v>1117</v>
      </c>
      <c r="D92" s="28" t="s">
        <v>1118</v>
      </c>
      <c r="E92" s="28" t="s">
        <v>523</v>
      </c>
      <c r="F92" s="85">
        <v>214037</v>
      </c>
      <c r="G92" s="29">
        <v>339.19</v>
      </c>
      <c r="H92" s="29" t="s">
        <v>915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44942</v>
      </c>
      <c r="B93" s="29" t="s">
        <v>1116</v>
      </c>
      <c r="C93" s="28" t="s">
        <v>1117</v>
      </c>
      <c r="D93" s="28" t="s">
        <v>965</v>
      </c>
      <c r="E93" s="28" t="s">
        <v>523</v>
      </c>
      <c r="F93" s="85">
        <v>358769</v>
      </c>
      <c r="G93" s="29">
        <v>339.89</v>
      </c>
      <c r="H93" s="29" t="s">
        <v>915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44942</v>
      </c>
      <c r="B94" s="29" t="s">
        <v>1119</v>
      </c>
      <c r="C94" s="28" t="s">
        <v>1120</v>
      </c>
      <c r="D94" s="28" t="s">
        <v>1121</v>
      </c>
      <c r="E94" s="28" t="s">
        <v>523</v>
      </c>
      <c r="F94" s="85">
        <v>12072103</v>
      </c>
      <c r="G94" s="29">
        <v>19.14</v>
      </c>
      <c r="H94" s="29" t="s">
        <v>915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44942</v>
      </c>
      <c r="B95" s="29" t="s">
        <v>1122</v>
      </c>
      <c r="C95" s="28" t="s">
        <v>1123</v>
      </c>
      <c r="D95" s="28" t="s">
        <v>1097</v>
      </c>
      <c r="E95" s="28" t="s">
        <v>523</v>
      </c>
      <c r="F95" s="85">
        <v>1000000</v>
      </c>
      <c r="G95" s="29">
        <v>361.82</v>
      </c>
      <c r="H95" s="29" t="s">
        <v>915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44942</v>
      </c>
      <c r="B96" s="29" t="s">
        <v>1122</v>
      </c>
      <c r="C96" s="28" t="s">
        <v>1123</v>
      </c>
      <c r="D96" s="28" t="s">
        <v>913</v>
      </c>
      <c r="E96" s="28" t="s">
        <v>523</v>
      </c>
      <c r="F96" s="85">
        <v>722629</v>
      </c>
      <c r="G96" s="29">
        <v>363</v>
      </c>
      <c r="H96" s="29" t="s">
        <v>915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44942</v>
      </c>
      <c r="B97" s="29" t="s">
        <v>1122</v>
      </c>
      <c r="C97" s="28" t="s">
        <v>1123</v>
      </c>
      <c r="D97" s="28" t="s">
        <v>914</v>
      </c>
      <c r="E97" s="28" t="s">
        <v>523</v>
      </c>
      <c r="F97" s="85">
        <v>508777</v>
      </c>
      <c r="G97" s="29">
        <v>368.23</v>
      </c>
      <c r="H97" s="29" t="s">
        <v>915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44942</v>
      </c>
      <c r="B98" s="29" t="s">
        <v>1124</v>
      </c>
      <c r="C98" s="28" t="s">
        <v>1125</v>
      </c>
      <c r="D98" s="28" t="s">
        <v>1126</v>
      </c>
      <c r="E98" s="28" t="s">
        <v>523</v>
      </c>
      <c r="F98" s="85">
        <v>198417</v>
      </c>
      <c r="G98" s="29">
        <v>834.67</v>
      </c>
      <c r="H98" s="29" t="s">
        <v>915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44942</v>
      </c>
      <c r="B99" s="29" t="s">
        <v>1018</v>
      </c>
      <c r="C99" s="28" t="s">
        <v>1019</v>
      </c>
      <c r="D99" s="28" t="s">
        <v>1092</v>
      </c>
      <c r="E99" s="28" t="s">
        <v>523</v>
      </c>
      <c r="F99" s="85">
        <v>539316</v>
      </c>
      <c r="G99" s="29">
        <v>22.91</v>
      </c>
      <c r="H99" s="29" t="s">
        <v>915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44942</v>
      </c>
      <c r="B100" s="29" t="s">
        <v>1127</v>
      </c>
      <c r="C100" s="28" t="s">
        <v>1128</v>
      </c>
      <c r="D100" s="28" t="s">
        <v>913</v>
      </c>
      <c r="E100" s="28" t="s">
        <v>523</v>
      </c>
      <c r="F100" s="85">
        <v>714223</v>
      </c>
      <c r="G100" s="29">
        <v>98.51</v>
      </c>
      <c r="H100" s="29" t="s">
        <v>915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44942</v>
      </c>
      <c r="B101" s="29" t="s">
        <v>1129</v>
      </c>
      <c r="C101" s="28" t="s">
        <v>1130</v>
      </c>
      <c r="D101" s="28" t="s">
        <v>1131</v>
      </c>
      <c r="E101" s="28" t="s">
        <v>523</v>
      </c>
      <c r="F101" s="85">
        <v>100000</v>
      </c>
      <c r="G101" s="29">
        <v>163</v>
      </c>
      <c r="H101" s="29" t="s">
        <v>915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44942</v>
      </c>
      <c r="B102" s="29" t="s">
        <v>1080</v>
      </c>
      <c r="C102" s="28" t="s">
        <v>1081</v>
      </c>
      <c r="D102" s="28" t="s">
        <v>1082</v>
      </c>
      <c r="E102" s="28" t="s">
        <v>524</v>
      </c>
      <c r="F102" s="85">
        <v>133075</v>
      </c>
      <c r="G102" s="29">
        <v>27.77</v>
      </c>
      <c r="H102" s="29" t="s">
        <v>915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44942</v>
      </c>
      <c r="B103" s="29" t="s">
        <v>1083</v>
      </c>
      <c r="C103" s="28" t="s">
        <v>1084</v>
      </c>
      <c r="D103" s="28" t="s">
        <v>1132</v>
      </c>
      <c r="E103" s="28" t="s">
        <v>524</v>
      </c>
      <c r="F103" s="85">
        <v>280000</v>
      </c>
      <c r="G103" s="29">
        <v>118.43</v>
      </c>
      <c r="H103" s="29" t="s">
        <v>915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44942</v>
      </c>
      <c r="B104" s="29" t="s">
        <v>1133</v>
      </c>
      <c r="C104" s="28" t="s">
        <v>1134</v>
      </c>
      <c r="D104" s="28" t="s">
        <v>1135</v>
      </c>
      <c r="E104" s="28" t="s">
        <v>524</v>
      </c>
      <c r="F104" s="85">
        <v>162000</v>
      </c>
      <c r="G104" s="29">
        <v>6.95</v>
      </c>
      <c r="H104" s="29" t="s">
        <v>915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44942</v>
      </c>
      <c r="B105" s="29" t="s">
        <v>1088</v>
      </c>
      <c r="C105" s="28" t="s">
        <v>1089</v>
      </c>
      <c r="D105" s="28" t="s">
        <v>1092</v>
      </c>
      <c r="E105" s="28" t="s">
        <v>524</v>
      </c>
      <c r="F105" s="85">
        <v>2200910</v>
      </c>
      <c r="G105" s="29">
        <v>4.6900000000000004</v>
      </c>
      <c r="H105" s="29" t="s">
        <v>915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44942</v>
      </c>
      <c r="B106" s="29" t="s">
        <v>1088</v>
      </c>
      <c r="C106" s="28" t="s">
        <v>1089</v>
      </c>
      <c r="D106" s="28" t="s">
        <v>870</v>
      </c>
      <c r="E106" s="28" t="s">
        <v>524</v>
      </c>
      <c r="F106" s="85">
        <v>2000484</v>
      </c>
      <c r="G106" s="29">
        <v>5.18</v>
      </c>
      <c r="H106" s="29" t="s">
        <v>915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44942</v>
      </c>
      <c r="B107" s="29" t="s">
        <v>1088</v>
      </c>
      <c r="C107" s="28" t="s">
        <v>1089</v>
      </c>
      <c r="D107" s="28" t="s">
        <v>1091</v>
      </c>
      <c r="E107" s="28" t="s">
        <v>524</v>
      </c>
      <c r="F107" s="85">
        <v>806563</v>
      </c>
      <c r="G107" s="29">
        <v>4.63</v>
      </c>
      <c r="H107" s="29" t="s">
        <v>915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44942</v>
      </c>
      <c r="B108" s="29" t="s">
        <v>1088</v>
      </c>
      <c r="C108" s="28" t="s">
        <v>1089</v>
      </c>
      <c r="D108" s="28" t="s">
        <v>1090</v>
      </c>
      <c r="E108" s="28" t="s">
        <v>524</v>
      </c>
      <c r="F108" s="85">
        <v>770683</v>
      </c>
      <c r="G108" s="29">
        <v>4.7699999999999996</v>
      </c>
      <c r="H108" s="29" t="s">
        <v>915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44942</v>
      </c>
      <c r="B109" s="29" t="s">
        <v>1094</v>
      </c>
      <c r="C109" s="28" t="s">
        <v>1095</v>
      </c>
      <c r="D109" s="28" t="s">
        <v>1087</v>
      </c>
      <c r="E109" s="28" t="s">
        <v>524</v>
      </c>
      <c r="F109" s="85">
        <v>100000</v>
      </c>
      <c r="G109" s="29">
        <v>880</v>
      </c>
      <c r="H109" s="29" t="s">
        <v>915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44942</v>
      </c>
      <c r="B110" s="29" t="s">
        <v>1094</v>
      </c>
      <c r="C110" s="28" t="s">
        <v>1095</v>
      </c>
      <c r="D110" s="28" t="s">
        <v>1096</v>
      </c>
      <c r="E110" s="28" t="s">
        <v>524</v>
      </c>
      <c r="F110" s="85">
        <v>102623</v>
      </c>
      <c r="G110" s="29">
        <v>880</v>
      </c>
      <c r="H110" s="29" t="s">
        <v>915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44942</v>
      </c>
      <c r="B111" s="29" t="s">
        <v>1098</v>
      </c>
      <c r="C111" s="28" t="s">
        <v>1099</v>
      </c>
      <c r="D111" s="28" t="s">
        <v>1017</v>
      </c>
      <c r="E111" s="28" t="s">
        <v>524</v>
      </c>
      <c r="F111" s="85">
        <v>18600</v>
      </c>
      <c r="G111" s="29">
        <v>381.36</v>
      </c>
      <c r="H111" s="29" t="s">
        <v>915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44942</v>
      </c>
      <c r="B112" s="29" t="s">
        <v>1098</v>
      </c>
      <c r="C112" s="28" t="s">
        <v>1099</v>
      </c>
      <c r="D112" s="28" t="s">
        <v>1136</v>
      </c>
      <c r="E112" s="28" t="s">
        <v>524</v>
      </c>
      <c r="F112" s="85">
        <v>18600</v>
      </c>
      <c r="G112" s="29">
        <v>385</v>
      </c>
      <c r="H112" s="29" t="s">
        <v>915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44942</v>
      </c>
      <c r="B113" s="29" t="s">
        <v>1098</v>
      </c>
      <c r="C113" s="28" t="s">
        <v>1099</v>
      </c>
      <c r="D113" s="28" t="s">
        <v>1101</v>
      </c>
      <c r="E113" s="28" t="s">
        <v>524</v>
      </c>
      <c r="F113" s="85">
        <v>16800</v>
      </c>
      <c r="G113" s="29">
        <v>389.09</v>
      </c>
      <c r="H113" s="29" t="s">
        <v>915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44942</v>
      </c>
      <c r="B114" s="29" t="s">
        <v>1098</v>
      </c>
      <c r="C114" s="28" t="s">
        <v>1099</v>
      </c>
      <c r="D114" s="28" t="s">
        <v>1103</v>
      </c>
      <c r="E114" s="28" t="s">
        <v>524</v>
      </c>
      <c r="F114" s="85">
        <v>12600</v>
      </c>
      <c r="G114" s="29">
        <v>377.4</v>
      </c>
      <c r="H114" s="29" t="s">
        <v>915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44942</v>
      </c>
      <c r="B115" s="29" t="s">
        <v>1098</v>
      </c>
      <c r="C115" s="28" t="s">
        <v>1099</v>
      </c>
      <c r="D115" s="28" t="s">
        <v>1012</v>
      </c>
      <c r="E115" s="28" t="s">
        <v>524</v>
      </c>
      <c r="F115" s="85">
        <v>15600</v>
      </c>
      <c r="G115" s="29">
        <v>369.88</v>
      </c>
      <c r="H115" s="29" t="s">
        <v>915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44942</v>
      </c>
      <c r="B116" s="29" t="s">
        <v>1098</v>
      </c>
      <c r="C116" s="28" t="s">
        <v>1099</v>
      </c>
      <c r="D116" s="28" t="s">
        <v>1137</v>
      </c>
      <c r="E116" s="28" t="s">
        <v>524</v>
      </c>
      <c r="F116" s="85">
        <v>19200</v>
      </c>
      <c r="G116" s="29">
        <v>378.5</v>
      </c>
      <c r="H116" s="29" t="s">
        <v>915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44942</v>
      </c>
      <c r="B117" s="29" t="s">
        <v>1104</v>
      </c>
      <c r="C117" s="28" t="s">
        <v>1105</v>
      </c>
      <c r="D117" s="28" t="s">
        <v>870</v>
      </c>
      <c r="E117" s="28" t="s">
        <v>524</v>
      </c>
      <c r="F117" s="85">
        <v>500025</v>
      </c>
      <c r="G117" s="29">
        <v>89.82</v>
      </c>
      <c r="H117" s="29" t="s">
        <v>915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44942</v>
      </c>
      <c r="B118" s="29" t="s">
        <v>1106</v>
      </c>
      <c r="C118" s="28" t="s">
        <v>1107</v>
      </c>
      <c r="D118" s="28" t="s">
        <v>1138</v>
      </c>
      <c r="E118" s="28" t="s">
        <v>524</v>
      </c>
      <c r="F118" s="85">
        <v>120000</v>
      </c>
      <c r="G118" s="29">
        <v>23.81</v>
      </c>
      <c r="H118" s="29" t="s">
        <v>915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44942</v>
      </c>
      <c r="B119" s="29" t="s">
        <v>1109</v>
      </c>
      <c r="C119" s="28" t="s">
        <v>1110</v>
      </c>
      <c r="D119" s="28" t="s">
        <v>914</v>
      </c>
      <c r="E119" s="28" t="s">
        <v>524</v>
      </c>
      <c r="F119" s="85">
        <v>9080798</v>
      </c>
      <c r="G119" s="29">
        <v>19.23</v>
      </c>
      <c r="H119" s="29" t="s">
        <v>915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44942</v>
      </c>
      <c r="B120" s="29" t="s">
        <v>1111</v>
      </c>
      <c r="C120" s="28" t="s">
        <v>1112</v>
      </c>
      <c r="D120" s="28" t="s">
        <v>1139</v>
      </c>
      <c r="E120" s="28" t="s">
        <v>524</v>
      </c>
      <c r="F120" s="85">
        <v>157500</v>
      </c>
      <c r="G120" s="29">
        <v>80.86</v>
      </c>
      <c r="H120" s="29" t="s">
        <v>915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44942</v>
      </c>
      <c r="B121" s="29" t="s">
        <v>1111</v>
      </c>
      <c r="C121" s="28" t="s">
        <v>1112</v>
      </c>
      <c r="D121" s="28" t="s">
        <v>1115</v>
      </c>
      <c r="E121" s="28" t="s">
        <v>524</v>
      </c>
      <c r="F121" s="85">
        <v>3</v>
      </c>
      <c r="G121" s="29">
        <v>88.67</v>
      </c>
      <c r="H121" s="29" t="s">
        <v>915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44942</v>
      </c>
      <c r="B122" s="29" t="s">
        <v>1111</v>
      </c>
      <c r="C122" s="28" t="s">
        <v>1112</v>
      </c>
      <c r="D122" s="28" t="s">
        <v>1113</v>
      </c>
      <c r="E122" s="28" t="s">
        <v>524</v>
      </c>
      <c r="F122" s="85">
        <v>25005</v>
      </c>
      <c r="G122" s="29">
        <v>85.25</v>
      </c>
      <c r="H122" s="29" t="s">
        <v>915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44942</v>
      </c>
      <c r="B123" s="29" t="s">
        <v>1116</v>
      </c>
      <c r="C123" s="28" t="s">
        <v>1117</v>
      </c>
      <c r="D123" s="28" t="s">
        <v>1118</v>
      </c>
      <c r="E123" s="28" t="s">
        <v>524</v>
      </c>
      <c r="F123" s="85">
        <v>214037</v>
      </c>
      <c r="G123" s="29">
        <v>337.47</v>
      </c>
      <c r="H123" s="29" t="s">
        <v>915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44942</v>
      </c>
      <c r="B124" s="29" t="s">
        <v>1116</v>
      </c>
      <c r="C124" s="28" t="s">
        <v>1117</v>
      </c>
      <c r="D124" s="28" t="s">
        <v>965</v>
      </c>
      <c r="E124" s="28" t="s">
        <v>524</v>
      </c>
      <c r="F124" s="85">
        <v>358769</v>
      </c>
      <c r="G124" s="29">
        <v>340.13</v>
      </c>
      <c r="H124" s="29" t="s">
        <v>915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44942</v>
      </c>
      <c r="B125" s="29" t="s">
        <v>1119</v>
      </c>
      <c r="C125" s="28" t="s">
        <v>1120</v>
      </c>
      <c r="D125" s="28" t="s">
        <v>1121</v>
      </c>
      <c r="E125" s="28" t="s">
        <v>524</v>
      </c>
      <c r="F125" s="85">
        <v>12720103</v>
      </c>
      <c r="G125" s="29">
        <v>19.13</v>
      </c>
      <c r="H125" s="29" t="s">
        <v>915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44942</v>
      </c>
      <c r="B126" s="29" t="s">
        <v>1122</v>
      </c>
      <c r="C126" s="28" t="s">
        <v>1123</v>
      </c>
      <c r="D126" s="28" t="s">
        <v>913</v>
      </c>
      <c r="E126" s="28" t="s">
        <v>524</v>
      </c>
      <c r="F126" s="85">
        <v>722629</v>
      </c>
      <c r="G126" s="29">
        <v>363.17</v>
      </c>
      <c r="H126" s="29" t="s">
        <v>915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44942</v>
      </c>
      <c r="B127" s="29" t="s">
        <v>1122</v>
      </c>
      <c r="C127" s="28" t="s">
        <v>1123</v>
      </c>
      <c r="D127" s="28" t="s">
        <v>914</v>
      </c>
      <c r="E127" s="28" t="s">
        <v>524</v>
      </c>
      <c r="F127" s="85">
        <v>563139</v>
      </c>
      <c r="G127" s="29">
        <v>367.81</v>
      </c>
      <c r="H127" s="29" t="s">
        <v>915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44942</v>
      </c>
      <c r="B128" s="29" t="s">
        <v>1018</v>
      </c>
      <c r="C128" s="28" t="s">
        <v>1019</v>
      </c>
      <c r="D128" s="28" t="s">
        <v>1092</v>
      </c>
      <c r="E128" s="28" t="s">
        <v>524</v>
      </c>
      <c r="F128" s="85">
        <v>1029316</v>
      </c>
      <c r="G128" s="29">
        <v>21.71</v>
      </c>
      <c r="H128" s="29" t="s">
        <v>915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44942</v>
      </c>
      <c r="B129" s="29" t="s">
        <v>1127</v>
      </c>
      <c r="C129" s="28" t="s">
        <v>1128</v>
      </c>
      <c r="D129" s="28" t="s">
        <v>913</v>
      </c>
      <c r="E129" s="28" t="s">
        <v>524</v>
      </c>
      <c r="F129" s="85">
        <v>714223</v>
      </c>
      <c r="G129" s="29">
        <v>98.2</v>
      </c>
      <c r="H129" s="29" t="s">
        <v>915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58"/>
  <sheetViews>
    <sheetView zoomScale="85" zoomScaleNormal="85" workbookViewId="0">
      <selection activeCell="J19" sqref="J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44943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281">
        <v>44861</v>
      </c>
      <c r="C10" s="303"/>
      <c r="D10" s="304" t="s">
        <v>55</v>
      </c>
      <c r="E10" s="305" t="s">
        <v>540</v>
      </c>
      <c r="F10" s="306">
        <v>147</v>
      </c>
      <c r="G10" s="306">
        <v>137</v>
      </c>
      <c r="H10" s="306">
        <v>154</v>
      </c>
      <c r="I10" s="307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49">
        <v>2</v>
      </c>
      <c r="B11" s="350">
        <v>44876</v>
      </c>
      <c r="C11" s="351"/>
      <c r="D11" s="352" t="s">
        <v>205</v>
      </c>
      <c r="E11" s="353" t="s">
        <v>540</v>
      </c>
      <c r="F11" s="349">
        <v>6800</v>
      </c>
      <c r="G11" s="349">
        <v>6340</v>
      </c>
      <c r="H11" s="349">
        <v>7195</v>
      </c>
      <c r="I11" s="354" t="s">
        <v>871</v>
      </c>
      <c r="J11" s="315" t="s">
        <v>1023</v>
      </c>
      <c r="K11" s="315">
        <f t="shared" ref="K11" si="3">H11-F11</f>
        <v>395</v>
      </c>
      <c r="L11" s="322">
        <f t="shared" ref="L11" si="4">(F11*-0.7)/100</f>
        <v>-47.6</v>
      </c>
      <c r="M11" s="323">
        <f t="shared" ref="M11" si="5">(K11+L11)/F11</f>
        <v>5.1088235294117643E-2</v>
      </c>
      <c r="N11" s="315" t="s">
        <v>538</v>
      </c>
      <c r="O11" s="324">
        <v>44939</v>
      </c>
      <c r="P11" s="315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6">
        <v>3</v>
      </c>
      <c r="B12" s="308">
        <v>44890</v>
      </c>
      <c r="C12" s="303"/>
      <c r="D12" s="304" t="s">
        <v>271</v>
      </c>
      <c r="E12" s="305" t="s">
        <v>540</v>
      </c>
      <c r="F12" s="306">
        <v>5670</v>
      </c>
      <c r="G12" s="306">
        <v>5250</v>
      </c>
      <c r="H12" s="306">
        <v>5905</v>
      </c>
      <c r="I12" s="307" t="s">
        <v>876</v>
      </c>
      <c r="J12" s="275" t="s">
        <v>887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9">
        <v>4</v>
      </c>
      <c r="B13" s="310">
        <v>44896</v>
      </c>
      <c r="C13" s="311"/>
      <c r="D13" s="312" t="s">
        <v>197</v>
      </c>
      <c r="E13" s="313" t="s">
        <v>540</v>
      </c>
      <c r="F13" s="201" t="s">
        <v>878</v>
      </c>
      <c r="G13" s="201">
        <v>3140</v>
      </c>
      <c r="H13" s="201"/>
      <c r="I13" s="314" t="s">
        <v>873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9">
        <v>5</v>
      </c>
      <c r="B14" s="350">
        <v>44922</v>
      </c>
      <c r="C14" s="351"/>
      <c r="D14" s="352" t="s">
        <v>256</v>
      </c>
      <c r="E14" s="353" t="s">
        <v>540</v>
      </c>
      <c r="F14" s="349">
        <v>262.5</v>
      </c>
      <c r="G14" s="349">
        <v>246</v>
      </c>
      <c r="H14" s="349">
        <v>281.5</v>
      </c>
      <c r="I14" s="354" t="s">
        <v>877</v>
      </c>
      <c r="J14" s="315" t="s">
        <v>952</v>
      </c>
      <c r="K14" s="315">
        <f t="shared" ref="K14" si="9">H14-F14</f>
        <v>19</v>
      </c>
      <c r="L14" s="322">
        <f t="shared" ref="L14" si="10">(F14*-0.7)/100</f>
        <v>-1.8374999999999999</v>
      </c>
      <c r="M14" s="323">
        <f t="shared" ref="M14" si="11">(K14+L14)/F14</f>
        <v>6.5380952380952387E-2</v>
      </c>
      <c r="N14" s="315" t="s">
        <v>538</v>
      </c>
      <c r="O14" s="324">
        <v>44935</v>
      </c>
      <c r="P14" s="315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44930</v>
      </c>
      <c r="C15" s="250"/>
      <c r="D15" s="251" t="s">
        <v>926</v>
      </c>
      <c r="E15" s="252" t="s">
        <v>540</v>
      </c>
      <c r="F15" s="245" t="s">
        <v>927</v>
      </c>
      <c r="G15" s="245">
        <v>89</v>
      </c>
      <c r="H15" s="245"/>
      <c r="I15" s="253" t="s">
        <v>928</v>
      </c>
      <c r="J15" s="246" t="s">
        <v>541</v>
      </c>
      <c r="K15" s="246"/>
      <c r="L15" s="247"/>
      <c r="M15" s="248"/>
      <c r="N15" s="246"/>
      <c r="O15" s="249"/>
      <c r="P15" s="247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931</v>
      </c>
      <c r="G16" s="245">
        <v>4180</v>
      </c>
      <c r="H16" s="245"/>
      <c r="I16" s="253" t="s">
        <v>932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44931</v>
      </c>
      <c r="C17" s="250"/>
      <c r="D17" s="251" t="s">
        <v>152</v>
      </c>
      <c r="E17" s="252" t="s">
        <v>540</v>
      </c>
      <c r="F17" s="245" t="s">
        <v>941</v>
      </c>
      <c r="G17" s="245">
        <v>7900</v>
      </c>
      <c r="H17" s="245"/>
      <c r="I17" s="253" t="s">
        <v>942</v>
      </c>
      <c r="J17" s="246" t="s">
        <v>541</v>
      </c>
      <c r="K17" s="246"/>
      <c r="L17" s="247"/>
      <c r="M17" s="248"/>
      <c r="N17" s="246"/>
      <c r="O17" s="249"/>
      <c r="P17" s="247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44935</v>
      </c>
      <c r="C18" s="250"/>
      <c r="D18" s="251" t="s">
        <v>124</v>
      </c>
      <c r="E18" s="252" t="s">
        <v>540</v>
      </c>
      <c r="F18" s="245" t="s">
        <v>955</v>
      </c>
      <c r="G18" s="245">
        <v>818</v>
      </c>
      <c r="H18" s="245"/>
      <c r="I18" s="253" t="s">
        <v>956</v>
      </c>
      <c r="J18" s="246" t="s">
        <v>541</v>
      </c>
      <c r="K18" s="246"/>
      <c r="L18" s="247"/>
      <c r="M18" s="248"/>
      <c r="N18" s="246"/>
      <c r="O18" s="249"/>
      <c r="P18" s="24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44935</v>
      </c>
      <c r="C19" s="250"/>
      <c r="D19" s="251" t="s">
        <v>177</v>
      </c>
      <c r="E19" s="252" t="s">
        <v>540</v>
      </c>
      <c r="F19" s="245" t="s">
        <v>953</v>
      </c>
      <c r="G19" s="245">
        <v>198</v>
      </c>
      <c r="H19" s="245"/>
      <c r="I19" s="253" t="s">
        <v>954</v>
      </c>
      <c r="J19" s="246" t="s">
        <v>541</v>
      </c>
      <c r="K19" s="246"/>
      <c r="L19" s="247"/>
      <c r="M19" s="248"/>
      <c r="N19" s="246"/>
      <c r="O19" s="249"/>
      <c r="P19" s="24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44935</v>
      </c>
      <c r="C20" s="250"/>
      <c r="D20" s="251" t="s">
        <v>273</v>
      </c>
      <c r="E20" s="252" t="s">
        <v>540</v>
      </c>
      <c r="F20" s="245" t="s">
        <v>957</v>
      </c>
      <c r="G20" s="245">
        <v>5690</v>
      </c>
      <c r="H20" s="245"/>
      <c r="I20" s="253" t="s">
        <v>958</v>
      </c>
      <c r="J20" s="246" t="s">
        <v>541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44936</v>
      </c>
      <c r="C21" s="250"/>
      <c r="D21" s="251" t="s">
        <v>75</v>
      </c>
      <c r="E21" s="252" t="s">
        <v>540</v>
      </c>
      <c r="F21" s="245" t="s">
        <v>973</v>
      </c>
      <c r="G21" s="245">
        <v>735</v>
      </c>
      <c r="H21" s="245"/>
      <c r="I21" s="253" t="s">
        <v>974</v>
      </c>
      <c r="J21" s="246" t="s">
        <v>541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44936</v>
      </c>
      <c r="C22" s="250"/>
      <c r="D22" s="346" t="s">
        <v>455</v>
      </c>
      <c r="E22" s="252" t="s">
        <v>540</v>
      </c>
      <c r="F22" s="245" t="s">
        <v>980</v>
      </c>
      <c r="G22" s="245">
        <v>167</v>
      </c>
      <c r="H22" s="245"/>
      <c r="I22" s="253" t="s">
        <v>981</v>
      </c>
      <c r="J22" s="246" t="s">
        <v>541</v>
      </c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44942</v>
      </c>
      <c r="C23" s="250"/>
      <c r="D23" s="251" t="s">
        <v>163</v>
      </c>
      <c r="E23" s="252" t="s">
        <v>540</v>
      </c>
      <c r="F23" s="245" t="s">
        <v>1029</v>
      </c>
      <c r="G23" s="245">
        <v>3770</v>
      </c>
      <c r="H23" s="245"/>
      <c r="I23" s="253" t="s">
        <v>1030</v>
      </c>
      <c r="J23" s="246" t="s">
        <v>541</v>
      </c>
      <c r="K23" s="246"/>
      <c r="L23" s="247"/>
      <c r="M23" s="248"/>
      <c r="N23" s="246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30"/>
      <c r="B24" s="229"/>
      <c r="C24" s="292"/>
      <c r="D24" s="293"/>
      <c r="E24" s="294"/>
      <c r="F24" s="230"/>
      <c r="G24" s="230"/>
      <c r="H24" s="230"/>
      <c r="I24" s="295"/>
      <c r="J24" s="296"/>
      <c r="K24" s="296"/>
      <c r="L24" s="297"/>
      <c r="M24" s="298"/>
      <c r="N24" s="296"/>
      <c r="O24" s="299"/>
      <c r="P24" s="2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542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543</v>
      </c>
      <c r="B28" s="109"/>
      <c r="C28" s="109"/>
      <c r="D28" s="109"/>
      <c r="E28" s="41"/>
      <c r="F28" s="116" t="s">
        <v>544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09"/>
      <c r="C29" s="109"/>
      <c r="D29" s="109" t="s">
        <v>792</v>
      </c>
      <c r="E29" s="6"/>
      <c r="F29" s="116" t="s">
        <v>546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547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66" t="s">
        <v>16</v>
      </c>
      <c r="B32" s="266" t="s">
        <v>515</v>
      </c>
      <c r="C32" s="266"/>
      <c r="D32" s="228" t="s">
        <v>526</v>
      </c>
      <c r="E32" s="266" t="s">
        <v>527</v>
      </c>
      <c r="F32" s="266" t="s">
        <v>528</v>
      </c>
      <c r="G32" s="266" t="s">
        <v>548</v>
      </c>
      <c r="H32" s="266" t="s">
        <v>530</v>
      </c>
      <c r="I32" s="266" t="s">
        <v>531</v>
      </c>
      <c r="J32" s="96" t="s">
        <v>532</v>
      </c>
      <c r="K32" s="94" t="s">
        <v>549</v>
      </c>
      <c r="L32" s="129" t="s">
        <v>534</v>
      </c>
      <c r="M32" s="96" t="s">
        <v>535</v>
      </c>
      <c r="N32" s="93" t="s">
        <v>536</v>
      </c>
      <c r="O32" s="228" t="s">
        <v>537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89" customFormat="1" ht="13.5" customHeight="1">
      <c r="A33" s="325">
        <v>1</v>
      </c>
      <c r="B33" s="326">
        <v>44921</v>
      </c>
      <c r="C33" s="327"/>
      <c r="D33" s="328" t="s">
        <v>148</v>
      </c>
      <c r="E33" s="329" t="s">
        <v>540</v>
      </c>
      <c r="F33" s="325">
        <v>1239.5</v>
      </c>
      <c r="G33" s="325">
        <v>1200</v>
      </c>
      <c r="H33" s="325">
        <v>1273.5</v>
      </c>
      <c r="I33" s="330" t="s">
        <v>883</v>
      </c>
      <c r="J33" s="315" t="s">
        <v>700</v>
      </c>
      <c r="K33" s="315">
        <f t="shared" ref="K33" si="12">H33-F33</f>
        <v>34</v>
      </c>
      <c r="L33" s="322">
        <f t="shared" ref="L33" si="13">(F33*-0.7)/100</f>
        <v>-8.676499999999999</v>
      </c>
      <c r="M33" s="323">
        <f t="shared" ref="M33" si="14">(K33+L33)/F33</f>
        <v>2.0430415490116986E-2</v>
      </c>
      <c r="N33" s="315" t="s">
        <v>538</v>
      </c>
      <c r="O33" s="324">
        <v>44932</v>
      </c>
      <c r="P33" s="279"/>
      <c r="Q33" s="198"/>
      <c r="R33" s="227" t="s">
        <v>802</v>
      </c>
      <c r="S33" s="197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7"/>
      <c r="AJ33" s="288"/>
      <c r="AK33" s="288"/>
      <c r="AL33" s="288"/>
    </row>
    <row r="34" spans="1:38" s="289" customFormat="1" ht="13.5" customHeight="1">
      <c r="A34" s="333">
        <v>2</v>
      </c>
      <c r="B34" s="285">
        <v>44923</v>
      </c>
      <c r="C34" s="334"/>
      <c r="D34" s="335" t="s">
        <v>739</v>
      </c>
      <c r="E34" s="336" t="s">
        <v>540</v>
      </c>
      <c r="F34" s="333">
        <v>304.5</v>
      </c>
      <c r="G34" s="333">
        <v>295</v>
      </c>
      <c r="H34" s="333">
        <v>295</v>
      </c>
      <c r="I34" s="337" t="s">
        <v>886</v>
      </c>
      <c r="J34" s="268" t="s">
        <v>933</v>
      </c>
      <c r="K34" s="268">
        <f t="shared" ref="K34" si="15">H34-F34</f>
        <v>-9.5</v>
      </c>
      <c r="L34" s="338">
        <f t="shared" ref="L34" si="16">(F34*-0.7)/100</f>
        <v>-2.1315</v>
      </c>
      <c r="M34" s="339">
        <f t="shared" ref="M34" si="17">(K34+L34)/F34</f>
        <v>-3.819868637110016E-2</v>
      </c>
      <c r="N34" s="268" t="s">
        <v>550</v>
      </c>
      <c r="O34" s="340">
        <v>44931</v>
      </c>
      <c r="P34" s="279"/>
      <c r="Q34" s="198"/>
      <c r="R34" s="227" t="s">
        <v>802</v>
      </c>
      <c r="S34" s="197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7"/>
      <c r="AJ34" s="288"/>
      <c r="AK34" s="288"/>
      <c r="AL34" s="288"/>
    </row>
    <row r="35" spans="1:38" s="289" customFormat="1" ht="13.5" customHeight="1">
      <c r="A35" s="333">
        <v>3</v>
      </c>
      <c r="B35" s="285">
        <v>45262</v>
      </c>
      <c r="C35" s="334"/>
      <c r="D35" s="335" t="s">
        <v>46</v>
      </c>
      <c r="E35" s="336" t="s">
        <v>540</v>
      </c>
      <c r="F35" s="333">
        <v>819</v>
      </c>
      <c r="G35" s="333">
        <v>795</v>
      </c>
      <c r="H35" s="333">
        <v>795</v>
      </c>
      <c r="I35" s="337" t="s">
        <v>897</v>
      </c>
      <c r="J35" s="268" t="s">
        <v>1027</v>
      </c>
      <c r="K35" s="268">
        <f t="shared" ref="K35" si="18">H35-F35</f>
        <v>-24</v>
      </c>
      <c r="L35" s="338">
        <f t="shared" ref="L35" si="19">(F35*-0.7)/100</f>
        <v>-5.7329999999999997</v>
      </c>
      <c r="M35" s="339">
        <f t="shared" ref="M35" si="20">(K35+L35)/F35</f>
        <v>-3.6304029304029303E-2</v>
      </c>
      <c r="N35" s="268" t="s">
        <v>550</v>
      </c>
      <c r="O35" s="340">
        <v>44942</v>
      </c>
      <c r="P35" s="279"/>
      <c r="Q35" s="198"/>
      <c r="R35" s="227" t="s">
        <v>539</v>
      </c>
      <c r="S35" s="197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7"/>
      <c r="AJ35" s="288"/>
      <c r="AK35" s="288"/>
      <c r="AL35" s="288"/>
    </row>
    <row r="36" spans="1:38" s="289" customFormat="1" ht="13.5" customHeight="1">
      <c r="A36" s="325">
        <v>4</v>
      </c>
      <c r="B36" s="326">
        <v>45262</v>
      </c>
      <c r="C36" s="327"/>
      <c r="D36" s="328" t="s">
        <v>87</v>
      </c>
      <c r="E36" s="329" t="s">
        <v>540</v>
      </c>
      <c r="F36" s="325">
        <v>3915</v>
      </c>
      <c r="G36" s="325">
        <v>3780</v>
      </c>
      <c r="H36" s="325">
        <v>4025</v>
      </c>
      <c r="I36" s="330" t="s">
        <v>881</v>
      </c>
      <c r="J36" s="315" t="s">
        <v>908</v>
      </c>
      <c r="K36" s="315">
        <f t="shared" ref="K36" si="21">H36-F36</f>
        <v>110</v>
      </c>
      <c r="L36" s="322">
        <f t="shared" ref="L36" si="22">(F36*-0.7)/100</f>
        <v>-27.405000000000001</v>
      </c>
      <c r="M36" s="323">
        <f t="shared" ref="M36" si="23">(K36+L36)/F36</f>
        <v>2.1097062579821201E-2</v>
      </c>
      <c r="N36" s="315" t="s">
        <v>538</v>
      </c>
      <c r="O36" s="324">
        <v>44929</v>
      </c>
      <c r="P36" s="279"/>
      <c r="Q36" s="198"/>
      <c r="R36" s="227" t="s">
        <v>539</v>
      </c>
      <c r="S36" s="197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7"/>
      <c r="AJ36" s="288"/>
      <c r="AK36" s="288"/>
      <c r="AL36" s="288"/>
    </row>
    <row r="37" spans="1:38" s="289" customFormat="1" ht="13.5" customHeight="1">
      <c r="A37" s="245">
        <v>5</v>
      </c>
      <c r="B37" s="244">
        <v>44930</v>
      </c>
      <c r="C37" s="250"/>
      <c r="D37" s="251" t="s">
        <v>193</v>
      </c>
      <c r="E37" s="252" t="s">
        <v>540</v>
      </c>
      <c r="F37" s="245" t="s">
        <v>916</v>
      </c>
      <c r="G37" s="245">
        <v>744</v>
      </c>
      <c r="H37" s="245"/>
      <c r="I37" s="253" t="s">
        <v>648</v>
      </c>
      <c r="J37" s="246" t="s">
        <v>541</v>
      </c>
      <c r="K37" s="246"/>
      <c r="L37" s="247"/>
      <c r="M37" s="248"/>
      <c r="N37" s="246"/>
      <c r="O37" s="249"/>
      <c r="P37" s="279"/>
      <c r="Q37" s="198"/>
      <c r="R37" s="227" t="s">
        <v>539</v>
      </c>
      <c r="S37" s="197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7"/>
      <c r="AJ37" s="288"/>
      <c r="AK37" s="288"/>
      <c r="AL37" s="288"/>
    </row>
    <row r="38" spans="1:38" s="289" customFormat="1" ht="13.5" customHeight="1">
      <c r="A38" s="245">
        <v>6</v>
      </c>
      <c r="B38" s="244">
        <v>44930</v>
      </c>
      <c r="C38" s="250"/>
      <c r="D38" s="251" t="s">
        <v>195</v>
      </c>
      <c r="E38" s="252" t="s">
        <v>540</v>
      </c>
      <c r="F38" s="245" t="s">
        <v>929</v>
      </c>
      <c r="G38" s="245">
        <v>202</v>
      </c>
      <c r="H38" s="245"/>
      <c r="I38" s="253" t="s">
        <v>930</v>
      </c>
      <c r="J38" s="246" t="s">
        <v>541</v>
      </c>
      <c r="K38" s="246"/>
      <c r="L38" s="247"/>
      <c r="M38" s="248"/>
      <c r="N38" s="246"/>
      <c r="O38" s="249"/>
      <c r="P38" s="279"/>
      <c r="Q38" s="198"/>
      <c r="R38" s="227" t="s">
        <v>802</v>
      </c>
      <c r="S38" s="197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7"/>
      <c r="AJ38" s="288"/>
      <c r="AK38" s="288"/>
      <c r="AL38" s="288"/>
    </row>
    <row r="39" spans="1:38" s="289" customFormat="1" ht="13.5" customHeight="1">
      <c r="A39" s="325">
        <v>7</v>
      </c>
      <c r="B39" s="326">
        <v>44931</v>
      </c>
      <c r="C39" s="327"/>
      <c r="D39" s="328" t="s">
        <v>87</v>
      </c>
      <c r="E39" s="329" t="s">
        <v>540</v>
      </c>
      <c r="F39" s="325">
        <v>3915</v>
      </c>
      <c r="G39" s="325">
        <v>3780</v>
      </c>
      <c r="H39" s="325">
        <v>4022</v>
      </c>
      <c r="I39" s="330" t="s">
        <v>881</v>
      </c>
      <c r="J39" s="315" t="s">
        <v>950</v>
      </c>
      <c r="K39" s="315">
        <f t="shared" ref="K39" si="24">H39-F39</f>
        <v>107</v>
      </c>
      <c r="L39" s="322">
        <f t="shared" ref="L39" si="25">(F39*-0.7)/100</f>
        <v>-27.405000000000001</v>
      </c>
      <c r="M39" s="323">
        <f t="shared" ref="M39" si="26">(K39+L39)/F39</f>
        <v>2.0330779054916984E-2</v>
      </c>
      <c r="N39" s="315" t="s">
        <v>538</v>
      </c>
      <c r="O39" s="324">
        <v>44935</v>
      </c>
      <c r="P39" s="279"/>
      <c r="Q39" s="198"/>
      <c r="R39" s="227" t="s">
        <v>539</v>
      </c>
      <c r="S39" s="197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7"/>
      <c r="AJ39" s="288"/>
      <c r="AK39" s="288"/>
      <c r="AL39" s="288"/>
    </row>
    <row r="40" spans="1:38" s="289" customFormat="1" ht="13.5" customHeight="1">
      <c r="A40" s="325">
        <v>8</v>
      </c>
      <c r="B40" s="326">
        <v>44935</v>
      </c>
      <c r="C40" s="327"/>
      <c r="D40" s="328" t="s">
        <v>113</v>
      </c>
      <c r="E40" s="329" t="s">
        <v>540</v>
      </c>
      <c r="F40" s="325">
        <v>1065</v>
      </c>
      <c r="G40" s="325">
        <v>1035</v>
      </c>
      <c r="H40" s="325">
        <v>1098</v>
      </c>
      <c r="I40" s="330" t="s">
        <v>959</v>
      </c>
      <c r="J40" s="315" t="s">
        <v>1028</v>
      </c>
      <c r="K40" s="315">
        <f t="shared" ref="K40" si="27">H40-F40</f>
        <v>33</v>
      </c>
      <c r="L40" s="322">
        <f t="shared" ref="L40" si="28">(F40*-0.7)/100</f>
        <v>-7.4550000000000001</v>
      </c>
      <c r="M40" s="323">
        <f t="shared" ref="M40" si="29">(K40+L40)/F40</f>
        <v>2.3985915492957748E-2</v>
      </c>
      <c r="N40" s="315" t="s">
        <v>538</v>
      </c>
      <c r="O40" s="324">
        <v>44942</v>
      </c>
      <c r="P40" s="279"/>
      <c r="Q40" s="198"/>
      <c r="R40" s="227"/>
      <c r="S40" s="197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7"/>
      <c r="AJ40" s="288"/>
      <c r="AK40" s="288"/>
      <c r="AL40" s="288"/>
    </row>
    <row r="41" spans="1:38" s="362" customFormat="1" ht="13.5" customHeight="1">
      <c r="A41" s="343">
        <v>9</v>
      </c>
      <c r="B41" s="344">
        <v>44938</v>
      </c>
      <c r="C41" s="345"/>
      <c r="D41" s="346" t="s">
        <v>993</v>
      </c>
      <c r="E41" s="347" t="s">
        <v>540</v>
      </c>
      <c r="F41" s="343" t="s">
        <v>994</v>
      </c>
      <c r="G41" s="343">
        <v>5780</v>
      </c>
      <c r="H41" s="343"/>
      <c r="I41" s="348" t="s">
        <v>995</v>
      </c>
      <c r="J41" s="355" t="s">
        <v>541</v>
      </c>
      <c r="K41" s="355"/>
      <c r="L41" s="356"/>
      <c r="M41" s="357"/>
      <c r="N41" s="355"/>
      <c r="O41" s="358"/>
      <c r="P41" s="41"/>
      <c r="Q41"/>
      <c r="R41" s="35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360"/>
      <c r="AJ41" s="361"/>
      <c r="AK41" s="361"/>
      <c r="AL41" s="361"/>
    </row>
    <row r="42" spans="1:38" s="289" customFormat="1" ht="13.5" customHeight="1">
      <c r="A42" s="245">
        <v>10</v>
      </c>
      <c r="B42" s="244">
        <v>44942</v>
      </c>
      <c r="C42" s="250"/>
      <c r="D42" s="251" t="s">
        <v>174</v>
      </c>
      <c r="E42" s="252" t="s">
        <v>540</v>
      </c>
      <c r="F42" s="245" t="s">
        <v>1025</v>
      </c>
      <c r="G42" s="245">
        <v>2430</v>
      </c>
      <c r="H42" s="245"/>
      <c r="I42" s="253" t="s">
        <v>1026</v>
      </c>
      <c r="J42" s="246" t="s">
        <v>541</v>
      </c>
      <c r="K42" s="246"/>
      <c r="L42" s="247"/>
      <c r="M42" s="248"/>
      <c r="N42" s="246"/>
      <c r="O42" s="249"/>
      <c r="P42" s="279"/>
      <c r="Q42" s="198"/>
      <c r="R42" s="227"/>
      <c r="S42" s="197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7"/>
      <c r="AJ42" s="288"/>
      <c r="AK42" s="288"/>
      <c r="AL42" s="288"/>
    </row>
    <row r="43" spans="1:38" s="291" customFormat="1" ht="13.5" customHeight="1">
      <c r="A43" s="230"/>
      <c r="B43" s="229"/>
      <c r="C43" s="292"/>
      <c r="D43" s="293"/>
      <c r="E43" s="294"/>
      <c r="F43" s="230"/>
      <c r="G43" s="230"/>
      <c r="H43" s="230"/>
      <c r="I43" s="295"/>
      <c r="J43" s="296"/>
      <c r="K43" s="296"/>
      <c r="L43" s="297"/>
      <c r="M43" s="298"/>
      <c r="N43" s="296"/>
      <c r="O43" s="299"/>
      <c r="P43" s="279"/>
      <c r="Q43" s="198"/>
      <c r="R43" s="227"/>
      <c r="S43" s="197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</row>
    <row r="44" spans="1:38" ht="44.25" customHeight="1">
      <c r="A44" s="109" t="s">
        <v>542</v>
      </c>
      <c r="B44" s="130"/>
      <c r="C44" s="130"/>
      <c r="D44" s="1"/>
      <c r="E44" s="6"/>
      <c r="F44" s="6"/>
      <c r="G44" s="6"/>
      <c r="H44" s="6" t="s">
        <v>554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543</v>
      </c>
      <c r="B45" s="109"/>
      <c r="C45" s="109"/>
      <c r="D45" s="109"/>
      <c r="E45" s="41"/>
      <c r="F45" s="116" t="s">
        <v>544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546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555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515</v>
      </c>
      <c r="C49" s="94"/>
      <c r="D49" s="95" t="s">
        <v>526</v>
      </c>
      <c r="E49" s="94" t="s">
        <v>527</v>
      </c>
      <c r="F49" s="94" t="s">
        <v>528</v>
      </c>
      <c r="G49" s="94" t="s">
        <v>548</v>
      </c>
      <c r="H49" s="94" t="s">
        <v>530</v>
      </c>
      <c r="I49" s="94" t="s">
        <v>531</v>
      </c>
      <c r="J49" s="93" t="s">
        <v>532</v>
      </c>
      <c r="K49" s="136" t="s">
        <v>556</v>
      </c>
      <c r="L49" s="96" t="s">
        <v>534</v>
      </c>
      <c r="M49" s="136" t="s">
        <v>557</v>
      </c>
      <c r="N49" s="94" t="s">
        <v>558</v>
      </c>
      <c r="O49" s="93" t="s">
        <v>536</v>
      </c>
      <c r="P49" s="95" t="s">
        <v>537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198" customFormat="1" ht="12.75" customHeight="1">
      <c r="A50" s="274">
        <v>1</v>
      </c>
      <c r="B50" s="272">
        <v>44922</v>
      </c>
      <c r="C50" s="273"/>
      <c r="D50" s="273" t="s">
        <v>884</v>
      </c>
      <c r="E50" s="274" t="s">
        <v>540</v>
      </c>
      <c r="F50" s="274">
        <v>819</v>
      </c>
      <c r="G50" s="274">
        <v>805</v>
      </c>
      <c r="H50" s="269">
        <v>805</v>
      </c>
      <c r="I50" s="269" t="s">
        <v>885</v>
      </c>
      <c r="J50" s="268" t="s">
        <v>948</v>
      </c>
      <c r="K50" s="269">
        <f t="shared" ref="K50" si="30">H50-F50</f>
        <v>-14</v>
      </c>
      <c r="L50" s="270">
        <f t="shared" ref="L50" si="31">(H50*N50)*0.07%</f>
        <v>535.32500000000005</v>
      </c>
      <c r="M50" s="271">
        <f t="shared" ref="M50" si="32">(K50*N50)-L50</f>
        <v>-13835.325000000001</v>
      </c>
      <c r="N50" s="269">
        <v>950</v>
      </c>
      <c r="O50" s="268" t="s">
        <v>550</v>
      </c>
      <c r="P50" s="272">
        <v>44566</v>
      </c>
      <c r="Q50" s="200"/>
      <c r="R50" s="203" t="s">
        <v>802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2.75" customHeight="1">
      <c r="A51" s="274">
        <v>2</v>
      </c>
      <c r="B51" s="272">
        <v>45290</v>
      </c>
      <c r="C51" s="273"/>
      <c r="D51" s="273" t="s">
        <v>891</v>
      </c>
      <c r="E51" s="274" t="s">
        <v>540</v>
      </c>
      <c r="F51" s="274">
        <v>908</v>
      </c>
      <c r="G51" s="274">
        <v>890</v>
      </c>
      <c r="H51" s="269">
        <v>890</v>
      </c>
      <c r="I51" s="269" t="s">
        <v>892</v>
      </c>
      <c r="J51" s="268" t="s">
        <v>912</v>
      </c>
      <c r="K51" s="269">
        <f t="shared" ref="K51:K52" si="33">H51-F51</f>
        <v>-18</v>
      </c>
      <c r="L51" s="270">
        <f t="shared" ref="L51:L52" si="34">(H51*N51)*0.07%</f>
        <v>436.10000000000008</v>
      </c>
      <c r="M51" s="271">
        <f t="shared" ref="M51:M52" si="35">(K51*N51)-L51</f>
        <v>-13036.1</v>
      </c>
      <c r="N51" s="269">
        <v>700</v>
      </c>
      <c r="O51" s="268" t="s">
        <v>550</v>
      </c>
      <c r="P51" s="272">
        <v>44566</v>
      </c>
      <c r="Q51" s="200"/>
      <c r="R51" s="203" t="s">
        <v>802</v>
      </c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230"/>
      <c r="AG51" s="229"/>
      <c r="AH51" s="200"/>
      <c r="AI51" s="200"/>
      <c r="AJ51" s="230"/>
      <c r="AK51" s="230"/>
      <c r="AL51" s="230"/>
    </row>
    <row r="52" spans="1:38" s="198" customFormat="1" ht="12.75" customHeight="1">
      <c r="A52" s="320">
        <v>3</v>
      </c>
      <c r="B52" s="326">
        <v>44928</v>
      </c>
      <c r="C52" s="321"/>
      <c r="D52" s="321" t="s">
        <v>895</v>
      </c>
      <c r="E52" s="320" t="s">
        <v>540</v>
      </c>
      <c r="F52" s="320">
        <v>2852.5</v>
      </c>
      <c r="G52" s="320">
        <v>2805</v>
      </c>
      <c r="H52" s="316">
        <v>2885</v>
      </c>
      <c r="I52" s="316" t="s">
        <v>896</v>
      </c>
      <c r="J52" s="315" t="s">
        <v>703</v>
      </c>
      <c r="K52" s="316">
        <f t="shared" si="33"/>
        <v>32.5</v>
      </c>
      <c r="L52" s="317">
        <f t="shared" si="34"/>
        <v>555.36250000000007</v>
      </c>
      <c r="M52" s="318">
        <f t="shared" si="35"/>
        <v>8382.1375000000007</v>
      </c>
      <c r="N52" s="316">
        <v>275</v>
      </c>
      <c r="O52" s="315" t="s">
        <v>538</v>
      </c>
      <c r="P52" s="319">
        <v>44566</v>
      </c>
      <c r="Q52" s="200"/>
      <c r="R52" s="203" t="s">
        <v>802</v>
      </c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230"/>
      <c r="AG52" s="229"/>
      <c r="AH52" s="200"/>
      <c r="AI52" s="200"/>
      <c r="AJ52" s="230"/>
      <c r="AK52" s="230"/>
      <c r="AL52" s="230"/>
    </row>
    <row r="53" spans="1:38" s="198" customFormat="1" ht="12.75" customHeight="1">
      <c r="A53" s="320">
        <v>4</v>
      </c>
      <c r="B53" s="319">
        <v>44929</v>
      </c>
      <c r="C53" s="321"/>
      <c r="D53" s="321" t="s">
        <v>899</v>
      </c>
      <c r="E53" s="320" t="s">
        <v>540</v>
      </c>
      <c r="F53" s="320">
        <v>4460</v>
      </c>
      <c r="G53" s="320">
        <v>4360</v>
      </c>
      <c r="H53" s="316">
        <v>4525</v>
      </c>
      <c r="I53" s="316" t="s">
        <v>900</v>
      </c>
      <c r="J53" s="315" t="s">
        <v>901</v>
      </c>
      <c r="K53" s="316">
        <f t="shared" ref="K53:K54" si="36">H53-F53</f>
        <v>65</v>
      </c>
      <c r="L53" s="317">
        <f t="shared" ref="L53:L54" si="37">(H53*N53)*0.07%</f>
        <v>395.93750000000006</v>
      </c>
      <c r="M53" s="318">
        <f t="shared" ref="M53:M54" si="38">(K53*N53)-L53</f>
        <v>7729.0625</v>
      </c>
      <c r="N53" s="316">
        <v>125</v>
      </c>
      <c r="O53" s="315" t="s">
        <v>538</v>
      </c>
      <c r="P53" s="319">
        <v>44564</v>
      </c>
      <c r="Q53" s="200"/>
      <c r="R53" s="203" t="s">
        <v>539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74">
        <v>5</v>
      </c>
      <c r="B54" s="272">
        <v>44929</v>
      </c>
      <c r="C54" s="273"/>
      <c r="D54" s="273" t="s">
        <v>902</v>
      </c>
      <c r="E54" s="274" t="s">
        <v>540</v>
      </c>
      <c r="F54" s="274">
        <v>3055</v>
      </c>
      <c r="G54" s="274">
        <v>2990</v>
      </c>
      <c r="H54" s="269">
        <v>2990</v>
      </c>
      <c r="I54" s="269" t="s">
        <v>903</v>
      </c>
      <c r="J54" s="268" t="s">
        <v>947</v>
      </c>
      <c r="K54" s="269">
        <f t="shared" si="36"/>
        <v>-65</v>
      </c>
      <c r="L54" s="270">
        <f t="shared" si="37"/>
        <v>418.60000000000008</v>
      </c>
      <c r="M54" s="271">
        <f t="shared" si="38"/>
        <v>-13418.6</v>
      </c>
      <c r="N54" s="269">
        <v>200</v>
      </c>
      <c r="O54" s="268" t="s">
        <v>550</v>
      </c>
      <c r="P54" s="272">
        <v>44567</v>
      </c>
      <c r="Q54" s="200"/>
      <c r="R54" s="203" t="s">
        <v>539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2.75" customHeight="1">
      <c r="A55" s="274">
        <v>6</v>
      </c>
      <c r="B55" s="285">
        <v>44930</v>
      </c>
      <c r="C55" s="273"/>
      <c r="D55" s="273" t="s">
        <v>919</v>
      </c>
      <c r="E55" s="274" t="s">
        <v>540</v>
      </c>
      <c r="F55" s="274">
        <v>4475</v>
      </c>
      <c r="G55" s="274">
        <v>4370</v>
      </c>
      <c r="H55" s="269">
        <v>4370</v>
      </c>
      <c r="I55" s="269" t="s">
        <v>900</v>
      </c>
      <c r="J55" s="268" t="s">
        <v>984</v>
      </c>
      <c r="K55" s="269">
        <f t="shared" ref="K55" si="39">H55-F55</f>
        <v>-105</v>
      </c>
      <c r="L55" s="270">
        <f t="shared" ref="L55" si="40">(H55*N55)*0.07%</f>
        <v>382.37500000000006</v>
      </c>
      <c r="M55" s="271">
        <f t="shared" ref="M55" si="41">(K55*N55)-L55</f>
        <v>-13507.375</v>
      </c>
      <c r="N55" s="269">
        <v>125</v>
      </c>
      <c r="O55" s="268" t="s">
        <v>550</v>
      </c>
      <c r="P55" s="272">
        <v>44572</v>
      </c>
      <c r="Q55" s="200"/>
      <c r="R55" s="203" t="s">
        <v>539</v>
      </c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320">
        <v>7</v>
      </c>
      <c r="B56" s="326">
        <v>44930</v>
      </c>
      <c r="C56" s="321"/>
      <c r="D56" s="321" t="s">
        <v>920</v>
      </c>
      <c r="E56" s="320" t="s">
        <v>540</v>
      </c>
      <c r="F56" s="320">
        <v>717</v>
      </c>
      <c r="G56" s="320">
        <v>707</v>
      </c>
      <c r="H56" s="316">
        <v>724.5</v>
      </c>
      <c r="I56" s="316" t="s">
        <v>921</v>
      </c>
      <c r="J56" s="315" t="s">
        <v>938</v>
      </c>
      <c r="K56" s="316">
        <f t="shared" ref="K56" si="42">H56-F56</f>
        <v>7.5</v>
      </c>
      <c r="L56" s="317">
        <f t="shared" ref="L56" si="43">(H56*N56)*0.07%</f>
        <v>659.29500000000007</v>
      </c>
      <c r="M56" s="318">
        <f t="shared" ref="M56" si="44">(K56*N56)-L56</f>
        <v>9090.7049999999999</v>
      </c>
      <c r="N56" s="316">
        <v>1300</v>
      </c>
      <c r="O56" s="315" t="s">
        <v>538</v>
      </c>
      <c r="P56" s="319">
        <v>44566</v>
      </c>
      <c r="Q56" s="200"/>
      <c r="R56" s="203" t="s">
        <v>539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s="198" customFormat="1" ht="12.75" customHeight="1">
      <c r="A57" s="320">
        <v>8</v>
      </c>
      <c r="B57" s="326">
        <v>44931</v>
      </c>
      <c r="C57" s="321"/>
      <c r="D57" s="321" t="s">
        <v>939</v>
      </c>
      <c r="E57" s="320" t="s">
        <v>540</v>
      </c>
      <c r="F57" s="320">
        <v>1251</v>
      </c>
      <c r="G57" s="320">
        <v>1233</v>
      </c>
      <c r="H57" s="316">
        <v>1263.5</v>
      </c>
      <c r="I57" s="316" t="s">
        <v>940</v>
      </c>
      <c r="J57" s="315" t="s">
        <v>962</v>
      </c>
      <c r="K57" s="316">
        <f t="shared" ref="K57:K58" si="45">H57-F57</f>
        <v>12.5</v>
      </c>
      <c r="L57" s="317">
        <f t="shared" ref="L57:L58" si="46">(H57*N57)*0.07%</f>
        <v>619.11500000000012</v>
      </c>
      <c r="M57" s="318">
        <f t="shared" ref="M57:M58" si="47">(K57*N57)-L57</f>
        <v>8130.8850000000002</v>
      </c>
      <c r="N57" s="316">
        <v>700</v>
      </c>
      <c r="O57" s="315" t="s">
        <v>538</v>
      </c>
      <c r="P57" s="319">
        <v>44567</v>
      </c>
      <c r="Q57" s="200"/>
      <c r="R57" s="203" t="s">
        <v>539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274">
        <v>9</v>
      </c>
      <c r="B58" s="285">
        <v>44935</v>
      </c>
      <c r="C58" s="273"/>
      <c r="D58" s="273" t="s">
        <v>920</v>
      </c>
      <c r="E58" s="274" t="s">
        <v>540</v>
      </c>
      <c r="F58" s="274">
        <v>736</v>
      </c>
      <c r="G58" s="274">
        <v>725</v>
      </c>
      <c r="H58" s="269">
        <v>725</v>
      </c>
      <c r="I58" s="269" t="s">
        <v>960</v>
      </c>
      <c r="J58" s="268" t="s">
        <v>972</v>
      </c>
      <c r="K58" s="269">
        <f t="shared" si="45"/>
        <v>-11</v>
      </c>
      <c r="L58" s="270">
        <f t="shared" si="46"/>
        <v>659.75000000000011</v>
      </c>
      <c r="M58" s="271">
        <f t="shared" si="47"/>
        <v>-14959.75</v>
      </c>
      <c r="N58" s="269">
        <v>1300</v>
      </c>
      <c r="O58" s="268" t="s">
        <v>550</v>
      </c>
      <c r="P58" s="272">
        <v>44571</v>
      </c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s="198" customFormat="1" ht="12.75" customHeight="1">
      <c r="A59" s="320">
        <v>10</v>
      </c>
      <c r="B59" s="326">
        <v>44936</v>
      </c>
      <c r="C59" s="321"/>
      <c r="D59" s="321" t="s">
        <v>970</v>
      </c>
      <c r="E59" s="320" t="s">
        <v>540</v>
      </c>
      <c r="F59" s="320">
        <v>3955</v>
      </c>
      <c r="G59" s="320">
        <v>3865</v>
      </c>
      <c r="H59" s="316">
        <v>4015</v>
      </c>
      <c r="I59" s="316" t="s">
        <v>971</v>
      </c>
      <c r="J59" s="315" t="s">
        <v>746</v>
      </c>
      <c r="K59" s="316">
        <f t="shared" ref="K59" si="48">H59-F59</f>
        <v>60</v>
      </c>
      <c r="L59" s="317">
        <f t="shared" ref="L59" si="49">(H59*N59)*0.07%</f>
        <v>421.57500000000005</v>
      </c>
      <c r="M59" s="318">
        <f t="shared" ref="M59" si="50">(K59*N59)-L59</f>
        <v>8578.4249999999993</v>
      </c>
      <c r="N59" s="316">
        <v>150</v>
      </c>
      <c r="O59" s="315" t="s">
        <v>538</v>
      </c>
      <c r="P59" s="319">
        <v>44571</v>
      </c>
      <c r="Q59" s="200"/>
      <c r="R59" s="203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230"/>
      <c r="AG59" s="229"/>
      <c r="AH59" s="200"/>
      <c r="AI59" s="200"/>
      <c r="AJ59" s="230"/>
      <c r="AK59" s="230"/>
      <c r="AL59" s="230"/>
    </row>
    <row r="60" spans="1:38" s="198" customFormat="1" ht="12.75" customHeight="1">
      <c r="A60" s="320">
        <v>11</v>
      </c>
      <c r="B60" s="326">
        <v>44936</v>
      </c>
      <c r="C60" s="321"/>
      <c r="D60" s="321" t="s">
        <v>978</v>
      </c>
      <c r="E60" s="320" t="s">
        <v>540</v>
      </c>
      <c r="F60" s="320">
        <v>17965</v>
      </c>
      <c r="G60" s="320">
        <v>17795</v>
      </c>
      <c r="H60" s="316">
        <v>18045</v>
      </c>
      <c r="I60" s="316" t="s">
        <v>979</v>
      </c>
      <c r="J60" s="315" t="s">
        <v>988</v>
      </c>
      <c r="K60" s="316">
        <f t="shared" ref="K60:K61" si="51">H60-F60</f>
        <v>80</v>
      </c>
      <c r="L60" s="317">
        <f t="shared" ref="L60:L61" si="52">(H60*N60)*0.07%</f>
        <v>631.57500000000005</v>
      </c>
      <c r="M60" s="318">
        <f t="shared" ref="M60:M61" si="53">(K60*N60)-L60</f>
        <v>3368.4250000000002</v>
      </c>
      <c r="N60" s="316">
        <v>50</v>
      </c>
      <c r="O60" s="315" t="s">
        <v>538</v>
      </c>
      <c r="P60" s="319">
        <v>44572</v>
      </c>
      <c r="Q60" s="200"/>
      <c r="R60" s="203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320">
        <v>12</v>
      </c>
      <c r="B61" s="326">
        <v>44937</v>
      </c>
      <c r="C61" s="321"/>
      <c r="D61" s="321" t="s">
        <v>920</v>
      </c>
      <c r="E61" s="320" t="s">
        <v>540</v>
      </c>
      <c r="F61" s="320">
        <v>718</v>
      </c>
      <c r="G61" s="320">
        <v>708</v>
      </c>
      <c r="H61" s="316">
        <v>724.5</v>
      </c>
      <c r="I61" s="316" t="s">
        <v>987</v>
      </c>
      <c r="J61" s="315" t="s">
        <v>1024</v>
      </c>
      <c r="K61" s="316">
        <f t="shared" si="51"/>
        <v>6.5</v>
      </c>
      <c r="L61" s="317">
        <f t="shared" si="52"/>
        <v>659.29500000000007</v>
      </c>
      <c r="M61" s="318">
        <f t="shared" si="53"/>
        <v>7790.7049999999999</v>
      </c>
      <c r="N61" s="316">
        <v>1300</v>
      </c>
      <c r="O61" s="315" t="s">
        <v>538</v>
      </c>
      <c r="P61" s="319">
        <v>44939</v>
      </c>
      <c r="Q61" s="200"/>
      <c r="R61" s="203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274">
        <v>13</v>
      </c>
      <c r="B62" s="285">
        <v>44937</v>
      </c>
      <c r="C62" s="273"/>
      <c r="D62" s="273" t="s">
        <v>970</v>
      </c>
      <c r="E62" s="274" t="s">
        <v>540</v>
      </c>
      <c r="F62" s="274">
        <v>3940</v>
      </c>
      <c r="G62" s="274">
        <v>3850</v>
      </c>
      <c r="H62" s="269">
        <v>3860</v>
      </c>
      <c r="I62" s="269" t="s">
        <v>971</v>
      </c>
      <c r="J62" s="268" t="s">
        <v>990</v>
      </c>
      <c r="K62" s="269">
        <f t="shared" ref="K62" si="54">H62-F62</f>
        <v>-80</v>
      </c>
      <c r="L62" s="270">
        <f t="shared" ref="L62" si="55">(H62*N62)*0.07%</f>
        <v>405.30000000000007</v>
      </c>
      <c r="M62" s="271">
        <f t="shared" ref="M62" si="56">(K62*N62)-L62</f>
        <v>-12405.3</v>
      </c>
      <c r="N62" s="269">
        <v>150</v>
      </c>
      <c r="O62" s="268" t="s">
        <v>550</v>
      </c>
      <c r="P62" s="272">
        <v>44573</v>
      </c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201"/>
      <c r="B63" s="199"/>
      <c r="C63" s="235"/>
      <c r="D63" s="235"/>
      <c r="E63" s="201"/>
      <c r="F63" s="201"/>
      <c r="G63" s="201"/>
      <c r="H63" s="202"/>
      <c r="I63" s="202"/>
      <c r="J63" s="226"/>
      <c r="K63" s="235"/>
      <c r="L63" s="201"/>
      <c r="M63" s="201"/>
      <c r="N63" s="201"/>
      <c r="O63" s="202"/>
      <c r="P63" s="202"/>
      <c r="Q63" s="200"/>
      <c r="R63" s="203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201"/>
      <c r="B64" s="199"/>
      <c r="C64" s="235"/>
      <c r="D64" s="235"/>
      <c r="E64" s="201"/>
      <c r="F64" s="201"/>
      <c r="G64" s="201"/>
      <c r="H64" s="202"/>
      <c r="I64" s="202"/>
      <c r="J64" s="226"/>
      <c r="K64" s="235"/>
      <c r="L64" s="201"/>
      <c r="M64" s="201"/>
      <c r="N64" s="201"/>
      <c r="O64" s="202"/>
      <c r="P64" s="202"/>
      <c r="Q64" s="200"/>
      <c r="R64" s="203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ht="38.25" customHeight="1">
      <c r="A65" s="137" t="s">
        <v>560</v>
      </c>
      <c r="B65" s="137"/>
      <c r="C65" s="137"/>
      <c r="D65" s="137"/>
      <c r="E65" s="138"/>
      <c r="F65" s="102"/>
      <c r="G65" s="102"/>
      <c r="H65" s="102"/>
      <c r="I65" s="102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94" t="s">
        <v>16</v>
      </c>
      <c r="B66" s="94" t="s">
        <v>515</v>
      </c>
      <c r="C66" s="94"/>
      <c r="D66" s="95" t="s">
        <v>526</v>
      </c>
      <c r="E66" s="94" t="s">
        <v>527</v>
      </c>
      <c r="F66" s="94" t="s">
        <v>528</v>
      </c>
      <c r="G66" s="94" t="s">
        <v>548</v>
      </c>
      <c r="H66" s="94" t="s">
        <v>530</v>
      </c>
      <c r="I66" s="94" t="s">
        <v>531</v>
      </c>
      <c r="J66" s="93" t="s">
        <v>532</v>
      </c>
      <c r="K66" s="93" t="s">
        <v>561</v>
      </c>
      <c r="L66" s="96" t="s">
        <v>534</v>
      </c>
      <c r="M66" s="136" t="s">
        <v>557</v>
      </c>
      <c r="N66" s="94" t="s">
        <v>558</v>
      </c>
      <c r="O66" s="94" t="s">
        <v>536</v>
      </c>
      <c r="P66" s="95" t="s">
        <v>537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198" customFormat="1" ht="15.6" customHeight="1">
      <c r="A67" s="267">
        <v>1</v>
      </c>
      <c r="B67" s="272">
        <v>44924</v>
      </c>
      <c r="C67" s="273"/>
      <c r="D67" s="273" t="s">
        <v>889</v>
      </c>
      <c r="E67" s="274" t="s">
        <v>540</v>
      </c>
      <c r="F67" s="274">
        <v>54</v>
      </c>
      <c r="G67" s="274">
        <v>36</v>
      </c>
      <c r="H67" s="269">
        <v>36</v>
      </c>
      <c r="I67" s="290" t="s">
        <v>890</v>
      </c>
      <c r="J67" s="268" t="s">
        <v>912</v>
      </c>
      <c r="K67" s="269">
        <f t="shared" ref="K67" si="57">H67-F67</f>
        <v>-18</v>
      </c>
      <c r="L67" s="270">
        <v>100</v>
      </c>
      <c r="M67" s="271">
        <f t="shared" ref="M67" si="58">(K67*N67)-L67</f>
        <v>-5500</v>
      </c>
      <c r="N67" s="269">
        <v>300</v>
      </c>
      <c r="O67" s="268" t="s">
        <v>550</v>
      </c>
      <c r="P67" s="272">
        <v>44929</v>
      </c>
      <c r="Q67" s="197"/>
      <c r="R67" s="203" t="s">
        <v>802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67">
        <v>2</v>
      </c>
      <c r="B68" s="285">
        <v>45290</v>
      </c>
      <c r="C68" s="273"/>
      <c r="D68" s="273" t="s">
        <v>893</v>
      </c>
      <c r="E68" s="274" t="s">
        <v>540</v>
      </c>
      <c r="F68" s="274">
        <v>42</v>
      </c>
      <c r="G68" s="274">
        <v>25</v>
      </c>
      <c r="H68" s="269">
        <v>27</v>
      </c>
      <c r="I68" s="290" t="s">
        <v>888</v>
      </c>
      <c r="J68" s="268" t="s">
        <v>911</v>
      </c>
      <c r="K68" s="269">
        <f t="shared" ref="K68" si="59">H68-F68</f>
        <v>-15</v>
      </c>
      <c r="L68" s="270">
        <v>100</v>
      </c>
      <c r="M68" s="271">
        <f t="shared" ref="M68" si="60">(K68*N68)-L68</f>
        <v>-4600</v>
      </c>
      <c r="N68" s="269">
        <v>300</v>
      </c>
      <c r="O68" s="268" t="s">
        <v>550</v>
      </c>
      <c r="P68" s="272">
        <v>44928</v>
      </c>
      <c r="Q68" s="197"/>
      <c r="R68" s="203" t="s">
        <v>802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67">
        <v>3</v>
      </c>
      <c r="B69" s="285">
        <v>44928</v>
      </c>
      <c r="C69" s="273"/>
      <c r="D69" s="273" t="s">
        <v>894</v>
      </c>
      <c r="E69" s="274" t="s">
        <v>540</v>
      </c>
      <c r="F69" s="274">
        <v>56</v>
      </c>
      <c r="G69" s="274">
        <v>35</v>
      </c>
      <c r="H69" s="269">
        <v>35</v>
      </c>
      <c r="I69" s="290" t="s">
        <v>879</v>
      </c>
      <c r="J69" s="268" t="s">
        <v>922</v>
      </c>
      <c r="K69" s="269">
        <f t="shared" ref="K69" si="61">H69-F69</f>
        <v>-21</v>
      </c>
      <c r="L69" s="270">
        <v>100</v>
      </c>
      <c r="M69" s="271">
        <f t="shared" ref="M69" si="62">(K69*N69)-L69</f>
        <v>-5350</v>
      </c>
      <c r="N69" s="269">
        <v>250</v>
      </c>
      <c r="O69" s="268" t="s">
        <v>550</v>
      </c>
      <c r="P69" s="272">
        <v>44930</v>
      </c>
      <c r="Q69" s="197"/>
      <c r="R69" s="203" t="s">
        <v>539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67">
        <v>4</v>
      </c>
      <c r="B70" s="285">
        <v>44929</v>
      </c>
      <c r="C70" s="273"/>
      <c r="D70" s="273" t="s">
        <v>904</v>
      </c>
      <c r="E70" s="274" t="s">
        <v>540</v>
      </c>
      <c r="F70" s="274">
        <v>32</v>
      </c>
      <c r="G70" s="274">
        <v>19.5</v>
      </c>
      <c r="H70" s="269">
        <v>19.5</v>
      </c>
      <c r="I70" s="290" t="s">
        <v>905</v>
      </c>
      <c r="J70" s="268" t="s">
        <v>934</v>
      </c>
      <c r="K70" s="269">
        <f t="shared" ref="K70" si="63">H70-F70</f>
        <v>-12.5</v>
      </c>
      <c r="L70" s="270">
        <v>100</v>
      </c>
      <c r="M70" s="271">
        <f t="shared" ref="M70" si="64">(K70*N70)-L70</f>
        <v>-5100</v>
      </c>
      <c r="N70" s="269">
        <v>400</v>
      </c>
      <c r="O70" s="268" t="s">
        <v>550</v>
      </c>
      <c r="P70" s="272">
        <v>44931</v>
      </c>
      <c r="Q70" s="197"/>
      <c r="R70" s="203" t="s">
        <v>539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31">
        <v>5</v>
      </c>
      <c r="B71" s="326">
        <v>44929</v>
      </c>
      <c r="C71" s="321"/>
      <c r="D71" s="321" t="s">
        <v>906</v>
      </c>
      <c r="E71" s="320" t="s">
        <v>540</v>
      </c>
      <c r="F71" s="320">
        <v>25.5</v>
      </c>
      <c r="G71" s="320">
        <v>18</v>
      </c>
      <c r="H71" s="316">
        <v>29.5</v>
      </c>
      <c r="I71" s="332" t="s">
        <v>907</v>
      </c>
      <c r="J71" s="315" t="s">
        <v>935</v>
      </c>
      <c r="K71" s="316">
        <f t="shared" ref="K71" si="65">H71-F71</f>
        <v>4</v>
      </c>
      <c r="L71" s="317">
        <v>100</v>
      </c>
      <c r="M71" s="318">
        <f t="shared" ref="M71" si="66">(K71*N71)-L71</f>
        <v>2500</v>
      </c>
      <c r="N71" s="316">
        <v>650</v>
      </c>
      <c r="O71" s="315" t="s">
        <v>538</v>
      </c>
      <c r="P71" s="319">
        <v>44931</v>
      </c>
      <c r="Q71" s="197"/>
      <c r="R71" s="203" t="s">
        <v>539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31">
        <v>6</v>
      </c>
      <c r="B72" s="326">
        <v>44929</v>
      </c>
      <c r="C72" s="321"/>
      <c r="D72" s="321" t="s">
        <v>909</v>
      </c>
      <c r="E72" s="320" t="s">
        <v>540</v>
      </c>
      <c r="F72" s="320">
        <v>9.5</v>
      </c>
      <c r="G72" s="320">
        <v>4.5</v>
      </c>
      <c r="H72" s="316">
        <v>11.5</v>
      </c>
      <c r="I72" s="332" t="s">
        <v>910</v>
      </c>
      <c r="J72" s="315" t="s">
        <v>936</v>
      </c>
      <c r="K72" s="316">
        <f t="shared" ref="K72" si="67">H72-F72</f>
        <v>2</v>
      </c>
      <c r="L72" s="317">
        <v>100</v>
      </c>
      <c r="M72" s="318">
        <f t="shared" ref="M72" si="68">(K72*N72)-L72</f>
        <v>1700</v>
      </c>
      <c r="N72" s="316">
        <v>900</v>
      </c>
      <c r="O72" s="315" t="s">
        <v>538</v>
      </c>
      <c r="P72" s="319">
        <v>44931</v>
      </c>
      <c r="Q72" s="197"/>
      <c r="R72" s="203" t="s">
        <v>539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31">
        <v>7</v>
      </c>
      <c r="B73" s="326">
        <v>44930</v>
      </c>
      <c r="C73" s="321"/>
      <c r="D73" s="321" t="s">
        <v>917</v>
      </c>
      <c r="E73" s="320" t="s">
        <v>540</v>
      </c>
      <c r="F73" s="320">
        <v>48</v>
      </c>
      <c r="G73" s="320">
        <v>19</v>
      </c>
      <c r="H73" s="316">
        <v>58</v>
      </c>
      <c r="I73" s="332" t="s">
        <v>918</v>
      </c>
      <c r="J73" s="315" t="s">
        <v>937</v>
      </c>
      <c r="K73" s="316">
        <f t="shared" ref="K73" si="69">H73-F73</f>
        <v>10</v>
      </c>
      <c r="L73" s="317">
        <v>100</v>
      </c>
      <c r="M73" s="318">
        <f t="shared" ref="M73" si="70">(K73*N73)-L73</f>
        <v>1650</v>
      </c>
      <c r="N73" s="316">
        <v>175</v>
      </c>
      <c r="O73" s="315" t="s">
        <v>538</v>
      </c>
      <c r="P73" s="319">
        <v>44931</v>
      </c>
      <c r="Q73" s="197"/>
      <c r="R73" s="203" t="s">
        <v>539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31">
        <v>8</v>
      </c>
      <c r="B74" s="326">
        <v>44930</v>
      </c>
      <c r="C74" s="321"/>
      <c r="D74" s="321" t="s">
        <v>923</v>
      </c>
      <c r="E74" s="320" t="s">
        <v>540</v>
      </c>
      <c r="F74" s="320">
        <v>51.5</v>
      </c>
      <c r="G74" s="320">
        <v>19</v>
      </c>
      <c r="H74" s="316">
        <v>71.5</v>
      </c>
      <c r="I74" s="332" t="s">
        <v>924</v>
      </c>
      <c r="J74" s="315" t="s">
        <v>925</v>
      </c>
      <c r="K74" s="316">
        <f t="shared" ref="K74:K75" si="71">H74-F74</f>
        <v>20</v>
      </c>
      <c r="L74" s="317">
        <v>100</v>
      </c>
      <c r="M74" s="318">
        <f t="shared" ref="M74:M75" si="72">(K74*N74)-L74</f>
        <v>900</v>
      </c>
      <c r="N74" s="316">
        <v>50</v>
      </c>
      <c r="O74" s="315" t="s">
        <v>538</v>
      </c>
      <c r="P74" s="319">
        <v>44930</v>
      </c>
      <c r="Q74" s="197"/>
      <c r="R74" s="203" t="s">
        <v>539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67">
        <v>9</v>
      </c>
      <c r="B75" s="285">
        <v>44931</v>
      </c>
      <c r="C75" s="273"/>
      <c r="D75" s="273" t="s">
        <v>909</v>
      </c>
      <c r="E75" s="274" t="s">
        <v>540</v>
      </c>
      <c r="F75" s="274">
        <v>9.25</v>
      </c>
      <c r="G75" s="274">
        <v>4.5</v>
      </c>
      <c r="H75" s="269">
        <v>4.5</v>
      </c>
      <c r="I75" s="290" t="s">
        <v>943</v>
      </c>
      <c r="J75" s="268" t="s">
        <v>992</v>
      </c>
      <c r="K75" s="269">
        <f t="shared" si="71"/>
        <v>-4.75</v>
      </c>
      <c r="L75" s="270">
        <v>100</v>
      </c>
      <c r="M75" s="271">
        <f t="shared" si="72"/>
        <v>-4375</v>
      </c>
      <c r="N75" s="269">
        <v>900</v>
      </c>
      <c r="O75" s="268" t="s">
        <v>550</v>
      </c>
      <c r="P75" s="272">
        <v>44938</v>
      </c>
      <c r="Q75" s="197"/>
      <c r="R75" s="203" t="s">
        <v>539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31">
        <v>10</v>
      </c>
      <c r="B76" s="326">
        <v>44932</v>
      </c>
      <c r="C76" s="321"/>
      <c r="D76" s="321" t="s">
        <v>945</v>
      </c>
      <c r="E76" s="320" t="s">
        <v>540</v>
      </c>
      <c r="F76" s="320">
        <v>42</v>
      </c>
      <c r="G76" s="320">
        <v>27</v>
      </c>
      <c r="H76" s="316">
        <v>49</v>
      </c>
      <c r="I76" s="332" t="s">
        <v>946</v>
      </c>
      <c r="J76" s="315" t="s">
        <v>951</v>
      </c>
      <c r="K76" s="316">
        <f t="shared" ref="K76:K77" si="73">H76-F76</f>
        <v>7</v>
      </c>
      <c r="L76" s="317">
        <v>100</v>
      </c>
      <c r="M76" s="318">
        <f t="shared" ref="M76:M77" si="74">(K76*N76)-L76</f>
        <v>2000</v>
      </c>
      <c r="N76" s="316">
        <v>300</v>
      </c>
      <c r="O76" s="315" t="s">
        <v>538</v>
      </c>
      <c r="P76" s="319">
        <v>44935</v>
      </c>
      <c r="Q76" s="197"/>
      <c r="R76" s="203" t="s">
        <v>802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67">
        <v>11</v>
      </c>
      <c r="B77" s="285">
        <v>44935</v>
      </c>
      <c r="C77" s="273"/>
      <c r="D77" s="273" t="s">
        <v>961</v>
      </c>
      <c r="E77" s="274" t="s">
        <v>540</v>
      </c>
      <c r="F77" s="274">
        <v>45</v>
      </c>
      <c r="G77" s="274">
        <v>28</v>
      </c>
      <c r="H77" s="269">
        <v>28</v>
      </c>
      <c r="I77" s="290" t="s">
        <v>946</v>
      </c>
      <c r="J77" s="268" t="s">
        <v>968</v>
      </c>
      <c r="K77" s="269">
        <f t="shared" si="73"/>
        <v>-17</v>
      </c>
      <c r="L77" s="270">
        <v>100</v>
      </c>
      <c r="M77" s="271">
        <f t="shared" si="74"/>
        <v>-5200</v>
      </c>
      <c r="N77" s="269">
        <v>300</v>
      </c>
      <c r="O77" s="268" t="s">
        <v>550</v>
      </c>
      <c r="P77" s="272">
        <v>44936</v>
      </c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67">
        <v>12</v>
      </c>
      <c r="B78" s="285">
        <v>44936</v>
      </c>
      <c r="C78" s="273"/>
      <c r="D78" s="273" t="s">
        <v>966</v>
      </c>
      <c r="E78" s="274" t="s">
        <v>540</v>
      </c>
      <c r="F78" s="274">
        <v>9</v>
      </c>
      <c r="G78" s="274">
        <v>5</v>
      </c>
      <c r="H78" s="269">
        <v>5</v>
      </c>
      <c r="I78" s="290" t="s">
        <v>967</v>
      </c>
      <c r="J78" s="268" t="s">
        <v>991</v>
      </c>
      <c r="K78" s="269">
        <f t="shared" ref="K78" si="75">H78-F78</f>
        <v>-4</v>
      </c>
      <c r="L78" s="270">
        <v>100</v>
      </c>
      <c r="M78" s="271">
        <f t="shared" ref="M78" si="76">(K78*N78)-L78</f>
        <v>-5300</v>
      </c>
      <c r="N78" s="269">
        <v>1300</v>
      </c>
      <c r="O78" s="268" t="s">
        <v>550</v>
      </c>
      <c r="P78" s="272">
        <v>44938</v>
      </c>
      <c r="Q78" s="197"/>
      <c r="R78" s="203"/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67">
        <v>13</v>
      </c>
      <c r="B79" s="285">
        <v>44936</v>
      </c>
      <c r="C79" s="273"/>
      <c r="D79" s="273" t="s">
        <v>969</v>
      </c>
      <c r="E79" s="274" t="s">
        <v>540</v>
      </c>
      <c r="F79" s="274">
        <v>61.5</v>
      </c>
      <c r="G79" s="274">
        <v>30</v>
      </c>
      <c r="H79" s="269">
        <v>30</v>
      </c>
      <c r="I79" s="290" t="s">
        <v>924</v>
      </c>
      <c r="J79" s="268" t="s">
        <v>982</v>
      </c>
      <c r="K79" s="269">
        <f t="shared" ref="K79:K80" si="77">H79-F79</f>
        <v>-31.5</v>
      </c>
      <c r="L79" s="270">
        <v>100</v>
      </c>
      <c r="M79" s="271">
        <f t="shared" ref="M79:M80" si="78">(K79*N79)-L79</f>
        <v>-1675</v>
      </c>
      <c r="N79" s="269">
        <v>50</v>
      </c>
      <c r="O79" s="268" t="s">
        <v>550</v>
      </c>
      <c r="P79" s="272">
        <v>44936</v>
      </c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31">
        <v>14</v>
      </c>
      <c r="B80" s="326">
        <v>44936</v>
      </c>
      <c r="C80" s="321"/>
      <c r="D80" s="321" t="s">
        <v>975</v>
      </c>
      <c r="E80" s="320" t="s">
        <v>540</v>
      </c>
      <c r="F80" s="320">
        <v>39</v>
      </c>
      <c r="G80" s="320">
        <v>14</v>
      </c>
      <c r="H80" s="316">
        <v>50.5</v>
      </c>
      <c r="I80" s="332" t="s">
        <v>976</v>
      </c>
      <c r="J80" s="315" t="s">
        <v>977</v>
      </c>
      <c r="K80" s="316">
        <f t="shared" si="77"/>
        <v>11.5</v>
      </c>
      <c r="L80" s="317">
        <v>100</v>
      </c>
      <c r="M80" s="318">
        <f t="shared" si="78"/>
        <v>1625</v>
      </c>
      <c r="N80" s="316">
        <v>150</v>
      </c>
      <c r="O80" s="315" t="s">
        <v>538</v>
      </c>
      <c r="P80" s="319">
        <v>44936</v>
      </c>
      <c r="Q80" s="197"/>
      <c r="R80" s="203"/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31">
        <v>15</v>
      </c>
      <c r="B81" s="326">
        <v>44936</v>
      </c>
      <c r="C81" s="321"/>
      <c r="D81" s="321" t="s">
        <v>945</v>
      </c>
      <c r="E81" s="320" t="s">
        <v>540</v>
      </c>
      <c r="F81" s="320">
        <v>38</v>
      </c>
      <c r="G81" s="320">
        <v>23</v>
      </c>
      <c r="H81" s="316">
        <v>47</v>
      </c>
      <c r="I81" s="332" t="s">
        <v>946</v>
      </c>
      <c r="J81" s="315" t="s">
        <v>745</v>
      </c>
      <c r="K81" s="316">
        <f t="shared" ref="K81" si="79">H81-F81</f>
        <v>9</v>
      </c>
      <c r="L81" s="317">
        <v>100</v>
      </c>
      <c r="M81" s="318">
        <f t="shared" ref="M81" si="80">(K81*N81)-L81</f>
        <v>2600</v>
      </c>
      <c r="N81" s="316">
        <v>300</v>
      </c>
      <c r="O81" s="315" t="s">
        <v>538</v>
      </c>
      <c r="P81" s="319">
        <v>44937</v>
      </c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31">
        <v>16</v>
      </c>
      <c r="B82" s="326">
        <v>44937</v>
      </c>
      <c r="C82" s="321"/>
      <c r="D82" s="321" t="s">
        <v>985</v>
      </c>
      <c r="E82" s="320" t="s">
        <v>540</v>
      </c>
      <c r="F82" s="320">
        <v>47.5</v>
      </c>
      <c r="G82" s="320">
        <v>17</v>
      </c>
      <c r="H82" s="316">
        <v>70</v>
      </c>
      <c r="I82" s="332" t="s">
        <v>918</v>
      </c>
      <c r="J82" s="315" t="s">
        <v>986</v>
      </c>
      <c r="K82" s="316">
        <f t="shared" ref="K82" si="81">H82-F82</f>
        <v>22.5</v>
      </c>
      <c r="L82" s="317">
        <v>100</v>
      </c>
      <c r="M82" s="318">
        <f t="shared" ref="M82" si="82">(K82*N82)-L82</f>
        <v>1025</v>
      </c>
      <c r="N82" s="316">
        <v>50</v>
      </c>
      <c r="O82" s="315" t="s">
        <v>538</v>
      </c>
      <c r="P82" s="319">
        <v>44937</v>
      </c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0">
        <v>17</v>
      </c>
      <c r="B83" s="244">
        <v>44942</v>
      </c>
      <c r="C83" s="235"/>
      <c r="D83" s="235" t="s">
        <v>1031</v>
      </c>
      <c r="E83" s="201" t="s">
        <v>540</v>
      </c>
      <c r="F83" s="201" t="s">
        <v>1032</v>
      </c>
      <c r="G83" s="201">
        <v>7</v>
      </c>
      <c r="H83" s="202"/>
      <c r="I83" s="301" t="s">
        <v>1033</v>
      </c>
      <c r="J83" s="226" t="s">
        <v>541</v>
      </c>
      <c r="K83" s="202"/>
      <c r="L83" s="218"/>
      <c r="M83" s="219"/>
      <c r="N83" s="202"/>
      <c r="O83" s="226"/>
      <c r="P83" s="199"/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ht="38.25" customHeight="1">
      <c r="A84" s="92" t="s">
        <v>562</v>
      </c>
      <c r="B84" s="139"/>
      <c r="C84" s="139"/>
      <c r="D84" s="140"/>
      <c r="E84" s="124"/>
      <c r="F84" s="6"/>
      <c r="G84" s="6"/>
      <c r="H84" s="125"/>
      <c r="I84" s="141"/>
      <c r="J84" s="1"/>
      <c r="K84" s="6"/>
      <c r="L84" s="6"/>
      <c r="M84" s="6"/>
      <c r="N84" s="1"/>
      <c r="O84" s="1"/>
      <c r="Q84" s="1"/>
      <c r="R84" s="6"/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</row>
    <row r="85" spans="1:38" s="198" customFormat="1" ht="38.25">
      <c r="A85" s="93" t="s">
        <v>16</v>
      </c>
      <c r="B85" s="94" t="s">
        <v>515</v>
      </c>
      <c r="C85" s="94"/>
      <c r="D85" s="95" t="s">
        <v>526</v>
      </c>
      <c r="E85" s="94" t="s">
        <v>527</v>
      </c>
      <c r="F85" s="94" t="s">
        <v>528</v>
      </c>
      <c r="G85" s="94" t="s">
        <v>529</v>
      </c>
      <c r="H85" s="94" t="s">
        <v>530</v>
      </c>
      <c r="I85" s="94" t="s">
        <v>531</v>
      </c>
      <c r="J85" s="93" t="s">
        <v>532</v>
      </c>
      <c r="K85" s="128" t="s">
        <v>549</v>
      </c>
      <c r="L85" s="129" t="s">
        <v>534</v>
      </c>
      <c r="M85" s="96" t="s">
        <v>535</v>
      </c>
      <c r="N85" s="94" t="s">
        <v>536</v>
      </c>
      <c r="O85" s="95" t="s">
        <v>537</v>
      </c>
      <c r="P85" s="94" t="s">
        <v>766</v>
      </c>
      <c r="Q85" s="197"/>
      <c r="R85" s="6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</row>
    <row r="86" spans="1:38" s="198" customFormat="1" ht="12.75" customHeight="1">
      <c r="A86" s="280">
        <v>1</v>
      </c>
      <c r="B86" s="281">
        <v>44840</v>
      </c>
      <c r="C86" s="282"/>
      <c r="D86" s="283" t="s">
        <v>116</v>
      </c>
      <c r="E86" s="284" t="s">
        <v>540</v>
      </c>
      <c r="F86" s="284">
        <v>1405</v>
      </c>
      <c r="G86" s="284">
        <v>1240</v>
      </c>
      <c r="H86" s="284">
        <v>1625</v>
      </c>
      <c r="I86" s="284" t="s">
        <v>840</v>
      </c>
      <c r="J86" s="275" t="s">
        <v>872</v>
      </c>
      <c r="K86" s="275">
        <f t="shared" ref="K86" si="83">H86-F86</f>
        <v>220</v>
      </c>
      <c r="L86" s="276">
        <f t="shared" ref="L86" si="84">(F86*-0.7)/100</f>
        <v>-9.8349999999999991</v>
      </c>
      <c r="M86" s="277">
        <f t="shared" ref="M86" si="85">(K86+L86)/F86</f>
        <v>0.14958362989323842</v>
      </c>
      <c r="N86" s="275" t="s">
        <v>538</v>
      </c>
      <c r="O86" s="278">
        <v>44879</v>
      </c>
      <c r="P86" s="275"/>
      <c r="Q86" s="197"/>
      <c r="R86" s="1" t="s">
        <v>539</v>
      </c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</row>
    <row r="87" spans="1:38" ht="14.25" customHeight="1">
      <c r="A87" s="257">
        <v>2</v>
      </c>
      <c r="B87" s="258">
        <v>44840</v>
      </c>
      <c r="C87" s="255"/>
      <c r="D87" s="255" t="s">
        <v>839</v>
      </c>
      <c r="E87" s="256" t="s">
        <v>540</v>
      </c>
      <c r="F87" s="256" t="s">
        <v>841</v>
      </c>
      <c r="G87" s="256">
        <v>1220</v>
      </c>
      <c r="H87" s="256"/>
      <c r="I87" s="256" t="s">
        <v>842</v>
      </c>
      <c r="J87" s="226" t="s">
        <v>541</v>
      </c>
      <c r="K87" s="202"/>
      <c r="L87" s="218"/>
      <c r="M87" s="219"/>
      <c r="N87" s="202"/>
      <c r="O87" s="226"/>
      <c r="P87" s="199"/>
      <c r="Q87" s="197"/>
      <c r="R87" s="197" t="s">
        <v>539</v>
      </c>
      <c r="S87" s="41"/>
      <c r="T87" s="1"/>
      <c r="U87" s="1"/>
      <c r="V87" s="1"/>
      <c r="W87" s="1"/>
      <c r="X87" s="1"/>
      <c r="Y87" s="1"/>
      <c r="Z87" s="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</row>
    <row r="88" spans="1:38" ht="12.75" customHeight="1">
      <c r="A88" s="256"/>
      <c r="B88" s="254"/>
      <c r="C88" s="255"/>
      <c r="D88" s="255"/>
      <c r="E88" s="256"/>
      <c r="F88" s="256"/>
      <c r="G88" s="256"/>
      <c r="H88" s="256"/>
      <c r="I88" s="256"/>
      <c r="J88" s="226"/>
      <c r="K88" s="202"/>
      <c r="L88" s="218"/>
      <c r="M88" s="219"/>
      <c r="N88" s="202"/>
      <c r="O88" s="226"/>
      <c r="P88" s="199"/>
      <c r="R88" s="6"/>
      <c r="S88" s="1"/>
      <c r="T88" s="1"/>
      <c r="U88" s="1"/>
      <c r="V88" s="1"/>
      <c r="W88" s="1"/>
      <c r="X88" s="1"/>
      <c r="Y88" s="1"/>
    </row>
    <row r="89" spans="1:38" ht="12.75" customHeight="1">
      <c r="A89" s="109" t="s">
        <v>542</v>
      </c>
      <c r="B89" s="109"/>
      <c r="C89" s="109"/>
      <c r="D89" s="109"/>
      <c r="E89" s="41"/>
      <c r="F89" s="116" t="s">
        <v>544</v>
      </c>
      <c r="G89" s="54"/>
      <c r="H89" s="54"/>
      <c r="I89" s="54"/>
      <c r="J89" s="6"/>
      <c r="K89" s="132"/>
      <c r="L89" s="133"/>
      <c r="M89" s="6"/>
      <c r="N89" s="99"/>
      <c r="O89" s="142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15" t="s">
        <v>543</v>
      </c>
      <c r="B90" s="109"/>
      <c r="C90" s="109"/>
      <c r="D90" s="109"/>
      <c r="E90" s="6"/>
      <c r="F90" s="116" t="s">
        <v>546</v>
      </c>
      <c r="G90" s="6"/>
      <c r="H90" s="6" t="s">
        <v>762</v>
      </c>
      <c r="I90" s="6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15"/>
      <c r="B91" s="109"/>
      <c r="C91" s="109"/>
      <c r="D91" s="109"/>
      <c r="E91" s="6"/>
      <c r="F91" s="116"/>
      <c r="G91" s="6"/>
      <c r="H91" s="6"/>
      <c r="I91" s="6"/>
      <c r="J91" s="1"/>
      <c r="K91" s="6"/>
      <c r="L91" s="6"/>
      <c r="M91" s="6"/>
      <c r="N91" s="1"/>
      <c r="O91" s="1"/>
      <c r="Q91" s="1"/>
      <c r="R91" s="54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15"/>
      <c r="B92" s="109"/>
      <c r="C92" s="109"/>
      <c r="D92" s="109"/>
      <c r="E92" s="6"/>
      <c r="F92" s="116"/>
      <c r="G92" s="54"/>
      <c r="H92" s="41"/>
      <c r="I92" s="54"/>
      <c r="J92" s="6"/>
      <c r="K92" s="132"/>
      <c r="L92" s="133"/>
      <c r="M92" s="6"/>
      <c r="N92" s="99"/>
      <c r="O92" s="134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54"/>
      <c r="B93" s="98"/>
      <c r="C93" s="98"/>
      <c r="D93" s="41"/>
      <c r="E93" s="54"/>
      <c r="F93" s="54"/>
      <c r="G93" s="54"/>
      <c r="H93" s="41"/>
      <c r="I93" s="54"/>
      <c r="J93" s="6"/>
      <c r="K93" s="132"/>
      <c r="L93" s="133"/>
      <c r="M93" s="6"/>
      <c r="N93" s="99"/>
      <c r="O93" s="134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38.25" customHeight="1">
      <c r="A94" s="41"/>
      <c r="B94" s="143" t="s">
        <v>563</v>
      </c>
      <c r="C94" s="143"/>
      <c r="D94" s="143"/>
      <c r="E94" s="143"/>
      <c r="F94" s="6"/>
      <c r="G94" s="6"/>
      <c r="H94" s="126"/>
      <c r="I94" s="6"/>
      <c r="J94" s="126"/>
      <c r="K94" s="127"/>
      <c r="L94" s="6"/>
      <c r="M94" s="6"/>
      <c r="N94" s="1"/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93" t="s">
        <v>16</v>
      </c>
      <c r="B95" s="94" t="s">
        <v>515</v>
      </c>
      <c r="C95" s="94"/>
      <c r="D95" s="95" t="s">
        <v>526</v>
      </c>
      <c r="E95" s="94" t="s">
        <v>527</v>
      </c>
      <c r="F95" s="94" t="s">
        <v>528</v>
      </c>
      <c r="G95" s="94" t="s">
        <v>564</v>
      </c>
      <c r="H95" s="94" t="s">
        <v>565</v>
      </c>
      <c r="I95" s="94" t="s">
        <v>531</v>
      </c>
      <c r="J95" s="144" t="s">
        <v>532</v>
      </c>
      <c r="K95" s="94" t="s">
        <v>533</v>
      </c>
      <c r="L95" s="94" t="s">
        <v>566</v>
      </c>
      <c r="M95" s="94" t="s">
        <v>536</v>
      </c>
      <c r="N95" s="95" t="s">
        <v>537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45">
        <v>1</v>
      </c>
      <c r="B96" s="146">
        <v>41579</v>
      </c>
      <c r="C96" s="146"/>
      <c r="D96" s="147" t="s">
        <v>567</v>
      </c>
      <c r="E96" s="148" t="s">
        <v>568</v>
      </c>
      <c r="F96" s="149">
        <v>82</v>
      </c>
      <c r="G96" s="148" t="s">
        <v>569</v>
      </c>
      <c r="H96" s="148">
        <v>100</v>
      </c>
      <c r="I96" s="150">
        <v>100</v>
      </c>
      <c r="J96" s="151" t="s">
        <v>570</v>
      </c>
      <c r="K96" s="152">
        <f t="shared" ref="K96:K148" si="86">H96-F96</f>
        <v>18</v>
      </c>
      <c r="L96" s="153">
        <f t="shared" ref="L96:L148" si="87">K96/F96</f>
        <v>0.21951219512195122</v>
      </c>
      <c r="M96" s="148" t="s">
        <v>538</v>
      </c>
      <c r="N96" s="154">
        <v>42657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</v>
      </c>
      <c r="B97" s="146">
        <v>41794</v>
      </c>
      <c r="C97" s="146"/>
      <c r="D97" s="147" t="s">
        <v>571</v>
      </c>
      <c r="E97" s="148" t="s">
        <v>540</v>
      </c>
      <c r="F97" s="149">
        <v>257</v>
      </c>
      <c r="G97" s="148" t="s">
        <v>569</v>
      </c>
      <c r="H97" s="148">
        <v>300</v>
      </c>
      <c r="I97" s="150">
        <v>300</v>
      </c>
      <c r="J97" s="151" t="s">
        <v>570</v>
      </c>
      <c r="K97" s="152">
        <f t="shared" si="86"/>
        <v>43</v>
      </c>
      <c r="L97" s="153">
        <f t="shared" si="87"/>
        <v>0.16731517509727625</v>
      </c>
      <c r="M97" s="148" t="s">
        <v>538</v>
      </c>
      <c r="N97" s="154">
        <v>41822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3</v>
      </c>
      <c r="B98" s="146">
        <v>41828</v>
      </c>
      <c r="C98" s="146"/>
      <c r="D98" s="147" t="s">
        <v>572</v>
      </c>
      <c r="E98" s="148" t="s">
        <v>540</v>
      </c>
      <c r="F98" s="149">
        <v>393</v>
      </c>
      <c r="G98" s="148" t="s">
        <v>569</v>
      </c>
      <c r="H98" s="148">
        <v>468</v>
      </c>
      <c r="I98" s="150">
        <v>468</v>
      </c>
      <c r="J98" s="151" t="s">
        <v>570</v>
      </c>
      <c r="K98" s="152">
        <f t="shared" si="86"/>
        <v>75</v>
      </c>
      <c r="L98" s="153">
        <f t="shared" si="87"/>
        <v>0.19083969465648856</v>
      </c>
      <c r="M98" s="148" t="s">
        <v>538</v>
      </c>
      <c r="N98" s="154">
        <v>41863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4</v>
      </c>
      <c r="B99" s="146">
        <v>41857</v>
      </c>
      <c r="C99" s="146"/>
      <c r="D99" s="147" t="s">
        <v>573</v>
      </c>
      <c r="E99" s="148" t="s">
        <v>540</v>
      </c>
      <c r="F99" s="149">
        <v>205</v>
      </c>
      <c r="G99" s="148" t="s">
        <v>569</v>
      </c>
      <c r="H99" s="148">
        <v>275</v>
      </c>
      <c r="I99" s="150">
        <v>250</v>
      </c>
      <c r="J99" s="151" t="s">
        <v>570</v>
      </c>
      <c r="K99" s="152">
        <f t="shared" si="86"/>
        <v>70</v>
      </c>
      <c r="L99" s="153">
        <f t="shared" si="87"/>
        <v>0.34146341463414637</v>
      </c>
      <c r="M99" s="148" t="s">
        <v>538</v>
      </c>
      <c r="N99" s="154">
        <v>41962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5</v>
      </c>
      <c r="B100" s="146">
        <v>41886</v>
      </c>
      <c r="C100" s="146"/>
      <c r="D100" s="147" t="s">
        <v>574</v>
      </c>
      <c r="E100" s="148" t="s">
        <v>540</v>
      </c>
      <c r="F100" s="149">
        <v>162</v>
      </c>
      <c r="G100" s="148" t="s">
        <v>569</v>
      </c>
      <c r="H100" s="148">
        <v>190</v>
      </c>
      <c r="I100" s="150">
        <v>190</v>
      </c>
      <c r="J100" s="151" t="s">
        <v>570</v>
      </c>
      <c r="K100" s="152">
        <f t="shared" si="86"/>
        <v>28</v>
      </c>
      <c r="L100" s="153">
        <f t="shared" si="87"/>
        <v>0.1728395061728395</v>
      </c>
      <c r="M100" s="148" t="s">
        <v>538</v>
      </c>
      <c r="N100" s="154">
        <v>42006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6</v>
      </c>
      <c r="B101" s="146">
        <v>41886</v>
      </c>
      <c r="C101" s="146"/>
      <c r="D101" s="147" t="s">
        <v>575</v>
      </c>
      <c r="E101" s="148" t="s">
        <v>540</v>
      </c>
      <c r="F101" s="149">
        <v>75</v>
      </c>
      <c r="G101" s="148" t="s">
        <v>569</v>
      </c>
      <c r="H101" s="148">
        <v>91.5</v>
      </c>
      <c r="I101" s="150" t="s">
        <v>576</v>
      </c>
      <c r="J101" s="151" t="s">
        <v>577</v>
      </c>
      <c r="K101" s="152">
        <f t="shared" si="86"/>
        <v>16.5</v>
      </c>
      <c r="L101" s="153">
        <f t="shared" si="87"/>
        <v>0.22</v>
      </c>
      <c r="M101" s="148" t="s">
        <v>538</v>
      </c>
      <c r="N101" s="154">
        <v>41954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7</v>
      </c>
      <c r="B102" s="146">
        <v>41913</v>
      </c>
      <c r="C102" s="146"/>
      <c r="D102" s="147" t="s">
        <v>578</v>
      </c>
      <c r="E102" s="148" t="s">
        <v>540</v>
      </c>
      <c r="F102" s="149">
        <v>850</v>
      </c>
      <c r="G102" s="148" t="s">
        <v>569</v>
      </c>
      <c r="H102" s="148">
        <v>982.5</v>
      </c>
      <c r="I102" s="150">
        <v>1050</v>
      </c>
      <c r="J102" s="151" t="s">
        <v>579</v>
      </c>
      <c r="K102" s="152">
        <f t="shared" si="86"/>
        <v>132.5</v>
      </c>
      <c r="L102" s="153">
        <f t="shared" si="87"/>
        <v>0.15588235294117647</v>
      </c>
      <c r="M102" s="148" t="s">
        <v>538</v>
      </c>
      <c r="N102" s="154">
        <v>42039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8</v>
      </c>
      <c r="B103" s="146">
        <v>41913</v>
      </c>
      <c r="C103" s="146"/>
      <c r="D103" s="147" t="s">
        <v>580</v>
      </c>
      <c r="E103" s="148" t="s">
        <v>540</v>
      </c>
      <c r="F103" s="149">
        <v>475</v>
      </c>
      <c r="G103" s="148" t="s">
        <v>569</v>
      </c>
      <c r="H103" s="148">
        <v>515</v>
      </c>
      <c r="I103" s="150">
        <v>600</v>
      </c>
      <c r="J103" s="151" t="s">
        <v>581</v>
      </c>
      <c r="K103" s="152">
        <f t="shared" si="86"/>
        <v>40</v>
      </c>
      <c r="L103" s="153">
        <f t="shared" si="87"/>
        <v>8.4210526315789472E-2</v>
      </c>
      <c r="M103" s="148" t="s">
        <v>538</v>
      </c>
      <c r="N103" s="154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9</v>
      </c>
      <c r="B104" s="146">
        <v>41913</v>
      </c>
      <c r="C104" s="146"/>
      <c r="D104" s="147" t="s">
        <v>582</v>
      </c>
      <c r="E104" s="148" t="s">
        <v>540</v>
      </c>
      <c r="F104" s="149">
        <v>86</v>
      </c>
      <c r="G104" s="148" t="s">
        <v>569</v>
      </c>
      <c r="H104" s="148">
        <v>99</v>
      </c>
      <c r="I104" s="150">
        <v>140</v>
      </c>
      <c r="J104" s="151" t="s">
        <v>583</v>
      </c>
      <c r="K104" s="152">
        <f t="shared" si="86"/>
        <v>13</v>
      </c>
      <c r="L104" s="153">
        <f t="shared" si="87"/>
        <v>0.15116279069767441</v>
      </c>
      <c r="M104" s="148" t="s">
        <v>538</v>
      </c>
      <c r="N104" s="154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10</v>
      </c>
      <c r="B105" s="146">
        <v>41926</v>
      </c>
      <c r="C105" s="146"/>
      <c r="D105" s="147" t="s">
        <v>584</v>
      </c>
      <c r="E105" s="148" t="s">
        <v>540</v>
      </c>
      <c r="F105" s="149">
        <v>496.6</v>
      </c>
      <c r="G105" s="148" t="s">
        <v>569</v>
      </c>
      <c r="H105" s="148">
        <v>621</v>
      </c>
      <c r="I105" s="150">
        <v>580</v>
      </c>
      <c r="J105" s="151" t="s">
        <v>570</v>
      </c>
      <c r="K105" s="152">
        <f t="shared" si="86"/>
        <v>124.39999999999998</v>
      </c>
      <c r="L105" s="153">
        <f t="shared" si="87"/>
        <v>0.25050342327829234</v>
      </c>
      <c r="M105" s="148" t="s">
        <v>538</v>
      </c>
      <c r="N105" s="154">
        <v>42605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11</v>
      </c>
      <c r="B106" s="146">
        <v>41926</v>
      </c>
      <c r="C106" s="146"/>
      <c r="D106" s="147" t="s">
        <v>585</v>
      </c>
      <c r="E106" s="148" t="s">
        <v>540</v>
      </c>
      <c r="F106" s="149">
        <v>2481.9</v>
      </c>
      <c r="G106" s="148" t="s">
        <v>569</v>
      </c>
      <c r="H106" s="148">
        <v>2840</v>
      </c>
      <c r="I106" s="150">
        <v>2870</v>
      </c>
      <c r="J106" s="151" t="s">
        <v>586</v>
      </c>
      <c r="K106" s="152">
        <f t="shared" si="86"/>
        <v>358.09999999999991</v>
      </c>
      <c r="L106" s="153">
        <f t="shared" si="87"/>
        <v>0.14428462065353154</v>
      </c>
      <c r="M106" s="148" t="s">
        <v>538</v>
      </c>
      <c r="N106" s="154">
        <v>42017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12</v>
      </c>
      <c r="B107" s="146">
        <v>41928</v>
      </c>
      <c r="C107" s="146"/>
      <c r="D107" s="147" t="s">
        <v>587</v>
      </c>
      <c r="E107" s="148" t="s">
        <v>540</v>
      </c>
      <c r="F107" s="149">
        <v>84.5</v>
      </c>
      <c r="G107" s="148" t="s">
        <v>569</v>
      </c>
      <c r="H107" s="148">
        <v>93</v>
      </c>
      <c r="I107" s="150">
        <v>110</v>
      </c>
      <c r="J107" s="151" t="s">
        <v>588</v>
      </c>
      <c r="K107" s="152">
        <f t="shared" si="86"/>
        <v>8.5</v>
      </c>
      <c r="L107" s="153">
        <f t="shared" si="87"/>
        <v>0.10059171597633136</v>
      </c>
      <c r="M107" s="148" t="s">
        <v>538</v>
      </c>
      <c r="N107" s="154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13</v>
      </c>
      <c r="B108" s="146">
        <v>41928</v>
      </c>
      <c r="C108" s="146"/>
      <c r="D108" s="147" t="s">
        <v>589</v>
      </c>
      <c r="E108" s="148" t="s">
        <v>540</v>
      </c>
      <c r="F108" s="149">
        <v>401</v>
      </c>
      <c r="G108" s="148" t="s">
        <v>569</v>
      </c>
      <c r="H108" s="148">
        <v>428</v>
      </c>
      <c r="I108" s="150">
        <v>450</v>
      </c>
      <c r="J108" s="151" t="s">
        <v>590</v>
      </c>
      <c r="K108" s="152">
        <f t="shared" si="86"/>
        <v>27</v>
      </c>
      <c r="L108" s="153">
        <f t="shared" si="87"/>
        <v>6.7331670822942641E-2</v>
      </c>
      <c r="M108" s="148" t="s">
        <v>538</v>
      </c>
      <c r="N108" s="154">
        <v>42020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14</v>
      </c>
      <c r="B109" s="146">
        <v>41928</v>
      </c>
      <c r="C109" s="146"/>
      <c r="D109" s="147" t="s">
        <v>591</v>
      </c>
      <c r="E109" s="148" t="s">
        <v>540</v>
      </c>
      <c r="F109" s="149">
        <v>101</v>
      </c>
      <c r="G109" s="148" t="s">
        <v>569</v>
      </c>
      <c r="H109" s="148">
        <v>112</v>
      </c>
      <c r="I109" s="150">
        <v>120</v>
      </c>
      <c r="J109" s="151" t="s">
        <v>592</v>
      </c>
      <c r="K109" s="152">
        <f t="shared" si="86"/>
        <v>11</v>
      </c>
      <c r="L109" s="153">
        <f t="shared" si="87"/>
        <v>0.10891089108910891</v>
      </c>
      <c r="M109" s="148" t="s">
        <v>538</v>
      </c>
      <c r="N109" s="154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15</v>
      </c>
      <c r="B110" s="146">
        <v>41954</v>
      </c>
      <c r="C110" s="146"/>
      <c r="D110" s="147" t="s">
        <v>593</v>
      </c>
      <c r="E110" s="148" t="s">
        <v>540</v>
      </c>
      <c r="F110" s="149">
        <v>59</v>
      </c>
      <c r="G110" s="148" t="s">
        <v>569</v>
      </c>
      <c r="H110" s="148">
        <v>76</v>
      </c>
      <c r="I110" s="150">
        <v>76</v>
      </c>
      <c r="J110" s="151" t="s">
        <v>570</v>
      </c>
      <c r="K110" s="152">
        <f t="shared" si="86"/>
        <v>17</v>
      </c>
      <c r="L110" s="153">
        <f t="shared" si="87"/>
        <v>0.28813559322033899</v>
      </c>
      <c r="M110" s="148" t="s">
        <v>538</v>
      </c>
      <c r="N110" s="154">
        <v>43032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16</v>
      </c>
      <c r="B111" s="146">
        <v>41954</v>
      </c>
      <c r="C111" s="146"/>
      <c r="D111" s="147" t="s">
        <v>582</v>
      </c>
      <c r="E111" s="148" t="s">
        <v>540</v>
      </c>
      <c r="F111" s="149">
        <v>99</v>
      </c>
      <c r="G111" s="148" t="s">
        <v>569</v>
      </c>
      <c r="H111" s="148">
        <v>120</v>
      </c>
      <c r="I111" s="150">
        <v>120</v>
      </c>
      <c r="J111" s="151" t="s">
        <v>551</v>
      </c>
      <c r="K111" s="152">
        <f t="shared" si="86"/>
        <v>21</v>
      </c>
      <c r="L111" s="153">
        <f t="shared" si="87"/>
        <v>0.21212121212121213</v>
      </c>
      <c r="M111" s="148" t="s">
        <v>538</v>
      </c>
      <c r="N111" s="154">
        <v>41960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17</v>
      </c>
      <c r="B112" s="146">
        <v>41956</v>
      </c>
      <c r="C112" s="146"/>
      <c r="D112" s="147" t="s">
        <v>594</v>
      </c>
      <c r="E112" s="148" t="s">
        <v>540</v>
      </c>
      <c r="F112" s="149">
        <v>22</v>
      </c>
      <c r="G112" s="148" t="s">
        <v>569</v>
      </c>
      <c r="H112" s="148">
        <v>33.549999999999997</v>
      </c>
      <c r="I112" s="150">
        <v>32</v>
      </c>
      <c r="J112" s="151" t="s">
        <v>595</v>
      </c>
      <c r="K112" s="152">
        <f t="shared" si="86"/>
        <v>11.549999999999997</v>
      </c>
      <c r="L112" s="153">
        <f t="shared" si="87"/>
        <v>0.52499999999999991</v>
      </c>
      <c r="M112" s="148" t="s">
        <v>538</v>
      </c>
      <c r="N112" s="154">
        <v>42188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18</v>
      </c>
      <c r="B113" s="146">
        <v>41976</v>
      </c>
      <c r="C113" s="146"/>
      <c r="D113" s="147" t="s">
        <v>596</v>
      </c>
      <c r="E113" s="148" t="s">
        <v>540</v>
      </c>
      <c r="F113" s="149">
        <v>440</v>
      </c>
      <c r="G113" s="148" t="s">
        <v>569</v>
      </c>
      <c r="H113" s="148">
        <v>520</v>
      </c>
      <c r="I113" s="150">
        <v>520</v>
      </c>
      <c r="J113" s="151" t="s">
        <v>597</v>
      </c>
      <c r="K113" s="152">
        <f t="shared" si="86"/>
        <v>80</v>
      </c>
      <c r="L113" s="153">
        <f t="shared" si="87"/>
        <v>0.18181818181818182</v>
      </c>
      <c r="M113" s="148" t="s">
        <v>538</v>
      </c>
      <c r="N113" s="154">
        <v>42208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19</v>
      </c>
      <c r="B114" s="146">
        <v>41976</v>
      </c>
      <c r="C114" s="146"/>
      <c r="D114" s="147" t="s">
        <v>598</v>
      </c>
      <c r="E114" s="148" t="s">
        <v>540</v>
      </c>
      <c r="F114" s="149">
        <v>360</v>
      </c>
      <c r="G114" s="148" t="s">
        <v>569</v>
      </c>
      <c r="H114" s="148">
        <v>427</v>
      </c>
      <c r="I114" s="150">
        <v>425</v>
      </c>
      <c r="J114" s="151" t="s">
        <v>599</v>
      </c>
      <c r="K114" s="152">
        <f t="shared" si="86"/>
        <v>67</v>
      </c>
      <c r="L114" s="153">
        <f t="shared" si="87"/>
        <v>0.18611111111111112</v>
      </c>
      <c r="M114" s="148" t="s">
        <v>538</v>
      </c>
      <c r="N114" s="154">
        <v>42058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20</v>
      </c>
      <c r="B115" s="146">
        <v>42012</v>
      </c>
      <c r="C115" s="146"/>
      <c r="D115" s="147" t="s">
        <v>600</v>
      </c>
      <c r="E115" s="148" t="s">
        <v>540</v>
      </c>
      <c r="F115" s="149">
        <v>360</v>
      </c>
      <c r="G115" s="148" t="s">
        <v>569</v>
      </c>
      <c r="H115" s="148">
        <v>455</v>
      </c>
      <c r="I115" s="150">
        <v>420</v>
      </c>
      <c r="J115" s="151" t="s">
        <v>601</v>
      </c>
      <c r="K115" s="152">
        <f t="shared" si="86"/>
        <v>95</v>
      </c>
      <c r="L115" s="153">
        <f t="shared" si="87"/>
        <v>0.2638888888888889</v>
      </c>
      <c r="M115" s="148" t="s">
        <v>538</v>
      </c>
      <c r="N115" s="154">
        <v>42024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21</v>
      </c>
      <c r="B116" s="146">
        <v>42012</v>
      </c>
      <c r="C116" s="146"/>
      <c r="D116" s="147" t="s">
        <v>602</v>
      </c>
      <c r="E116" s="148" t="s">
        <v>540</v>
      </c>
      <c r="F116" s="149">
        <v>130</v>
      </c>
      <c r="G116" s="148"/>
      <c r="H116" s="148">
        <v>175.5</v>
      </c>
      <c r="I116" s="150">
        <v>165</v>
      </c>
      <c r="J116" s="151" t="s">
        <v>603</v>
      </c>
      <c r="K116" s="152">
        <f t="shared" si="86"/>
        <v>45.5</v>
      </c>
      <c r="L116" s="153">
        <f t="shared" si="87"/>
        <v>0.35</v>
      </c>
      <c r="M116" s="148" t="s">
        <v>538</v>
      </c>
      <c r="N116" s="154">
        <v>43088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22</v>
      </c>
      <c r="B117" s="146">
        <v>42040</v>
      </c>
      <c r="C117" s="146"/>
      <c r="D117" s="147" t="s">
        <v>365</v>
      </c>
      <c r="E117" s="148" t="s">
        <v>568</v>
      </c>
      <c r="F117" s="149">
        <v>98</v>
      </c>
      <c r="G117" s="148"/>
      <c r="H117" s="148">
        <v>120</v>
      </c>
      <c r="I117" s="150">
        <v>120</v>
      </c>
      <c r="J117" s="151" t="s">
        <v>570</v>
      </c>
      <c r="K117" s="152">
        <f t="shared" si="86"/>
        <v>22</v>
      </c>
      <c r="L117" s="153">
        <f t="shared" si="87"/>
        <v>0.22448979591836735</v>
      </c>
      <c r="M117" s="148" t="s">
        <v>538</v>
      </c>
      <c r="N117" s="154">
        <v>42753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23</v>
      </c>
      <c r="B118" s="146">
        <v>42040</v>
      </c>
      <c r="C118" s="146"/>
      <c r="D118" s="147" t="s">
        <v>604</v>
      </c>
      <c r="E118" s="148" t="s">
        <v>568</v>
      </c>
      <c r="F118" s="149">
        <v>196</v>
      </c>
      <c r="G118" s="148"/>
      <c r="H118" s="148">
        <v>262</v>
      </c>
      <c r="I118" s="150">
        <v>255</v>
      </c>
      <c r="J118" s="151" t="s">
        <v>570</v>
      </c>
      <c r="K118" s="152">
        <f t="shared" si="86"/>
        <v>66</v>
      </c>
      <c r="L118" s="153">
        <f t="shared" si="87"/>
        <v>0.33673469387755101</v>
      </c>
      <c r="M118" s="148" t="s">
        <v>538</v>
      </c>
      <c r="N118" s="154">
        <v>42599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5">
        <v>24</v>
      </c>
      <c r="B119" s="156">
        <v>42067</v>
      </c>
      <c r="C119" s="156"/>
      <c r="D119" s="157" t="s">
        <v>364</v>
      </c>
      <c r="E119" s="158" t="s">
        <v>568</v>
      </c>
      <c r="F119" s="159">
        <v>235</v>
      </c>
      <c r="G119" s="159"/>
      <c r="H119" s="160">
        <v>77</v>
      </c>
      <c r="I119" s="160" t="s">
        <v>605</v>
      </c>
      <c r="J119" s="161" t="s">
        <v>606</v>
      </c>
      <c r="K119" s="162">
        <f t="shared" si="86"/>
        <v>-158</v>
      </c>
      <c r="L119" s="163">
        <f t="shared" si="87"/>
        <v>-0.67234042553191486</v>
      </c>
      <c r="M119" s="159" t="s">
        <v>550</v>
      </c>
      <c r="N119" s="156">
        <v>43522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25</v>
      </c>
      <c r="B120" s="146">
        <v>42067</v>
      </c>
      <c r="C120" s="146"/>
      <c r="D120" s="147" t="s">
        <v>607</v>
      </c>
      <c r="E120" s="148" t="s">
        <v>568</v>
      </c>
      <c r="F120" s="149">
        <v>185</v>
      </c>
      <c r="G120" s="148"/>
      <c r="H120" s="148">
        <v>224</v>
      </c>
      <c r="I120" s="150" t="s">
        <v>608</v>
      </c>
      <c r="J120" s="151" t="s">
        <v>570</v>
      </c>
      <c r="K120" s="152">
        <f t="shared" si="86"/>
        <v>39</v>
      </c>
      <c r="L120" s="153">
        <f t="shared" si="87"/>
        <v>0.21081081081081082</v>
      </c>
      <c r="M120" s="148" t="s">
        <v>538</v>
      </c>
      <c r="N120" s="154">
        <v>42647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5">
        <v>26</v>
      </c>
      <c r="B121" s="156">
        <v>42090</v>
      </c>
      <c r="C121" s="156"/>
      <c r="D121" s="164" t="s">
        <v>609</v>
      </c>
      <c r="E121" s="159" t="s">
        <v>568</v>
      </c>
      <c r="F121" s="159">
        <v>49.5</v>
      </c>
      <c r="G121" s="160"/>
      <c r="H121" s="160">
        <v>15.85</v>
      </c>
      <c r="I121" s="160">
        <v>67</v>
      </c>
      <c r="J121" s="161" t="s">
        <v>610</v>
      </c>
      <c r="K121" s="160">
        <f t="shared" si="86"/>
        <v>-33.65</v>
      </c>
      <c r="L121" s="165">
        <f t="shared" si="87"/>
        <v>-0.67979797979797973</v>
      </c>
      <c r="M121" s="159" t="s">
        <v>550</v>
      </c>
      <c r="N121" s="166">
        <v>43627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27</v>
      </c>
      <c r="B122" s="146">
        <v>42093</v>
      </c>
      <c r="C122" s="146"/>
      <c r="D122" s="147" t="s">
        <v>611</v>
      </c>
      <c r="E122" s="148" t="s">
        <v>568</v>
      </c>
      <c r="F122" s="149">
        <v>183.5</v>
      </c>
      <c r="G122" s="148"/>
      <c r="H122" s="148">
        <v>219</v>
      </c>
      <c r="I122" s="150">
        <v>218</v>
      </c>
      <c r="J122" s="151" t="s">
        <v>612</v>
      </c>
      <c r="K122" s="152">
        <f t="shared" si="86"/>
        <v>35.5</v>
      </c>
      <c r="L122" s="153">
        <f t="shared" si="87"/>
        <v>0.19346049046321526</v>
      </c>
      <c r="M122" s="148" t="s">
        <v>538</v>
      </c>
      <c r="N122" s="154">
        <v>42103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28</v>
      </c>
      <c r="B123" s="146">
        <v>42114</v>
      </c>
      <c r="C123" s="146"/>
      <c r="D123" s="147" t="s">
        <v>613</v>
      </c>
      <c r="E123" s="148" t="s">
        <v>568</v>
      </c>
      <c r="F123" s="149">
        <f>(227+237)/2</f>
        <v>232</v>
      </c>
      <c r="G123" s="148"/>
      <c r="H123" s="148">
        <v>298</v>
      </c>
      <c r="I123" s="150">
        <v>298</v>
      </c>
      <c r="J123" s="151" t="s">
        <v>570</v>
      </c>
      <c r="K123" s="152">
        <f t="shared" si="86"/>
        <v>66</v>
      </c>
      <c r="L123" s="153">
        <f t="shared" si="87"/>
        <v>0.28448275862068967</v>
      </c>
      <c r="M123" s="148" t="s">
        <v>538</v>
      </c>
      <c r="N123" s="154">
        <v>42823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29</v>
      </c>
      <c r="B124" s="146">
        <v>42128</v>
      </c>
      <c r="C124" s="146"/>
      <c r="D124" s="147" t="s">
        <v>614</v>
      </c>
      <c r="E124" s="148" t="s">
        <v>540</v>
      </c>
      <c r="F124" s="149">
        <v>385</v>
      </c>
      <c r="G124" s="148"/>
      <c r="H124" s="148">
        <f>212.5+331</f>
        <v>543.5</v>
      </c>
      <c r="I124" s="150">
        <v>510</v>
      </c>
      <c r="J124" s="151" t="s">
        <v>615</v>
      </c>
      <c r="K124" s="152">
        <f t="shared" si="86"/>
        <v>158.5</v>
      </c>
      <c r="L124" s="153">
        <f t="shared" si="87"/>
        <v>0.41168831168831171</v>
      </c>
      <c r="M124" s="148" t="s">
        <v>538</v>
      </c>
      <c r="N124" s="154">
        <v>42235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30</v>
      </c>
      <c r="B125" s="146">
        <v>42128</v>
      </c>
      <c r="C125" s="146"/>
      <c r="D125" s="147" t="s">
        <v>616</v>
      </c>
      <c r="E125" s="148" t="s">
        <v>540</v>
      </c>
      <c r="F125" s="149">
        <v>115.5</v>
      </c>
      <c r="G125" s="148"/>
      <c r="H125" s="148">
        <v>146</v>
      </c>
      <c r="I125" s="150">
        <v>142</v>
      </c>
      <c r="J125" s="151" t="s">
        <v>617</v>
      </c>
      <c r="K125" s="152">
        <f t="shared" si="86"/>
        <v>30.5</v>
      </c>
      <c r="L125" s="153">
        <f t="shared" si="87"/>
        <v>0.26406926406926406</v>
      </c>
      <c r="M125" s="148" t="s">
        <v>538</v>
      </c>
      <c r="N125" s="154">
        <v>42202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31</v>
      </c>
      <c r="B126" s="146">
        <v>42151</v>
      </c>
      <c r="C126" s="146"/>
      <c r="D126" s="147" t="s">
        <v>618</v>
      </c>
      <c r="E126" s="148" t="s">
        <v>540</v>
      </c>
      <c r="F126" s="149">
        <v>237.5</v>
      </c>
      <c r="G126" s="148"/>
      <c r="H126" s="148">
        <v>279.5</v>
      </c>
      <c r="I126" s="150">
        <v>278</v>
      </c>
      <c r="J126" s="151" t="s">
        <v>570</v>
      </c>
      <c r="K126" s="152">
        <f t="shared" si="86"/>
        <v>42</v>
      </c>
      <c r="L126" s="153">
        <f t="shared" si="87"/>
        <v>0.17684210526315788</v>
      </c>
      <c r="M126" s="148" t="s">
        <v>538</v>
      </c>
      <c r="N126" s="154">
        <v>42222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32</v>
      </c>
      <c r="B127" s="146">
        <v>42174</v>
      </c>
      <c r="C127" s="146"/>
      <c r="D127" s="147" t="s">
        <v>589</v>
      </c>
      <c r="E127" s="148" t="s">
        <v>568</v>
      </c>
      <c r="F127" s="149">
        <v>340</v>
      </c>
      <c r="G127" s="148"/>
      <c r="H127" s="148">
        <v>448</v>
      </c>
      <c r="I127" s="150">
        <v>448</v>
      </c>
      <c r="J127" s="151" t="s">
        <v>570</v>
      </c>
      <c r="K127" s="152">
        <f t="shared" si="86"/>
        <v>108</v>
      </c>
      <c r="L127" s="153">
        <f t="shared" si="87"/>
        <v>0.31764705882352939</v>
      </c>
      <c r="M127" s="148" t="s">
        <v>538</v>
      </c>
      <c r="N127" s="154">
        <v>43018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33</v>
      </c>
      <c r="B128" s="146">
        <v>42191</v>
      </c>
      <c r="C128" s="146"/>
      <c r="D128" s="147" t="s">
        <v>619</v>
      </c>
      <c r="E128" s="148" t="s">
        <v>568</v>
      </c>
      <c r="F128" s="149">
        <v>390</v>
      </c>
      <c r="G128" s="148"/>
      <c r="H128" s="148">
        <v>460</v>
      </c>
      <c r="I128" s="150">
        <v>460</v>
      </c>
      <c r="J128" s="151" t="s">
        <v>570</v>
      </c>
      <c r="K128" s="152">
        <f t="shared" si="86"/>
        <v>70</v>
      </c>
      <c r="L128" s="153">
        <f t="shared" si="87"/>
        <v>0.17948717948717949</v>
      </c>
      <c r="M128" s="148" t="s">
        <v>538</v>
      </c>
      <c r="N128" s="154">
        <v>42478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34</v>
      </c>
      <c r="B129" s="156">
        <v>42195</v>
      </c>
      <c r="C129" s="156"/>
      <c r="D129" s="157" t="s">
        <v>620</v>
      </c>
      <c r="E129" s="158" t="s">
        <v>568</v>
      </c>
      <c r="F129" s="159">
        <v>122.5</v>
      </c>
      <c r="G129" s="159"/>
      <c r="H129" s="160">
        <v>61</v>
      </c>
      <c r="I129" s="160">
        <v>172</v>
      </c>
      <c r="J129" s="161" t="s">
        <v>621</v>
      </c>
      <c r="K129" s="162">
        <f t="shared" si="86"/>
        <v>-61.5</v>
      </c>
      <c r="L129" s="163">
        <f t="shared" si="87"/>
        <v>-0.50204081632653064</v>
      </c>
      <c r="M129" s="159" t="s">
        <v>550</v>
      </c>
      <c r="N129" s="156">
        <v>43333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35</v>
      </c>
      <c r="B130" s="146">
        <v>42219</v>
      </c>
      <c r="C130" s="146"/>
      <c r="D130" s="147" t="s">
        <v>622</v>
      </c>
      <c r="E130" s="148" t="s">
        <v>568</v>
      </c>
      <c r="F130" s="149">
        <v>297.5</v>
      </c>
      <c r="G130" s="148"/>
      <c r="H130" s="148">
        <v>350</v>
      </c>
      <c r="I130" s="150">
        <v>360</v>
      </c>
      <c r="J130" s="151" t="s">
        <v>623</v>
      </c>
      <c r="K130" s="152">
        <f t="shared" si="86"/>
        <v>52.5</v>
      </c>
      <c r="L130" s="153">
        <f t="shared" si="87"/>
        <v>0.17647058823529413</v>
      </c>
      <c r="M130" s="148" t="s">
        <v>538</v>
      </c>
      <c r="N130" s="154">
        <v>42232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36</v>
      </c>
      <c r="B131" s="146">
        <v>42219</v>
      </c>
      <c r="C131" s="146"/>
      <c r="D131" s="147" t="s">
        <v>624</v>
      </c>
      <c r="E131" s="148" t="s">
        <v>568</v>
      </c>
      <c r="F131" s="149">
        <v>115.5</v>
      </c>
      <c r="G131" s="148"/>
      <c r="H131" s="148">
        <v>149</v>
      </c>
      <c r="I131" s="150">
        <v>140</v>
      </c>
      <c r="J131" s="151" t="s">
        <v>625</v>
      </c>
      <c r="K131" s="152">
        <f t="shared" si="86"/>
        <v>33.5</v>
      </c>
      <c r="L131" s="153">
        <f t="shared" si="87"/>
        <v>0.29004329004329005</v>
      </c>
      <c r="M131" s="148" t="s">
        <v>538</v>
      </c>
      <c r="N131" s="154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37</v>
      </c>
      <c r="B132" s="146">
        <v>42251</v>
      </c>
      <c r="C132" s="146"/>
      <c r="D132" s="147" t="s">
        <v>618</v>
      </c>
      <c r="E132" s="148" t="s">
        <v>568</v>
      </c>
      <c r="F132" s="149">
        <v>226</v>
      </c>
      <c r="G132" s="148"/>
      <c r="H132" s="148">
        <v>292</v>
      </c>
      <c r="I132" s="150">
        <v>292</v>
      </c>
      <c r="J132" s="151" t="s">
        <v>626</v>
      </c>
      <c r="K132" s="152">
        <f t="shared" si="86"/>
        <v>66</v>
      </c>
      <c r="L132" s="153">
        <f t="shared" si="87"/>
        <v>0.29203539823008851</v>
      </c>
      <c r="M132" s="148" t="s">
        <v>538</v>
      </c>
      <c r="N132" s="154">
        <v>42286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38</v>
      </c>
      <c r="B133" s="146">
        <v>42254</v>
      </c>
      <c r="C133" s="146"/>
      <c r="D133" s="147" t="s">
        <v>613</v>
      </c>
      <c r="E133" s="148" t="s">
        <v>568</v>
      </c>
      <c r="F133" s="149">
        <v>232.5</v>
      </c>
      <c r="G133" s="148"/>
      <c r="H133" s="148">
        <v>312.5</v>
      </c>
      <c r="I133" s="150">
        <v>310</v>
      </c>
      <c r="J133" s="151" t="s">
        <v>570</v>
      </c>
      <c r="K133" s="152">
        <f t="shared" si="86"/>
        <v>80</v>
      </c>
      <c r="L133" s="153">
        <f t="shared" si="87"/>
        <v>0.34408602150537637</v>
      </c>
      <c r="M133" s="148" t="s">
        <v>538</v>
      </c>
      <c r="N133" s="154">
        <v>42823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39</v>
      </c>
      <c r="B134" s="146">
        <v>42268</v>
      </c>
      <c r="C134" s="146"/>
      <c r="D134" s="147" t="s">
        <v>627</v>
      </c>
      <c r="E134" s="148" t="s">
        <v>568</v>
      </c>
      <c r="F134" s="149">
        <v>196.5</v>
      </c>
      <c r="G134" s="148"/>
      <c r="H134" s="148">
        <v>238</v>
      </c>
      <c r="I134" s="150">
        <v>238</v>
      </c>
      <c r="J134" s="151" t="s">
        <v>626</v>
      </c>
      <c r="K134" s="152">
        <f t="shared" si="86"/>
        <v>41.5</v>
      </c>
      <c r="L134" s="153">
        <f t="shared" si="87"/>
        <v>0.21119592875318066</v>
      </c>
      <c r="M134" s="148" t="s">
        <v>538</v>
      </c>
      <c r="N134" s="154">
        <v>42291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40</v>
      </c>
      <c r="B135" s="146">
        <v>42271</v>
      </c>
      <c r="C135" s="146"/>
      <c r="D135" s="147" t="s">
        <v>567</v>
      </c>
      <c r="E135" s="148" t="s">
        <v>568</v>
      </c>
      <c r="F135" s="149">
        <v>65</v>
      </c>
      <c r="G135" s="148"/>
      <c r="H135" s="148">
        <v>82</v>
      </c>
      <c r="I135" s="150">
        <v>82</v>
      </c>
      <c r="J135" s="151" t="s">
        <v>626</v>
      </c>
      <c r="K135" s="152">
        <f t="shared" si="86"/>
        <v>17</v>
      </c>
      <c r="L135" s="153">
        <f t="shared" si="87"/>
        <v>0.26153846153846155</v>
      </c>
      <c r="M135" s="148" t="s">
        <v>538</v>
      </c>
      <c r="N135" s="154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41</v>
      </c>
      <c r="B136" s="146">
        <v>42291</v>
      </c>
      <c r="C136" s="146"/>
      <c r="D136" s="147" t="s">
        <v>628</v>
      </c>
      <c r="E136" s="148" t="s">
        <v>568</v>
      </c>
      <c r="F136" s="149">
        <v>144</v>
      </c>
      <c r="G136" s="148"/>
      <c r="H136" s="148">
        <v>182.5</v>
      </c>
      <c r="I136" s="150">
        <v>181</v>
      </c>
      <c r="J136" s="151" t="s">
        <v>626</v>
      </c>
      <c r="K136" s="152">
        <f t="shared" si="86"/>
        <v>38.5</v>
      </c>
      <c r="L136" s="153">
        <f t="shared" si="87"/>
        <v>0.2673611111111111</v>
      </c>
      <c r="M136" s="148" t="s">
        <v>538</v>
      </c>
      <c r="N136" s="154">
        <v>42817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42</v>
      </c>
      <c r="B137" s="146">
        <v>42291</v>
      </c>
      <c r="C137" s="146"/>
      <c r="D137" s="147" t="s">
        <v>629</v>
      </c>
      <c r="E137" s="148" t="s">
        <v>568</v>
      </c>
      <c r="F137" s="149">
        <v>264</v>
      </c>
      <c r="G137" s="148"/>
      <c r="H137" s="148">
        <v>311</v>
      </c>
      <c r="I137" s="150">
        <v>311</v>
      </c>
      <c r="J137" s="151" t="s">
        <v>626</v>
      </c>
      <c r="K137" s="152">
        <f t="shared" si="86"/>
        <v>47</v>
      </c>
      <c r="L137" s="153">
        <f t="shared" si="87"/>
        <v>0.17803030303030304</v>
      </c>
      <c r="M137" s="148" t="s">
        <v>538</v>
      </c>
      <c r="N137" s="154">
        <v>42604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43</v>
      </c>
      <c r="B138" s="146">
        <v>42318</v>
      </c>
      <c r="C138" s="146"/>
      <c r="D138" s="147" t="s">
        <v>630</v>
      </c>
      <c r="E138" s="148" t="s">
        <v>540</v>
      </c>
      <c r="F138" s="149">
        <v>549.5</v>
      </c>
      <c r="G138" s="148"/>
      <c r="H138" s="148">
        <v>630</v>
      </c>
      <c r="I138" s="150">
        <v>630</v>
      </c>
      <c r="J138" s="151" t="s">
        <v>626</v>
      </c>
      <c r="K138" s="152">
        <f t="shared" si="86"/>
        <v>80.5</v>
      </c>
      <c r="L138" s="153">
        <f t="shared" si="87"/>
        <v>0.1464968152866242</v>
      </c>
      <c r="M138" s="148" t="s">
        <v>538</v>
      </c>
      <c r="N138" s="154">
        <v>42419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44</v>
      </c>
      <c r="B139" s="146">
        <v>42342</v>
      </c>
      <c r="C139" s="146"/>
      <c r="D139" s="147" t="s">
        <v>631</v>
      </c>
      <c r="E139" s="148" t="s">
        <v>568</v>
      </c>
      <c r="F139" s="149">
        <v>1027.5</v>
      </c>
      <c r="G139" s="148"/>
      <c r="H139" s="148">
        <v>1315</v>
      </c>
      <c r="I139" s="150">
        <v>1250</v>
      </c>
      <c r="J139" s="151" t="s">
        <v>626</v>
      </c>
      <c r="K139" s="152">
        <f t="shared" si="86"/>
        <v>287.5</v>
      </c>
      <c r="L139" s="153">
        <f t="shared" si="87"/>
        <v>0.27980535279805352</v>
      </c>
      <c r="M139" s="148" t="s">
        <v>538</v>
      </c>
      <c r="N139" s="154">
        <v>43244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45</v>
      </c>
      <c r="B140" s="146">
        <v>42367</v>
      </c>
      <c r="C140" s="146"/>
      <c r="D140" s="147" t="s">
        <v>632</v>
      </c>
      <c r="E140" s="148" t="s">
        <v>568</v>
      </c>
      <c r="F140" s="149">
        <v>465</v>
      </c>
      <c r="G140" s="148"/>
      <c r="H140" s="148">
        <v>540</v>
      </c>
      <c r="I140" s="150">
        <v>540</v>
      </c>
      <c r="J140" s="151" t="s">
        <v>626</v>
      </c>
      <c r="K140" s="152">
        <f t="shared" si="86"/>
        <v>75</v>
      </c>
      <c r="L140" s="153">
        <f t="shared" si="87"/>
        <v>0.16129032258064516</v>
      </c>
      <c r="M140" s="148" t="s">
        <v>538</v>
      </c>
      <c r="N140" s="154">
        <v>42530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46</v>
      </c>
      <c r="B141" s="146">
        <v>42380</v>
      </c>
      <c r="C141" s="146"/>
      <c r="D141" s="147" t="s">
        <v>365</v>
      </c>
      <c r="E141" s="148" t="s">
        <v>540</v>
      </c>
      <c r="F141" s="149">
        <v>81</v>
      </c>
      <c r="G141" s="148"/>
      <c r="H141" s="148">
        <v>110</v>
      </c>
      <c r="I141" s="150">
        <v>110</v>
      </c>
      <c r="J141" s="151" t="s">
        <v>626</v>
      </c>
      <c r="K141" s="152">
        <f t="shared" si="86"/>
        <v>29</v>
      </c>
      <c r="L141" s="153">
        <f t="shared" si="87"/>
        <v>0.35802469135802467</v>
      </c>
      <c r="M141" s="148" t="s">
        <v>538</v>
      </c>
      <c r="N141" s="154">
        <v>42745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47</v>
      </c>
      <c r="B142" s="146">
        <v>42382</v>
      </c>
      <c r="C142" s="146"/>
      <c r="D142" s="147" t="s">
        <v>633</v>
      </c>
      <c r="E142" s="148" t="s">
        <v>540</v>
      </c>
      <c r="F142" s="149">
        <v>417.5</v>
      </c>
      <c r="G142" s="148"/>
      <c r="H142" s="148">
        <v>547</v>
      </c>
      <c r="I142" s="150">
        <v>535</v>
      </c>
      <c r="J142" s="151" t="s">
        <v>626</v>
      </c>
      <c r="K142" s="152">
        <f t="shared" si="86"/>
        <v>129.5</v>
      </c>
      <c r="L142" s="153">
        <f t="shared" si="87"/>
        <v>0.31017964071856285</v>
      </c>
      <c r="M142" s="148" t="s">
        <v>538</v>
      </c>
      <c r="N142" s="154">
        <v>42578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48</v>
      </c>
      <c r="B143" s="146">
        <v>42408</v>
      </c>
      <c r="C143" s="146"/>
      <c r="D143" s="147" t="s">
        <v>634</v>
      </c>
      <c r="E143" s="148" t="s">
        <v>568</v>
      </c>
      <c r="F143" s="149">
        <v>650</v>
      </c>
      <c r="G143" s="148"/>
      <c r="H143" s="148">
        <v>800</v>
      </c>
      <c r="I143" s="150">
        <v>800</v>
      </c>
      <c r="J143" s="151" t="s">
        <v>626</v>
      </c>
      <c r="K143" s="152">
        <f t="shared" si="86"/>
        <v>150</v>
      </c>
      <c r="L143" s="153">
        <f t="shared" si="87"/>
        <v>0.23076923076923078</v>
      </c>
      <c r="M143" s="148" t="s">
        <v>538</v>
      </c>
      <c r="N143" s="154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49</v>
      </c>
      <c r="B144" s="146">
        <v>42433</v>
      </c>
      <c r="C144" s="146"/>
      <c r="D144" s="147" t="s">
        <v>206</v>
      </c>
      <c r="E144" s="148" t="s">
        <v>568</v>
      </c>
      <c r="F144" s="149">
        <v>437.5</v>
      </c>
      <c r="G144" s="148"/>
      <c r="H144" s="148">
        <v>504.5</v>
      </c>
      <c r="I144" s="150">
        <v>522</v>
      </c>
      <c r="J144" s="151" t="s">
        <v>635</v>
      </c>
      <c r="K144" s="152">
        <f t="shared" si="86"/>
        <v>67</v>
      </c>
      <c r="L144" s="153">
        <f t="shared" si="87"/>
        <v>0.15314285714285714</v>
      </c>
      <c r="M144" s="148" t="s">
        <v>538</v>
      </c>
      <c r="N144" s="154">
        <v>42480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50</v>
      </c>
      <c r="B145" s="146">
        <v>42438</v>
      </c>
      <c r="C145" s="146"/>
      <c r="D145" s="147" t="s">
        <v>636</v>
      </c>
      <c r="E145" s="148" t="s">
        <v>568</v>
      </c>
      <c r="F145" s="149">
        <v>189.5</v>
      </c>
      <c r="G145" s="148"/>
      <c r="H145" s="148">
        <v>218</v>
      </c>
      <c r="I145" s="150">
        <v>218</v>
      </c>
      <c r="J145" s="151" t="s">
        <v>626</v>
      </c>
      <c r="K145" s="152">
        <f t="shared" si="86"/>
        <v>28.5</v>
      </c>
      <c r="L145" s="153">
        <f t="shared" si="87"/>
        <v>0.15039577836411611</v>
      </c>
      <c r="M145" s="148" t="s">
        <v>538</v>
      </c>
      <c r="N145" s="154">
        <v>43034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51</v>
      </c>
      <c r="B146" s="156">
        <v>42471</v>
      </c>
      <c r="C146" s="156"/>
      <c r="D146" s="164" t="s">
        <v>637</v>
      </c>
      <c r="E146" s="159" t="s">
        <v>568</v>
      </c>
      <c r="F146" s="159">
        <v>36.5</v>
      </c>
      <c r="G146" s="160"/>
      <c r="H146" s="160">
        <v>15.85</v>
      </c>
      <c r="I146" s="160">
        <v>60</v>
      </c>
      <c r="J146" s="161" t="s">
        <v>638</v>
      </c>
      <c r="K146" s="162">
        <f t="shared" si="86"/>
        <v>-20.65</v>
      </c>
      <c r="L146" s="163">
        <f t="shared" si="87"/>
        <v>-0.5657534246575342</v>
      </c>
      <c r="M146" s="159" t="s">
        <v>550</v>
      </c>
      <c r="N146" s="167">
        <v>43627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52</v>
      </c>
      <c r="B147" s="146">
        <v>42472</v>
      </c>
      <c r="C147" s="146"/>
      <c r="D147" s="147" t="s">
        <v>639</v>
      </c>
      <c r="E147" s="148" t="s">
        <v>568</v>
      </c>
      <c r="F147" s="149">
        <v>93</v>
      </c>
      <c r="G147" s="148"/>
      <c r="H147" s="148">
        <v>149</v>
      </c>
      <c r="I147" s="150">
        <v>140</v>
      </c>
      <c r="J147" s="151" t="s">
        <v>640</v>
      </c>
      <c r="K147" s="152">
        <f t="shared" si="86"/>
        <v>56</v>
      </c>
      <c r="L147" s="153">
        <f t="shared" si="87"/>
        <v>0.60215053763440862</v>
      </c>
      <c r="M147" s="148" t="s">
        <v>538</v>
      </c>
      <c r="N147" s="154">
        <v>42740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53</v>
      </c>
      <c r="B148" s="146">
        <v>42472</v>
      </c>
      <c r="C148" s="146"/>
      <c r="D148" s="147" t="s">
        <v>641</v>
      </c>
      <c r="E148" s="148" t="s">
        <v>568</v>
      </c>
      <c r="F148" s="149">
        <v>130</v>
      </c>
      <c r="G148" s="148"/>
      <c r="H148" s="148">
        <v>150</v>
      </c>
      <c r="I148" s="150" t="s">
        <v>642</v>
      </c>
      <c r="J148" s="151" t="s">
        <v>626</v>
      </c>
      <c r="K148" s="152">
        <f t="shared" si="86"/>
        <v>20</v>
      </c>
      <c r="L148" s="153">
        <f t="shared" si="87"/>
        <v>0.15384615384615385</v>
      </c>
      <c r="M148" s="148" t="s">
        <v>538</v>
      </c>
      <c r="N148" s="154">
        <v>42564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54</v>
      </c>
      <c r="B149" s="146">
        <v>42473</v>
      </c>
      <c r="C149" s="146"/>
      <c r="D149" s="147" t="s">
        <v>643</v>
      </c>
      <c r="E149" s="148" t="s">
        <v>568</v>
      </c>
      <c r="F149" s="149">
        <v>196</v>
      </c>
      <c r="G149" s="148"/>
      <c r="H149" s="148">
        <v>299</v>
      </c>
      <c r="I149" s="150">
        <v>299</v>
      </c>
      <c r="J149" s="151" t="s">
        <v>626</v>
      </c>
      <c r="K149" s="152">
        <v>103</v>
      </c>
      <c r="L149" s="153">
        <v>0.52551020408163296</v>
      </c>
      <c r="M149" s="148" t="s">
        <v>538</v>
      </c>
      <c r="N149" s="154">
        <v>42620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55</v>
      </c>
      <c r="B150" s="146">
        <v>42473</v>
      </c>
      <c r="C150" s="146"/>
      <c r="D150" s="147" t="s">
        <v>644</v>
      </c>
      <c r="E150" s="148" t="s">
        <v>568</v>
      </c>
      <c r="F150" s="149">
        <v>88</v>
      </c>
      <c r="G150" s="148"/>
      <c r="H150" s="148">
        <v>103</v>
      </c>
      <c r="I150" s="150">
        <v>103</v>
      </c>
      <c r="J150" s="151" t="s">
        <v>626</v>
      </c>
      <c r="K150" s="152">
        <v>15</v>
      </c>
      <c r="L150" s="153">
        <v>0.170454545454545</v>
      </c>
      <c r="M150" s="148" t="s">
        <v>538</v>
      </c>
      <c r="N150" s="154">
        <v>42530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56</v>
      </c>
      <c r="B151" s="146">
        <v>42492</v>
      </c>
      <c r="C151" s="146"/>
      <c r="D151" s="147" t="s">
        <v>645</v>
      </c>
      <c r="E151" s="148" t="s">
        <v>568</v>
      </c>
      <c r="F151" s="149">
        <v>127.5</v>
      </c>
      <c r="G151" s="148"/>
      <c r="H151" s="148">
        <v>148</v>
      </c>
      <c r="I151" s="150" t="s">
        <v>646</v>
      </c>
      <c r="J151" s="151" t="s">
        <v>626</v>
      </c>
      <c r="K151" s="152">
        <f>H151-F151</f>
        <v>20.5</v>
      </c>
      <c r="L151" s="153">
        <f>K151/F151</f>
        <v>0.16078431372549021</v>
      </c>
      <c r="M151" s="148" t="s">
        <v>538</v>
      </c>
      <c r="N151" s="154">
        <v>42564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57</v>
      </c>
      <c r="B152" s="146">
        <v>42493</v>
      </c>
      <c r="C152" s="146"/>
      <c r="D152" s="147" t="s">
        <v>647</v>
      </c>
      <c r="E152" s="148" t="s">
        <v>568</v>
      </c>
      <c r="F152" s="149">
        <v>675</v>
      </c>
      <c r="G152" s="148"/>
      <c r="H152" s="148">
        <v>815</v>
      </c>
      <c r="I152" s="150" t="s">
        <v>648</v>
      </c>
      <c r="J152" s="151" t="s">
        <v>626</v>
      </c>
      <c r="K152" s="152">
        <f>H152-F152</f>
        <v>140</v>
      </c>
      <c r="L152" s="153">
        <f>K152/F152</f>
        <v>0.2074074074074074</v>
      </c>
      <c r="M152" s="148" t="s">
        <v>538</v>
      </c>
      <c r="N152" s="154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58</v>
      </c>
      <c r="B153" s="156">
        <v>42522</v>
      </c>
      <c r="C153" s="156"/>
      <c r="D153" s="157" t="s">
        <v>649</v>
      </c>
      <c r="E153" s="158" t="s">
        <v>568</v>
      </c>
      <c r="F153" s="159">
        <v>500</v>
      </c>
      <c r="G153" s="159"/>
      <c r="H153" s="160">
        <v>232.5</v>
      </c>
      <c r="I153" s="160" t="s">
        <v>650</v>
      </c>
      <c r="J153" s="161" t="s">
        <v>651</v>
      </c>
      <c r="K153" s="162">
        <f>H153-F153</f>
        <v>-267.5</v>
      </c>
      <c r="L153" s="163">
        <f>K153/F153</f>
        <v>-0.53500000000000003</v>
      </c>
      <c r="M153" s="159" t="s">
        <v>550</v>
      </c>
      <c r="N153" s="156">
        <v>43735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59</v>
      </c>
      <c r="B154" s="146">
        <v>42527</v>
      </c>
      <c r="C154" s="146"/>
      <c r="D154" s="147" t="s">
        <v>496</v>
      </c>
      <c r="E154" s="148" t="s">
        <v>568</v>
      </c>
      <c r="F154" s="149">
        <v>110</v>
      </c>
      <c r="G154" s="148"/>
      <c r="H154" s="148">
        <v>126.5</v>
      </c>
      <c r="I154" s="150">
        <v>125</v>
      </c>
      <c r="J154" s="151" t="s">
        <v>577</v>
      </c>
      <c r="K154" s="152">
        <f>H154-F154</f>
        <v>16.5</v>
      </c>
      <c r="L154" s="153">
        <f>K154/F154</f>
        <v>0.15</v>
      </c>
      <c r="M154" s="148" t="s">
        <v>538</v>
      </c>
      <c r="N154" s="154">
        <v>42552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60</v>
      </c>
      <c r="B155" s="146">
        <v>42538</v>
      </c>
      <c r="C155" s="146"/>
      <c r="D155" s="147" t="s">
        <v>652</v>
      </c>
      <c r="E155" s="148" t="s">
        <v>568</v>
      </c>
      <c r="F155" s="149">
        <v>44</v>
      </c>
      <c r="G155" s="148"/>
      <c r="H155" s="148">
        <v>69.5</v>
      </c>
      <c r="I155" s="150">
        <v>69.5</v>
      </c>
      <c r="J155" s="151" t="s">
        <v>653</v>
      </c>
      <c r="K155" s="152">
        <f>H155-F155</f>
        <v>25.5</v>
      </c>
      <c r="L155" s="153">
        <f>K155/F155</f>
        <v>0.57954545454545459</v>
      </c>
      <c r="M155" s="148" t="s">
        <v>538</v>
      </c>
      <c r="N155" s="154">
        <v>42977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61</v>
      </c>
      <c r="B156" s="146">
        <v>42549</v>
      </c>
      <c r="C156" s="146"/>
      <c r="D156" s="147" t="s">
        <v>654</v>
      </c>
      <c r="E156" s="148" t="s">
        <v>568</v>
      </c>
      <c r="F156" s="149">
        <v>262.5</v>
      </c>
      <c r="G156" s="148"/>
      <c r="H156" s="148">
        <v>340</v>
      </c>
      <c r="I156" s="150">
        <v>333</v>
      </c>
      <c r="J156" s="151" t="s">
        <v>655</v>
      </c>
      <c r="K156" s="152">
        <v>77.5</v>
      </c>
      <c r="L156" s="153">
        <v>0.29523809523809502</v>
      </c>
      <c r="M156" s="148" t="s">
        <v>538</v>
      </c>
      <c r="N156" s="154">
        <v>43017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62</v>
      </c>
      <c r="B157" s="146">
        <v>42549</v>
      </c>
      <c r="C157" s="146"/>
      <c r="D157" s="147" t="s">
        <v>656</v>
      </c>
      <c r="E157" s="148" t="s">
        <v>568</v>
      </c>
      <c r="F157" s="149">
        <v>840</v>
      </c>
      <c r="G157" s="148"/>
      <c r="H157" s="148">
        <v>1230</v>
      </c>
      <c r="I157" s="150">
        <v>1230</v>
      </c>
      <c r="J157" s="151" t="s">
        <v>626</v>
      </c>
      <c r="K157" s="152">
        <v>390</v>
      </c>
      <c r="L157" s="153">
        <v>0.46428571428571402</v>
      </c>
      <c r="M157" s="148" t="s">
        <v>538</v>
      </c>
      <c r="N157" s="154">
        <v>42649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8">
        <v>63</v>
      </c>
      <c r="B158" s="169">
        <v>42556</v>
      </c>
      <c r="C158" s="169"/>
      <c r="D158" s="170" t="s">
        <v>657</v>
      </c>
      <c r="E158" s="171" t="s">
        <v>568</v>
      </c>
      <c r="F158" s="171">
        <v>395</v>
      </c>
      <c r="G158" s="172"/>
      <c r="H158" s="172">
        <f>(468.5+342.5)/2</f>
        <v>405.5</v>
      </c>
      <c r="I158" s="172">
        <v>510</v>
      </c>
      <c r="J158" s="173" t="s">
        <v>658</v>
      </c>
      <c r="K158" s="174">
        <f t="shared" ref="K158:K164" si="88">H158-F158</f>
        <v>10.5</v>
      </c>
      <c r="L158" s="175">
        <f t="shared" ref="L158:L164" si="89">K158/F158</f>
        <v>2.6582278481012658E-2</v>
      </c>
      <c r="M158" s="171" t="s">
        <v>659</v>
      </c>
      <c r="N158" s="169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64</v>
      </c>
      <c r="B159" s="156">
        <v>42584</v>
      </c>
      <c r="C159" s="156"/>
      <c r="D159" s="157" t="s">
        <v>660</v>
      </c>
      <c r="E159" s="158" t="s">
        <v>540</v>
      </c>
      <c r="F159" s="159">
        <f>169.5-12.8</f>
        <v>156.69999999999999</v>
      </c>
      <c r="G159" s="159"/>
      <c r="H159" s="160">
        <v>77</v>
      </c>
      <c r="I159" s="160" t="s">
        <v>661</v>
      </c>
      <c r="J159" s="161" t="s">
        <v>662</v>
      </c>
      <c r="K159" s="162">
        <f t="shared" si="88"/>
        <v>-79.699999999999989</v>
      </c>
      <c r="L159" s="163">
        <f t="shared" si="89"/>
        <v>-0.50861518825781749</v>
      </c>
      <c r="M159" s="159" t="s">
        <v>550</v>
      </c>
      <c r="N159" s="156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5">
        <v>65</v>
      </c>
      <c r="B160" s="156">
        <v>42586</v>
      </c>
      <c r="C160" s="156"/>
      <c r="D160" s="157" t="s">
        <v>663</v>
      </c>
      <c r="E160" s="158" t="s">
        <v>568</v>
      </c>
      <c r="F160" s="159">
        <v>400</v>
      </c>
      <c r="G160" s="159"/>
      <c r="H160" s="160">
        <v>305</v>
      </c>
      <c r="I160" s="160">
        <v>475</v>
      </c>
      <c r="J160" s="161" t="s">
        <v>664</v>
      </c>
      <c r="K160" s="162">
        <f t="shared" si="88"/>
        <v>-95</v>
      </c>
      <c r="L160" s="163">
        <f t="shared" si="89"/>
        <v>-0.23749999999999999</v>
      </c>
      <c r="M160" s="159" t="s">
        <v>550</v>
      </c>
      <c r="N160" s="156">
        <v>43606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66</v>
      </c>
      <c r="B161" s="146">
        <v>42593</v>
      </c>
      <c r="C161" s="146"/>
      <c r="D161" s="147" t="s">
        <v>665</v>
      </c>
      <c r="E161" s="148" t="s">
        <v>568</v>
      </c>
      <c r="F161" s="149">
        <v>86.5</v>
      </c>
      <c r="G161" s="148"/>
      <c r="H161" s="148">
        <v>130</v>
      </c>
      <c r="I161" s="150">
        <v>130</v>
      </c>
      <c r="J161" s="151" t="s">
        <v>666</v>
      </c>
      <c r="K161" s="152">
        <f t="shared" si="88"/>
        <v>43.5</v>
      </c>
      <c r="L161" s="153">
        <f t="shared" si="89"/>
        <v>0.50289017341040465</v>
      </c>
      <c r="M161" s="148" t="s">
        <v>538</v>
      </c>
      <c r="N161" s="154">
        <v>43091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67</v>
      </c>
      <c r="B162" s="156">
        <v>42600</v>
      </c>
      <c r="C162" s="156"/>
      <c r="D162" s="157" t="s">
        <v>109</v>
      </c>
      <c r="E162" s="158" t="s">
        <v>568</v>
      </c>
      <c r="F162" s="159">
        <v>133.5</v>
      </c>
      <c r="G162" s="159"/>
      <c r="H162" s="160">
        <v>126.5</v>
      </c>
      <c r="I162" s="160">
        <v>178</v>
      </c>
      <c r="J162" s="161" t="s">
        <v>667</v>
      </c>
      <c r="K162" s="162">
        <f t="shared" si="88"/>
        <v>-7</v>
      </c>
      <c r="L162" s="163">
        <f t="shared" si="89"/>
        <v>-5.2434456928838954E-2</v>
      </c>
      <c r="M162" s="159" t="s">
        <v>550</v>
      </c>
      <c r="N162" s="156">
        <v>42615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68</v>
      </c>
      <c r="B163" s="146">
        <v>42613</v>
      </c>
      <c r="C163" s="146"/>
      <c r="D163" s="147" t="s">
        <v>668</v>
      </c>
      <c r="E163" s="148" t="s">
        <v>568</v>
      </c>
      <c r="F163" s="149">
        <v>560</v>
      </c>
      <c r="G163" s="148"/>
      <c r="H163" s="148">
        <v>725</v>
      </c>
      <c r="I163" s="150">
        <v>725</v>
      </c>
      <c r="J163" s="151" t="s">
        <v>570</v>
      </c>
      <c r="K163" s="152">
        <f t="shared" si="88"/>
        <v>165</v>
      </c>
      <c r="L163" s="153">
        <f t="shared" si="89"/>
        <v>0.29464285714285715</v>
      </c>
      <c r="M163" s="148" t="s">
        <v>538</v>
      </c>
      <c r="N163" s="154">
        <v>42456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69</v>
      </c>
      <c r="B164" s="146">
        <v>42614</v>
      </c>
      <c r="C164" s="146"/>
      <c r="D164" s="147" t="s">
        <v>669</v>
      </c>
      <c r="E164" s="148" t="s">
        <v>568</v>
      </c>
      <c r="F164" s="149">
        <v>160.5</v>
      </c>
      <c r="G164" s="148"/>
      <c r="H164" s="148">
        <v>210</v>
      </c>
      <c r="I164" s="150">
        <v>210</v>
      </c>
      <c r="J164" s="151" t="s">
        <v>570</v>
      </c>
      <c r="K164" s="152">
        <f t="shared" si="88"/>
        <v>49.5</v>
      </c>
      <c r="L164" s="153">
        <f t="shared" si="89"/>
        <v>0.30841121495327101</v>
      </c>
      <c r="M164" s="148" t="s">
        <v>538</v>
      </c>
      <c r="N164" s="154">
        <v>42871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70</v>
      </c>
      <c r="B165" s="146">
        <v>42646</v>
      </c>
      <c r="C165" s="146"/>
      <c r="D165" s="147" t="s">
        <v>378</v>
      </c>
      <c r="E165" s="148" t="s">
        <v>568</v>
      </c>
      <c r="F165" s="149">
        <v>430</v>
      </c>
      <c r="G165" s="148"/>
      <c r="H165" s="148">
        <v>596</v>
      </c>
      <c r="I165" s="150">
        <v>575</v>
      </c>
      <c r="J165" s="151" t="s">
        <v>670</v>
      </c>
      <c r="K165" s="152">
        <v>166</v>
      </c>
      <c r="L165" s="153">
        <v>0.38604651162790699</v>
      </c>
      <c r="M165" s="148" t="s">
        <v>538</v>
      </c>
      <c r="N165" s="154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71</v>
      </c>
      <c r="B166" s="146">
        <v>42657</v>
      </c>
      <c r="C166" s="146"/>
      <c r="D166" s="147" t="s">
        <v>671</v>
      </c>
      <c r="E166" s="148" t="s">
        <v>568</v>
      </c>
      <c r="F166" s="149">
        <v>280</v>
      </c>
      <c r="G166" s="148"/>
      <c r="H166" s="148">
        <v>345</v>
      </c>
      <c r="I166" s="150">
        <v>345</v>
      </c>
      <c r="J166" s="151" t="s">
        <v>570</v>
      </c>
      <c r="K166" s="152">
        <f t="shared" ref="K166:K171" si="90">H166-F166</f>
        <v>65</v>
      </c>
      <c r="L166" s="153">
        <f>K166/F166</f>
        <v>0.23214285714285715</v>
      </c>
      <c r="M166" s="148" t="s">
        <v>538</v>
      </c>
      <c r="N166" s="154">
        <v>42814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72</v>
      </c>
      <c r="B167" s="146">
        <v>42657</v>
      </c>
      <c r="C167" s="146"/>
      <c r="D167" s="147" t="s">
        <v>672</v>
      </c>
      <c r="E167" s="148" t="s">
        <v>568</v>
      </c>
      <c r="F167" s="149">
        <v>245</v>
      </c>
      <c r="G167" s="148"/>
      <c r="H167" s="148">
        <v>325.5</v>
      </c>
      <c r="I167" s="150">
        <v>330</v>
      </c>
      <c r="J167" s="151" t="s">
        <v>673</v>
      </c>
      <c r="K167" s="152">
        <f t="shared" si="90"/>
        <v>80.5</v>
      </c>
      <c r="L167" s="153">
        <f>K167/F167</f>
        <v>0.32857142857142857</v>
      </c>
      <c r="M167" s="148" t="s">
        <v>538</v>
      </c>
      <c r="N167" s="154">
        <v>42769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73</v>
      </c>
      <c r="B168" s="146">
        <v>42660</v>
      </c>
      <c r="C168" s="146"/>
      <c r="D168" s="147" t="s">
        <v>334</v>
      </c>
      <c r="E168" s="148" t="s">
        <v>568</v>
      </c>
      <c r="F168" s="149">
        <v>125</v>
      </c>
      <c r="G168" s="148"/>
      <c r="H168" s="148">
        <v>160</v>
      </c>
      <c r="I168" s="150">
        <v>160</v>
      </c>
      <c r="J168" s="151" t="s">
        <v>626</v>
      </c>
      <c r="K168" s="152">
        <f t="shared" si="90"/>
        <v>35</v>
      </c>
      <c r="L168" s="153">
        <v>0.28000000000000003</v>
      </c>
      <c r="M168" s="148" t="s">
        <v>538</v>
      </c>
      <c r="N168" s="154">
        <v>42803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74</v>
      </c>
      <c r="B169" s="146">
        <v>42660</v>
      </c>
      <c r="C169" s="146"/>
      <c r="D169" s="147" t="s">
        <v>435</v>
      </c>
      <c r="E169" s="148" t="s">
        <v>568</v>
      </c>
      <c r="F169" s="149">
        <v>114</v>
      </c>
      <c r="G169" s="148"/>
      <c r="H169" s="148">
        <v>145</v>
      </c>
      <c r="I169" s="150">
        <v>145</v>
      </c>
      <c r="J169" s="151" t="s">
        <v>626</v>
      </c>
      <c r="K169" s="152">
        <f t="shared" si="90"/>
        <v>31</v>
      </c>
      <c r="L169" s="153">
        <f>K169/F169</f>
        <v>0.27192982456140352</v>
      </c>
      <c r="M169" s="148" t="s">
        <v>538</v>
      </c>
      <c r="N169" s="154">
        <v>42859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75</v>
      </c>
      <c r="B170" s="146">
        <v>42660</v>
      </c>
      <c r="C170" s="146"/>
      <c r="D170" s="147" t="s">
        <v>674</v>
      </c>
      <c r="E170" s="148" t="s">
        <v>568</v>
      </c>
      <c r="F170" s="149">
        <v>212</v>
      </c>
      <c r="G170" s="148"/>
      <c r="H170" s="148">
        <v>280</v>
      </c>
      <c r="I170" s="150">
        <v>276</v>
      </c>
      <c r="J170" s="151" t="s">
        <v>675</v>
      </c>
      <c r="K170" s="152">
        <f t="shared" si="90"/>
        <v>68</v>
      </c>
      <c r="L170" s="153">
        <f>K170/F170</f>
        <v>0.32075471698113206</v>
      </c>
      <c r="M170" s="148" t="s">
        <v>538</v>
      </c>
      <c r="N170" s="154">
        <v>42858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76</v>
      </c>
      <c r="B171" s="146">
        <v>42678</v>
      </c>
      <c r="C171" s="146"/>
      <c r="D171" s="147" t="s">
        <v>426</v>
      </c>
      <c r="E171" s="148" t="s">
        <v>568</v>
      </c>
      <c r="F171" s="149">
        <v>155</v>
      </c>
      <c r="G171" s="148"/>
      <c r="H171" s="148">
        <v>210</v>
      </c>
      <c r="I171" s="150">
        <v>210</v>
      </c>
      <c r="J171" s="151" t="s">
        <v>676</v>
      </c>
      <c r="K171" s="152">
        <f t="shared" si="90"/>
        <v>55</v>
      </c>
      <c r="L171" s="153">
        <f>K171/F171</f>
        <v>0.35483870967741937</v>
      </c>
      <c r="M171" s="148" t="s">
        <v>538</v>
      </c>
      <c r="N171" s="154">
        <v>42944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77</v>
      </c>
      <c r="B172" s="156">
        <v>42710</v>
      </c>
      <c r="C172" s="156"/>
      <c r="D172" s="157" t="s">
        <v>677</v>
      </c>
      <c r="E172" s="158" t="s">
        <v>568</v>
      </c>
      <c r="F172" s="159">
        <v>150.5</v>
      </c>
      <c r="G172" s="159"/>
      <c r="H172" s="160">
        <v>72.5</v>
      </c>
      <c r="I172" s="160">
        <v>174</v>
      </c>
      <c r="J172" s="161" t="s">
        <v>678</v>
      </c>
      <c r="K172" s="162">
        <v>-78</v>
      </c>
      <c r="L172" s="163">
        <v>-0.51827242524916906</v>
      </c>
      <c r="M172" s="159" t="s">
        <v>550</v>
      </c>
      <c r="N172" s="156">
        <v>43333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78</v>
      </c>
      <c r="B173" s="146">
        <v>42712</v>
      </c>
      <c r="C173" s="146"/>
      <c r="D173" s="147" t="s">
        <v>679</v>
      </c>
      <c r="E173" s="148" t="s">
        <v>568</v>
      </c>
      <c r="F173" s="149">
        <v>380</v>
      </c>
      <c r="G173" s="148"/>
      <c r="H173" s="148">
        <v>478</v>
      </c>
      <c r="I173" s="150">
        <v>468</v>
      </c>
      <c r="J173" s="151" t="s">
        <v>626</v>
      </c>
      <c r="K173" s="152">
        <f>H173-F173</f>
        <v>98</v>
      </c>
      <c r="L173" s="153">
        <f>K173/F173</f>
        <v>0.25789473684210529</v>
      </c>
      <c r="M173" s="148" t="s">
        <v>538</v>
      </c>
      <c r="N173" s="154">
        <v>43025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79</v>
      </c>
      <c r="B174" s="146">
        <v>42734</v>
      </c>
      <c r="C174" s="146"/>
      <c r="D174" s="147" t="s">
        <v>108</v>
      </c>
      <c r="E174" s="148" t="s">
        <v>568</v>
      </c>
      <c r="F174" s="149">
        <v>305</v>
      </c>
      <c r="G174" s="148"/>
      <c r="H174" s="148">
        <v>375</v>
      </c>
      <c r="I174" s="150">
        <v>375</v>
      </c>
      <c r="J174" s="151" t="s">
        <v>626</v>
      </c>
      <c r="K174" s="152">
        <f>H174-F174</f>
        <v>70</v>
      </c>
      <c r="L174" s="153">
        <f>K174/F174</f>
        <v>0.22950819672131148</v>
      </c>
      <c r="M174" s="148" t="s">
        <v>538</v>
      </c>
      <c r="N174" s="154">
        <v>42768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80</v>
      </c>
      <c r="B175" s="146">
        <v>42739</v>
      </c>
      <c r="C175" s="146"/>
      <c r="D175" s="147" t="s">
        <v>94</v>
      </c>
      <c r="E175" s="148" t="s">
        <v>568</v>
      </c>
      <c r="F175" s="149">
        <v>99.5</v>
      </c>
      <c r="G175" s="148"/>
      <c r="H175" s="148">
        <v>158</v>
      </c>
      <c r="I175" s="150">
        <v>158</v>
      </c>
      <c r="J175" s="151" t="s">
        <v>626</v>
      </c>
      <c r="K175" s="152">
        <f>H175-F175</f>
        <v>58.5</v>
      </c>
      <c r="L175" s="153">
        <f>K175/F175</f>
        <v>0.5879396984924623</v>
      </c>
      <c r="M175" s="148" t="s">
        <v>538</v>
      </c>
      <c r="N175" s="154">
        <v>42898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81</v>
      </c>
      <c r="B176" s="146">
        <v>42739</v>
      </c>
      <c r="C176" s="146"/>
      <c r="D176" s="147" t="s">
        <v>94</v>
      </c>
      <c r="E176" s="148" t="s">
        <v>568</v>
      </c>
      <c r="F176" s="149">
        <v>99.5</v>
      </c>
      <c r="G176" s="148"/>
      <c r="H176" s="148">
        <v>158</v>
      </c>
      <c r="I176" s="150">
        <v>158</v>
      </c>
      <c r="J176" s="151" t="s">
        <v>626</v>
      </c>
      <c r="K176" s="152">
        <v>58.5</v>
      </c>
      <c r="L176" s="153">
        <v>0.58793969849246197</v>
      </c>
      <c r="M176" s="148" t="s">
        <v>538</v>
      </c>
      <c r="N176" s="154">
        <v>42898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82</v>
      </c>
      <c r="B177" s="146">
        <v>42786</v>
      </c>
      <c r="C177" s="146"/>
      <c r="D177" s="147" t="s">
        <v>182</v>
      </c>
      <c r="E177" s="148" t="s">
        <v>568</v>
      </c>
      <c r="F177" s="149">
        <v>140.5</v>
      </c>
      <c r="G177" s="148"/>
      <c r="H177" s="148">
        <v>220</v>
      </c>
      <c r="I177" s="150">
        <v>220</v>
      </c>
      <c r="J177" s="151" t="s">
        <v>626</v>
      </c>
      <c r="K177" s="152">
        <f>H177-F177</f>
        <v>79.5</v>
      </c>
      <c r="L177" s="153">
        <f>K177/F177</f>
        <v>0.5658362989323843</v>
      </c>
      <c r="M177" s="148" t="s">
        <v>538</v>
      </c>
      <c r="N177" s="154">
        <v>42864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83</v>
      </c>
      <c r="B178" s="146">
        <v>42786</v>
      </c>
      <c r="C178" s="146"/>
      <c r="D178" s="147" t="s">
        <v>680</v>
      </c>
      <c r="E178" s="148" t="s">
        <v>568</v>
      </c>
      <c r="F178" s="149">
        <v>202.5</v>
      </c>
      <c r="G178" s="148"/>
      <c r="H178" s="148">
        <v>234</v>
      </c>
      <c r="I178" s="150">
        <v>234</v>
      </c>
      <c r="J178" s="151" t="s">
        <v>626</v>
      </c>
      <c r="K178" s="152">
        <v>31.5</v>
      </c>
      <c r="L178" s="153">
        <v>0.155555555555556</v>
      </c>
      <c r="M178" s="148" t="s">
        <v>538</v>
      </c>
      <c r="N178" s="154">
        <v>42836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84</v>
      </c>
      <c r="B179" s="146">
        <v>42818</v>
      </c>
      <c r="C179" s="146"/>
      <c r="D179" s="147" t="s">
        <v>681</v>
      </c>
      <c r="E179" s="148" t="s">
        <v>568</v>
      </c>
      <c r="F179" s="149">
        <v>300.5</v>
      </c>
      <c r="G179" s="148"/>
      <c r="H179" s="148">
        <v>417.5</v>
      </c>
      <c r="I179" s="150">
        <v>420</v>
      </c>
      <c r="J179" s="151" t="s">
        <v>682</v>
      </c>
      <c r="K179" s="152">
        <f>H179-F179</f>
        <v>117</v>
      </c>
      <c r="L179" s="153">
        <f>K179/F179</f>
        <v>0.38935108153078202</v>
      </c>
      <c r="M179" s="148" t="s">
        <v>538</v>
      </c>
      <c r="N179" s="154">
        <v>43070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85</v>
      </c>
      <c r="B180" s="146">
        <v>42818</v>
      </c>
      <c r="C180" s="146"/>
      <c r="D180" s="147" t="s">
        <v>656</v>
      </c>
      <c r="E180" s="148" t="s">
        <v>568</v>
      </c>
      <c r="F180" s="149">
        <v>850</v>
      </c>
      <c r="G180" s="148"/>
      <c r="H180" s="148">
        <v>1042.5</v>
      </c>
      <c r="I180" s="150">
        <v>1023</v>
      </c>
      <c r="J180" s="151" t="s">
        <v>683</v>
      </c>
      <c r="K180" s="152">
        <v>192.5</v>
      </c>
      <c r="L180" s="153">
        <v>0.22647058823529401</v>
      </c>
      <c r="M180" s="148" t="s">
        <v>538</v>
      </c>
      <c r="N180" s="154">
        <v>42830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86</v>
      </c>
      <c r="B181" s="146">
        <v>42830</v>
      </c>
      <c r="C181" s="146"/>
      <c r="D181" s="147" t="s">
        <v>454</v>
      </c>
      <c r="E181" s="148" t="s">
        <v>568</v>
      </c>
      <c r="F181" s="149">
        <v>785</v>
      </c>
      <c r="G181" s="148"/>
      <c r="H181" s="148">
        <v>930</v>
      </c>
      <c r="I181" s="150">
        <v>920</v>
      </c>
      <c r="J181" s="151" t="s">
        <v>684</v>
      </c>
      <c r="K181" s="152">
        <f>H181-F181</f>
        <v>145</v>
      </c>
      <c r="L181" s="153">
        <f>K181/F181</f>
        <v>0.18471337579617833</v>
      </c>
      <c r="M181" s="148" t="s">
        <v>538</v>
      </c>
      <c r="N181" s="154">
        <v>42976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87</v>
      </c>
      <c r="B182" s="156">
        <v>42831</v>
      </c>
      <c r="C182" s="156"/>
      <c r="D182" s="157" t="s">
        <v>685</v>
      </c>
      <c r="E182" s="158" t="s">
        <v>568</v>
      </c>
      <c r="F182" s="159">
        <v>40</v>
      </c>
      <c r="G182" s="159"/>
      <c r="H182" s="160">
        <v>13.1</v>
      </c>
      <c r="I182" s="160">
        <v>60</v>
      </c>
      <c r="J182" s="161" t="s">
        <v>686</v>
      </c>
      <c r="K182" s="162">
        <v>-26.9</v>
      </c>
      <c r="L182" s="163">
        <v>-0.67249999999999999</v>
      </c>
      <c r="M182" s="159" t="s">
        <v>550</v>
      </c>
      <c r="N182" s="156">
        <v>43138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88</v>
      </c>
      <c r="B183" s="146">
        <v>42837</v>
      </c>
      <c r="C183" s="146"/>
      <c r="D183" s="147" t="s">
        <v>93</v>
      </c>
      <c r="E183" s="148" t="s">
        <v>568</v>
      </c>
      <c r="F183" s="149">
        <v>289.5</v>
      </c>
      <c r="G183" s="148"/>
      <c r="H183" s="148">
        <v>354</v>
      </c>
      <c r="I183" s="150">
        <v>360</v>
      </c>
      <c r="J183" s="151" t="s">
        <v>687</v>
      </c>
      <c r="K183" s="152">
        <f t="shared" ref="K183:K191" si="91">H183-F183</f>
        <v>64.5</v>
      </c>
      <c r="L183" s="153">
        <f t="shared" ref="L183:L191" si="92">K183/F183</f>
        <v>0.22279792746113988</v>
      </c>
      <c r="M183" s="148" t="s">
        <v>538</v>
      </c>
      <c r="N183" s="154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89</v>
      </c>
      <c r="B184" s="146">
        <v>42845</v>
      </c>
      <c r="C184" s="146"/>
      <c r="D184" s="147" t="s">
        <v>402</v>
      </c>
      <c r="E184" s="148" t="s">
        <v>568</v>
      </c>
      <c r="F184" s="149">
        <v>700</v>
      </c>
      <c r="G184" s="148"/>
      <c r="H184" s="148">
        <v>840</v>
      </c>
      <c r="I184" s="150">
        <v>840</v>
      </c>
      <c r="J184" s="151" t="s">
        <v>688</v>
      </c>
      <c r="K184" s="152">
        <f t="shared" si="91"/>
        <v>140</v>
      </c>
      <c r="L184" s="153">
        <f t="shared" si="92"/>
        <v>0.2</v>
      </c>
      <c r="M184" s="148" t="s">
        <v>538</v>
      </c>
      <c r="N184" s="154">
        <v>42893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90</v>
      </c>
      <c r="B185" s="146">
        <v>42887</v>
      </c>
      <c r="C185" s="146"/>
      <c r="D185" s="147" t="s">
        <v>689</v>
      </c>
      <c r="E185" s="148" t="s">
        <v>568</v>
      </c>
      <c r="F185" s="149">
        <v>130</v>
      </c>
      <c r="G185" s="148"/>
      <c r="H185" s="148">
        <v>144.25</v>
      </c>
      <c r="I185" s="150">
        <v>170</v>
      </c>
      <c r="J185" s="151" t="s">
        <v>690</v>
      </c>
      <c r="K185" s="152">
        <f t="shared" si="91"/>
        <v>14.25</v>
      </c>
      <c r="L185" s="153">
        <f t="shared" si="92"/>
        <v>0.10961538461538461</v>
      </c>
      <c r="M185" s="148" t="s">
        <v>538</v>
      </c>
      <c r="N185" s="154">
        <v>43675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91</v>
      </c>
      <c r="B186" s="146">
        <v>42901</v>
      </c>
      <c r="C186" s="146"/>
      <c r="D186" s="147" t="s">
        <v>691</v>
      </c>
      <c r="E186" s="148" t="s">
        <v>568</v>
      </c>
      <c r="F186" s="149">
        <v>214.5</v>
      </c>
      <c r="G186" s="148"/>
      <c r="H186" s="148">
        <v>262</v>
      </c>
      <c r="I186" s="150">
        <v>262</v>
      </c>
      <c r="J186" s="151" t="s">
        <v>692</v>
      </c>
      <c r="K186" s="152">
        <f t="shared" si="91"/>
        <v>47.5</v>
      </c>
      <c r="L186" s="153">
        <f t="shared" si="92"/>
        <v>0.22144522144522144</v>
      </c>
      <c r="M186" s="148" t="s">
        <v>538</v>
      </c>
      <c r="N186" s="154">
        <v>42977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92</v>
      </c>
      <c r="B187" s="177">
        <v>42933</v>
      </c>
      <c r="C187" s="177"/>
      <c r="D187" s="178" t="s">
        <v>693</v>
      </c>
      <c r="E187" s="179" t="s">
        <v>568</v>
      </c>
      <c r="F187" s="180">
        <v>370</v>
      </c>
      <c r="G187" s="179"/>
      <c r="H187" s="179">
        <v>447.5</v>
      </c>
      <c r="I187" s="181">
        <v>450</v>
      </c>
      <c r="J187" s="182" t="s">
        <v>626</v>
      </c>
      <c r="K187" s="152">
        <f t="shared" si="91"/>
        <v>77.5</v>
      </c>
      <c r="L187" s="183">
        <f t="shared" si="92"/>
        <v>0.20945945945945946</v>
      </c>
      <c r="M187" s="179" t="s">
        <v>538</v>
      </c>
      <c r="N187" s="184">
        <v>43035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93</v>
      </c>
      <c r="B188" s="177">
        <v>42943</v>
      </c>
      <c r="C188" s="177"/>
      <c r="D188" s="178" t="s">
        <v>180</v>
      </c>
      <c r="E188" s="179" t="s">
        <v>568</v>
      </c>
      <c r="F188" s="180">
        <v>657.5</v>
      </c>
      <c r="G188" s="179"/>
      <c r="H188" s="179">
        <v>825</v>
      </c>
      <c r="I188" s="181">
        <v>820</v>
      </c>
      <c r="J188" s="182" t="s">
        <v>626</v>
      </c>
      <c r="K188" s="152">
        <f t="shared" si="91"/>
        <v>167.5</v>
      </c>
      <c r="L188" s="183">
        <f t="shared" si="92"/>
        <v>0.25475285171102663</v>
      </c>
      <c r="M188" s="179" t="s">
        <v>538</v>
      </c>
      <c r="N188" s="184">
        <v>43090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94</v>
      </c>
      <c r="B189" s="146">
        <v>42964</v>
      </c>
      <c r="C189" s="146"/>
      <c r="D189" s="147" t="s">
        <v>347</v>
      </c>
      <c r="E189" s="148" t="s">
        <v>568</v>
      </c>
      <c r="F189" s="149">
        <v>605</v>
      </c>
      <c r="G189" s="148"/>
      <c r="H189" s="148">
        <v>750</v>
      </c>
      <c r="I189" s="150">
        <v>750</v>
      </c>
      <c r="J189" s="151" t="s">
        <v>684</v>
      </c>
      <c r="K189" s="152">
        <f t="shared" si="91"/>
        <v>145</v>
      </c>
      <c r="L189" s="153">
        <f t="shared" si="92"/>
        <v>0.23966942148760331</v>
      </c>
      <c r="M189" s="148" t="s">
        <v>538</v>
      </c>
      <c r="N189" s="154">
        <v>43027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95</v>
      </c>
      <c r="B190" s="156">
        <v>42979</v>
      </c>
      <c r="C190" s="156"/>
      <c r="D190" s="164" t="s">
        <v>694</v>
      </c>
      <c r="E190" s="159" t="s">
        <v>568</v>
      </c>
      <c r="F190" s="159">
        <v>255</v>
      </c>
      <c r="G190" s="160"/>
      <c r="H190" s="160">
        <v>217.25</v>
      </c>
      <c r="I190" s="160">
        <v>320</v>
      </c>
      <c r="J190" s="161" t="s">
        <v>695</v>
      </c>
      <c r="K190" s="162">
        <f t="shared" si="91"/>
        <v>-37.75</v>
      </c>
      <c r="L190" s="165">
        <f t="shared" si="92"/>
        <v>-0.14803921568627451</v>
      </c>
      <c r="M190" s="159" t="s">
        <v>550</v>
      </c>
      <c r="N190" s="156">
        <v>43661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96</v>
      </c>
      <c r="B191" s="146">
        <v>42997</v>
      </c>
      <c r="C191" s="146"/>
      <c r="D191" s="147" t="s">
        <v>696</v>
      </c>
      <c r="E191" s="148" t="s">
        <v>568</v>
      </c>
      <c r="F191" s="149">
        <v>215</v>
      </c>
      <c r="G191" s="148"/>
      <c r="H191" s="148">
        <v>258</v>
      </c>
      <c r="I191" s="150">
        <v>258</v>
      </c>
      <c r="J191" s="151" t="s">
        <v>626</v>
      </c>
      <c r="K191" s="152">
        <f t="shared" si="91"/>
        <v>43</v>
      </c>
      <c r="L191" s="153">
        <f t="shared" si="92"/>
        <v>0.2</v>
      </c>
      <c r="M191" s="148" t="s">
        <v>538</v>
      </c>
      <c r="N191" s="154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97</v>
      </c>
      <c r="B192" s="146">
        <v>42997</v>
      </c>
      <c r="C192" s="146"/>
      <c r="D192" s="147" t="s">
        <v>696</v>
      </c>
      <c r="E192" s="148" t="s">
        <v>568</v>
      </c>
      <c r="F192" s="149">
        <v>215</v>
      </c>
      <c r="G192" s="148"/>
      <c r="H192" s="148">
        <v>258</v>
      </c>
      <c r="I192" s="150">
        <v>258</v>
      </c>
      <c r="J192" s="182" t="s">
        <v>626</v>
      </c>
      <c r="K192" s="152">
        <v>43</v>
      </c>
      <c r="L192" s="153">
        <v>0.2</v>
      </c>
      <c r="M192" s="148" t="s">
        <v>538</v>
      </c>
      <c r="N192" s="154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98</v>
      </c>
      <c r="B193" s="177">
        <v>42998</v>
      </c>
      <c r="C193" s="177"/>
      <c r="D193" s="178" t="s">
        <v>697</v>
      </c>
      <c r="E193" s="179" t="s">
        <v>568</v>
      </c>
      <c r="F193" s="149">
        <v>75</v>
      </c>
      <c r="G193" s="179"/>
      <c r="H193" s="179">
        <v>90</v>
      </c>
      <c r="I193" s="181">
        <v>90</v>
      </c>
      <c r="J193" s="151" t="s">
        <v>698</v>
      </c>
      <c r="K193" s="152">
        <f t="shared" ref="K193:K198" si="93">H193-F193</f>
        <v>15</v>
      </c>
      <c r="L193" s="153">
        <f t="shared" ref="L193:L198" si="94">K193/F193</f>
        <v>0.2</v>
      </c>
      <c r="M193" s="148" t="s">
        <v>538</v>
      </c>
      <c r="N193" s="154">
        <v>43019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99</v>
      </c>
      <c r="B194" s="177">
        <v>43011</v>
      </c>
      <c r="C194" s="177"/>
      <c r="D194" s="178" t="s">
        <v>552</v>
      </c>
      <c r="E194" s="179" t="s">
        <v>568</v>
      </c>
      <c r="F194" s="180">
        <v>315</v>
      </c>
      <c r="G194" s="179"/>
      <c r="H194" s="179">
        <v>392</v>
      </c>
      <c r="I194" s="181">
        <v>384</v>
      </c>
      <c r="J194" s="182" t="s">
        <v>699</v>
      </c>
      <c r="K194" s="152">
        <f t="shared" si="93"/>
        <v>77</v>
      </c>
      <c r="L194" s="183">
        <f t="shared" si="94"/>
        <v>0.24444444444444444</v>
      </c>
      <c r="M194" s="179" t="s">
        <v>538</v>
      </c>
      <c r="N194" s="184">
        <v>43017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100</v>
      </c>
      <c r="B195" s="177">
        <v>43013</v>
      </c>
      <c r="C195" s="177"/>
      <c r="D195" s="178" t="s">
        <v>430</v>
      </c>
      <c r="E195" s="179" t="s">
        <v>568</v>
      </c>
      <c r="F195" s="180">
        <v>145</v>
      </c>
      <c r="G195" s="179"/>
      <c r="H195" s="179">
        <v>179</v>
      </c>
      <c r="I195" s="181">
        <v>180</v>
      </c>
      <c r="J195" s="182" t="s">
        <v>700</v>
      </c>
      <c r="K195" s="152">
        <f t="shared" si="93"/>
        <v>34</v>
      </c>
      <c r="L195" s="183">
        <f t="shared" si="94"/>
        <v>0.23448275862068965</v>
      </c>
      <c r="M195" s="179" t="s">
        <v>538</v>
      </c>
      <c r="N195" s="184">
        <v>43025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101</v>
      </c>
      <c r="B196" s="177">
        <v>43014</v>
      </c>
      <c r="C196" s="177"/>
      <c r="D196" s="178" t="s">
        <v>324</v>
      </c>
      <c r="E196" s="179" t="s">
        <v>568</v>
      </c>
      <c r="F196" s="180">
        <v>256</v>
      </c>
      <c r="G196" s="179"/>
      <c r="H196" s="179">
        <v>323</v>
      </c>
      <c r="I196" s="181">
        <v>320</v>
      </c>
      <c r="J196" s="182" t="s">
        <v>626</v>
      </c>
      <c r="K196" s="152">
        <f t="shared" si="93"/>
        <v>67</v>
      </c>
      <c r="L196" s="183">
        <f t="shared" si="94"/>
        <v>0.26171875</v>
      </c>
      <c r="M196" s="179" t="s">
        <v>538</v>
      </c>
      <c r="N196" s="184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102</v>
      </c>
      <c r="B197" s="177">
        <v>43017</v>
      </c>
      <c r="C197" s="177"/>
      <c r="D197" s="178" t="s">
        <v>339</v>
      </c>
      <c r="E197" s="179" t="s">
        <v>568</v>
      </c>
      <c r="F197" s="180">
        <v>137.5</v>
      </c>
      <c r="G197" s="179"/>
      <c r="H197" s="179">
        <v>184</v>
      </c>
      <c r="I197" s="181">
        <v>183</v>
      </c>
      <c r="J197" s="182" t="s">
        <v>701</v>
      </c>
      <c r="K197" s="152">
        <f t="shared" si="93"/>
        <v>46.5</v>
      </c>
      <c r="L197" s="183">
        <f t="shared" si="94"/>
        <v>0.33818181818181819</v>
      </c>
      <c r="M197" s="179" t="s">
        <v>538</v>
      </c>
      <c r="N197" s="184">
        <v>43108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103</v>
      </c>
      <c r="B198" s="177">
        <v>43018</v>
      </c>
      <c r="C198" s="177"/>
      <c r="D198" s="178" t="s">
        <v>702</v>
      </c>
      <c r="E198" s="179" t="s">
        <v>568</v>
      </c>
      <c r="F198" s="180">
        <v>125.5</v>
      </c>
      <c r="G198" s="179"/>
      <c r="H198" s="179">
        <v>158</v>
      </c>
      <c r="I198" s="181">
        <v>155</v>
      </c>
      <c r="J198" s="182" t="s">
        <v>703</v>
      </c>
      <c r="K198" s="152">
        <f t="shared" si="93"/>
        <v>32.5</v>
      </c>
      <c r="L198" s="183">
        <f t="shared" si="94"/>
        <v>0.25896414342629481</v>
      </c>
      <c r="M198" s="179" t="s">
        <v>538</v>
      </c>
      <c r="N198" s="184">
        <v>43067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104</v>
      </c>
      <c r="B199" s="177">
        <v>43018</v>
      </c>
      <c r="C199" s="177"/>
      <c r="D199" s="178" t="s">
        <v>704</v>
      </c>
      <c r="E199" s="179" t="s">
        <v>568</v>
      </c>
      <c r="F199" s="180">
        <v>895</v>
      </c>
      <c r="G199" s="179"/>
      <c r="H199" s="179">
        <v>1122.5</v>
      </c>
      <c r="I199" s="181">
        <v>1078</v>
      </c>
      <c r="J199" s="182" t="s">
        <v>705</v>
      </c>
      <c r="K199" s="152">
        <v>227.5</v>
      </c>
      <c r="L199" s="183">
        <v>0.25418994413407803</v>
      </c>
      <c r="M199" s="179" t="s">
        <v>538</v>
      </c>
      <c r="N199" s="184">
        <v>43117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105</v>
      </c>
      <c r="B200" s="177">
        <v>43020</v>
      </c>
      <c r="C200" s="177"/>
      <c r="D200" s="178" t="s">
        <v>333</v>
      </c>
      <c r="E200" s="179" t="s">
        <v>568</v>
      </c>
      <c r="F200" s="180">
        <v>525</v>
      </c>
      <c r="G200" s="179"/>
      <c r="H200" s="179">
        <v>629</v>
      </c>
      <c r="I200" s="181">
        <v>629</v>
      </c>
      <c r="J200" s="182" t="s">
        <v>626</v>
      </c>
      <c r="K200" s="152">
        <v>104</v>
      </c>
      <c r="L200" s="183">
        <v>0.19809523809523799</v>
      </c>
      <c r="M200" s="179" t="s">
        <v>538</v>
      </c>
      <c r="N200" s="184">
        <v>43119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106</v>
      </c>
      <c r="B201" s="177">
        <v>43046</v>
      </c>
      <c r="C201" s="177"/>
      <c r="D201" s="178" t="s">
        <v>370</v>
      </c>
      <c r="E201" s="179" t="s">
        <v>568</v>
      </c>
      <c r="F201" s="180">
        <v>740</v>
      </c>
      <c r="G201" s="179"/>
      <c r="H201" s="179">
        <v>892.5</v>
      </c>
      <c r="I201" s="181">
        <v>900</v>
      </c>
      <c r="J201" s="182" t="s">
        <v>706</v>
      </c>
      <c r="K201" s="152">
        <f>H201-F201</f>
        <v>152.5</v>
      </c>
      <c r="L201" s="183">
        <f>K201/F201</f>
        <v>0.20608108108108109</v>
      </c>
      <c r="M201" s="179" t="s">
        <v>538</v>
      </c>
      <c r="N201" s="184">
        <v>43052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107</v>
      </c>
      <c r="B202" s="146">
        <v>43073</v>
      </c>
      <c r="C202" s="146"/>
      <c r="D202" s="147" t="s">
        <v>707</v>
      </c>
      <c r="E202" s="148" t="s">
        <v>568</v>
      </c>
      <c r="F202" s="149">
        <v>118.5</v>
      </c>
      <c r="G202" s="148"/>
      <c r="H202" s="148">
        <v>143.5</v>
      </c>
      <c r="I202" s="150">
        <v>145</v>
      </c>
      <c r="J202" s="151" t="s">
        <v>559</v>
      </c>
      <c r="K202" s="152">
        <f>H202-F202</f>
        <v>25</v>
      </c>
      <c r="L202" s="153">
        <f>K202/F202</f>
        <v>0.2109704641350211</v>
      </c>
      <c r="M202" s="148" t="s">
        <v>538</v>
      </c>
      <c r="N202" s="154">
        <v>43097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108</v>
      </c>
      <c r="B203" s="156">
        <v>43090</v>
      </c>
      <c r="C203" s="156"/>
      <c r="D203" s="157" t="s">
        <v>407</v>
      </c>
      <c r="E203" s="158" t="s">
        <v>568</v>
      </c>
      <c r="F203" s="159">
        <v>715</v>
      </c>
      <c r="G203" s="159"/>
      <c r="H203" s="160">
        <v>500</v>
      </c>
      <c r="I203" s="160">
        <v>872</v>
      </c>
      <c r="J203" s="161" t="s">
        <v>708</v>
      </c>
      <c r="K203" s="162">
        <f>H203-F203</f>
        <v>-215</v>
      </c>
      <c r="L203" s="163">
        <f>K203/F203</f>
        <v>-0.30069930069930068</v>
      </c>
      <c r="M203" s="159" t="s">
        <v>550</v>
      </c>
      <c r="N203" s="156">
        <v>43670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109</v>
      </c>
      <c r="B204" s="146">
        <v>43098</v>
      </c>
      <c r="C204" s="146"/>
      <c r="D204" s="147" t="s">
        <v>552</v>
      </c>
      <c r="E204" s="148" t="s">
        <v>568</v>
      </c>
      <c r="F204" s="149">
        <v>435</v>
      </c>
      <c r="G204" s="148"/>
      <c r="H204" s="148">
        <v>542.5</v>
      </c>
      <c r="I204" s="150">
        <v>539</v>
      </c>
      <c r="J204" s="151" t="s">
        <v>626</v>
      </c>
      <c r="K204" s="152">
        <v>107.5</v>
      </c>
      <c r="L204" s="153">
        <v>0.247126436781609</v>
      </c>
      <c r="M204" s="148" t="s">
        <v>538</v>
      </c>
      <c r="N204" s="154">
        <v>43206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110</v>
      </c>
      <c r="B205" s="146">
        <v>43098</v>
      </c>
      <c r="C205" s="146"/>
      <c r="D205" s="147" t="s">
        <v>510</v>
      </c>
      <c r="E205" s="148" t="s">
        <v>568</v>
      </c>
      <c r="F205" s="149">
        <v>885</v>
      </c>
      <c r="G205" s="148"/>
      <c r="H205" s="148">
        <v>1090</v>
      </c>
      <c r="I205" s="150">
        <v>1084</v>
      </c>
      <c r="J205" s="151" t="s">
        <v>626</v>
      </c>
      <c r="K205" s="152">
        <v>205</v>
      </c>
      <c r="L205" s="153">
        <v>0.23163841807909599</v>
      </c>
      <c r="M205" s="148" t="s">
        <v>538</v>
      </c>
      <c r="N205" s="154">
        <v>43213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111</v>
      </c>
      <c r="B206" s="186">
        <v>43192</v>
      </c>
      <c r="C206" s="186"/>
      <c r="D206" s="164" t="s">
        <v>709</v>
      </c>
      <c r="E206" s="159" t="s">
        <v>568</v>
      </c>
      <c r="F206" s="187">
        <v>478.5</v>
      </c>
      <c r="G206" s="159"/>
      <c r="H206" s="159">
        <v>442</v>
      </c>
      <c r="I206" s="160">
        <v>613</v>
      </c>
      <c r="J206" s="161" t="s">
        <v>710</v>
      </c>
      <c r="K206" s="162">
        <f>H206-F206</f>
        <v>-36.5</v>
      </c>
      <c r="L206" s="163">
        <f>K206/F206</f>
        <v>-7.6280041797283177E-2</v>
      </c>
      <c r="M206" s="159" t="s">
        <v>550</v>
      </c>
      <c r="N206" s="156">
        <v>43762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112</v>
      </c>
      <c r="B207" s="156">
        <v>43194</v>
      </c>
      <c r="C207" s="156"/>
      <c r="D207" s="157" t="s">
        <v>711</v>
      </c>
      <c r="E207" s="158" t="s">
        <v>568</v>
      </c>
      <c r="F207" s="159">
        <f>141.5-7.3</f>
        <v>134.19999999999999</v>
      </c>
      <c r="G207" s="159"/>
      <c r="H207" s="160">
        <v>77</v>
      </c>
      <c r="I207" s="160">
        <v>180</v>
      </c>
      <c r="J207" s="161" t="s">
        <v>712</v>
      </c>
      <c r="K207" s="162">
        <f>H207-F207</f>
        <v>-57.199999999999989</v>
      </c>
      <c r="L207" s="163">
        <f>K207/F207</f>
        <v>-0.42622950819672129</v>
      </c>
      <c r="M207" s="159" t="s">
        <v>550</v>
      </c>
      <c r="N207" s="156">
        <v>43522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5">
        <v>113</v>
      </c>
      <c r="B208" s="156">
        <v>43209</v>
      </c>
      <c r="C208" s="156"/>
      <c r="D208" s="157" t="s">
        <v>713</v>
      </c>
      <c r="E208" s="158" t="s">
        <v>568</v>
      </c>
      <c r="F208" s="159">
        <v>430</v>
      </c>
      <c r="G208" s="159"/>
      <c r="H208" s="160">
        <v>220</v>
      </c>
      <c r="I208" s="160">
        <v>537</v>
      </c>
      <c r="J208" s="161" t="s">
        <v>714</v>
      </c>
      <c r="K208" s="162">
        <f>H208-F208</f>
        <v>-210</v>
      </c>
      <c r="L208" s="163">
        <f>K208/F208</f>
        <v>-0.48837209302325579</v>
      </c>
      <c r="M208" s="159" t="s">
        <v>550</v>
      </c>
      <c r="N208" s="156">
        <v>43252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114</v>
      </c>
      <c r="B209" s="177">
        <v>43220</v>
      </c>
      <c r="C209" s="177"/>
      <c r="D209" s="178" t="s">
        <v>371</v>
      </c>
      <c r="E209" s="179" t="s">
        <v>568</v>
      </c>
      <c r="F209" s="179">
        <v>153.5</v>
      </c>
      <c r="G209" s="179"/>
      <c r="H209" s="179">
        <v>196</v>
      </c>
      <c r="I209" s="181">
        <v>196</v>
      </c>
      <c r="J209" s="151" t="s">
        <v>715</v>
      </c>
      <c r="K209" s="152">
        <f>H209-F209</f>
        <v>42.5</v>
      </c>
      <c r="L209" s="153">
        <f>K209/F209</f>
        <v>0.27687296416938112</v>
      </c>
      <c r="M209" s="148" t="s">
        <v>538</v>
      </c>
      <c r="N209" s="154">
        <v>43605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115</v>
      </c>
      <c r="B210" s="156">
        <v>43306</v>
      </c>
      <c r="C210" s="156"/>
      <c r="D210" s="157" t="s">
        <v>685</v>
      </c>
      <c r="E210" s="158" t="s">
        <v>568</v>
      </c>
      <c r="F210" s="159">
        <v>27.5</v>
      </c>
      <c r="G210" s="159"/>
      <c r="H210" s="160">
        <v>13.1</v>
      </c>
      <c r="I210" s="160">
        <v>60</v>
      </c>
      <c r="J210" s="161" t="s">
        <v>716</v>
      </c>
      <c r="K210" s="162">
        <v>-14.4</v>
      </c>
      <c r="L210" s="163">
        <v>-0.52363636363636401</v>
      </c>
      <c r="M210" s="159" t="s">
        <v>550</v>
      </c>
      <c r="N210" s="156">
        <v>43138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116</v>
      </c>
      <c r="B211" s="186">
        <v>43318</v>
      </c>
      <c r="C211" s="186"/>
      <c r="D211" s="164" t="s">
        <v>717</v>
      </c>
      <c r="E211" s="159" t="s">
        <v>568</v>
      </c>
      <c r="F211" s="159">
        <v>148.5</v>
      </c>
      <c r="G211" s="159"/>
      <c r="H211" s="159">
        <v>102</v>
      </c>
      <c r="I211" s="160">
        <v>182</v>
      </c>
      <c r="J211" s="161" t="s">
        <v>718</v>
      </c>
      <c r="K211" s="162">
        <f>H211-F211</f>
        <v>-46.5</v>
      </c>
      <c r="L211" s="163">
        <f>K211/F211</f>
        <v>-0.31313131313131315</v>
      </c>
      <c r="M211" s="159" t="s">
        <v>550</v>
      </c>
      <c r="N211" s="156">
        <v>43661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117</v>
      </c>
      <c r="B212" s="146">
        <v>43335</v>
      </c>
      <c r="C212" s="146"/>
      <c r="D212" s="147" t="s">
        <v>719</v>
      </c>
      <c r="E212" s="148" t="s">
        <v>568</v>
      </c>
      <c r="F212" s="179">
        <v>285</v>
      </c>
      <c r="G212" s="148"/>
      <c r="H212" s="148">
        <v>355</v>
      </c>
      <c r="I212" s="150">
        <v>364</v>
      </c>
      <c r="J212" s="151" t="s">
        <v>720</v>
      </c>
      <c r="K212" s="152">
        <v>70</v>
      </c>
      <c r="L212" s="153">
        <v>0.24561403508771901</v>
      </c>
      <c r="M212" s="148" t="s">
        <v>538</v>
      </c>
      <c r="N212" s="154">
        <v>43455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118</v>
      </c>
      <c r="B213" s="146">
        <v>43341</v>
      </c>
      <c r="C213" s="146"/>
      <c r="D213" s="147" t="s">
        <v>359</v>
      </c>
      <c r="E213" s="148" t="s">
        <v>568</v>
      </c>
      <c r="F213" s="179">
        <v>525</v>
      </c>
      <c r="G213" s="148"/>
      <c r="H213" s="148">
        <v>585</v>
      </c>
      <c r="I213" s="150">
        <v>635</v>
      </c>
      <c r="J213" s="151" t="s">
        <v>721</v>
      </c>
      <c r="K213" s="152">
        <f t="shared" ref="K213:K230" si="95">H213-F213</f>
        <v>60</v>
      </c>
      <c r="L213" s="153">
        <f t="shared" ref="L213:L230" si="96">K213/F213</f>
        <v>0.11428571428571428</v>
      </c>
      <c r="M213" s="148" t="s">
        <v>538</v>
      </c>
      <c r="N213" s="154">
        <v>43662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119</v>
      </c>
      <c r="B214" s="146">
        <v>43395</v>
      </c>
      <c r="C214" s="146"/>
      <c r="D214" s="147" t="s">
        <v>347</v>
      </c>
      <c r="E214" s="148" t="s">
        <v>568</v>
      </c>
      <c r="F214" s="179">
        <v>475</v>
      </c>
      <c r="G214" s="148"/>
      <c r="H214" s="148">
        <v>574</v>
      </c>
      <c r="I214" s="150">
        <v>570</v>
      </c>
      <c r="J214" s="151" t="s">
        <v>626</v>
      </c>
      <c r="K214" s="152">
        <f t="shared" si="95"/>
        <v>99</v>
      </c>
      <c r="L214" s="153">
        <f t="shared" si="96"/>
        <v>0.20842105263157895</v>
      </c>
      <c r="M214" s="148" t="s">
        <v>538</v>
      </c>
      <c r="N214" s="154">
        <v>43403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120</v>
      </c>
      <c r="B215" s="177">
        <v>43397</v>
      </c>
      <c r="C215" s="177"/>
      <c r="D215" s="178" t="s">
        <v>366</v>
      </c>
      <c r="E215" s="179" t="s">
        <v>568</v>
      </c>
      <c r="F215" s="179">
        <v>707.5</v>
      </c>
      <c r="G215" s="179"/>
      <c r="H215" s="179">
        <v>872</v>
      </c>
      <c r="I215" s="181">
        <v>872</v>
      </c>
      <c r="J215" s="182" t="s">
        <v>626</v>
      </c>
      <c r="K215" s="152">
        <f t="shared" si="95"/>
        <v>164.5</v>
      </c>
      <c r="L215" s="183">
        <f t="shared" si="96"/>
        <v>0.23250883392226149</v>
      </c>
      <c r="M215" s="179" t="s">
        <v>538</v>
      </c>
      <c r="N215" s="184">
        <v>43482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121</v>
      </c>
      <c r="B216" s="177">
        <v>43398</v>
      </c>
      <c r="C216" s="177"/>
      <c r="D216" s="178" t="s">
        <v>722</v>
      </c>
      <c r="E216" s="179" t="s">
        <v>568</v>
      </c>
      <c r="F216" s="179">
        <v>162</v>
      </c>
      <c r="G216" s="179"/>
      <c r="H216" s="179">
        <v>204</v>
      </c>
      <c r="I216" s="181">
        <v>209</v>
      </c>
      <c r="J216" s="182" t="s">
        <v>723</v>
      </c>
      <c r="K216" s="152">
        <f t="shared" si="95"/>
        <v>42</v>
      </c>
      <c r="L216" s="183">
        <f t="shared" si="96"/>
        <v>0.25925925925925924</v>
      </c>
      <c r="M216" s="179" t="s">
        <v>538</v>
      </c>
      <c r="N216" s="184">
        <v>43539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122</v>
      </c>
      <c r="B217" s="177">
        <v>43399</v>
      </c>
      <c r="C217" s="177"/>
      <c r="D217" s="178" t="s">
        <v>447</v>
      </c>
      <c r="E217" s="179" t="s">
        <v>568</v>
      </c>
      <c r="F217" s="179">
        <v>240</v>
      </c>
      <c r="G217" s="179"/>
      <c r="H217" s="179">
        <v>297</v>
      </c>
      <c r="I217" s="181">
        <v>297</v>
      </c>
      <c r="J217" s="182" t="s">
        <v>626</v>
      </c>
      <c r="K217" s="188">
        <f t="shared" si="95"/>
        <v>57</v>
      </c>
      <c r="L217" s="183">
        <f t="shared" si="96"/>
        <v>0.23749999999999999</v>
      </c>
      <c r="M217" s="179" t="s">
        <v>538</v>
      </c>
      <c r="N217" s="184">
        <v>43417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123</v>
      </c>
      <c r="B218" s="146">
        <v>43439</v>
      </c>
      <c r="C218" s="146"/>
      <c r="D218" s="147" t="s">
        <v>724</v>
      </c>
      <c r="E218" s="148" t="s">
        <v>568</v>
      </c>
      <c r="F218" s="148">
        <v>202.5</v>
      </c>
      <c r="G218" s="148"/>
      <c r="H218" s="148">
        <v>255</v>
      </c>
      <c r="I218" s="150">
        <v>252</v>
      </c>
      <c r="J218" s="151" t="s">
        <v>626</v>
      </c>
      <c r="K218" s="152">
        <f t="shared" si="95"/>
        <v>52.5</v>
      </c>
      <c r="L218" s="153">
        <f t="shared" si="96"/>
        <v>0.25925925925925924</v>
      </c>
      <c r="M218" s="148" t="s">
        <v>538</v>
      </c>
      <c r="N218" s="154">
        <v>43542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124</v>
      </c>
      <c r="B219" s="177">
        <v>43465</v>
      </c>
      <c r="C219" s="146"/>
      <c r="D219" s="178" t="s">
        <v>394</v>
      </c>
      <c r="E219" s="179" t="s">
        <v>568</v>
      </c>
      <c r="F219" s="179">
        <v>710</v>
      </c>
      <c r="G219" s="179"/>
      <c r="H219" s="179">
        <v>866</v>
      </c>
      <c r="I219" s="181">
        <v>866</v>
      </c>
      <c r="J219" s="182" t="s">
        <v>626</v>
      </c>
      <c r="K219" s="152">
        <f t="shared" si="95"/>
        <v>156</v>
      </c>
      <c r="L219" s="153">
        <f t="shared" si="96"/>
        <v>0.21971830985915494</v>
      </c>
      <c r="M219" s="148" t="s">
        <v>538</v>
      </c>
      <c r="N219" s="154">
        <v>43553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125</v>
      </c>
      <c r="B220" s="177">
        <v>43522</v>
      </c>
      <c r="C220" s="177"/>
      <c r="D220" s="178" t="s">
        <v>151</v>
      </c>
      <c r="E220" s="179" t="s">
        <v>568</v>
      </c>
      <c r="F220" s="179">
        <v>337.25</v>
      </c>
      <c r="G220" s="179"/>
      <c r="H220" s="179">
        <v>398.5</v>
      </c>
      <c r="I220" s="181">
        <v>411</v>
      </c>
      <c r="J220" s="151" t="s">
        <v>726</v>
      </c>
      <c r="K220" s="152">
        <f t="shared" si="95"/>
        <v>61.25</v>
      </c>
      <c r="L220" s="153">
        <f t="shared" si="96"/>
        <v>0.1816160118606375</v>
      </c>
      <c r="M220" s="148" t="s">
        <v>538</v>
      </c>
      <c r="N220" s="154">
        <v>43760</v>
      </c>
      <c r="O220" s="1"/>
      <c r="P220" s="1"/>
      <c r="Q220" s="1"/>
      <c r="R220" s="6" t="s">
        <v>725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126</v>
      </c>
      <c r="B221" s="190">
        <v>43559</v>
      </c>
      <c r="C221" s="190"/>
      <c r="D221" s="191" t="s">
        <v>727</v>
      </c>
      <c r="E221" s="192" t="s">
        <v>568</v>
      </c>
      <c r="F221" s="192">
        <v>130</v>
      </c>
      <c r="G221" s="192"/>
      <c r="H221" s="192">
        <v>65</v>
      </c>
      <c r="I221" s="193">
        <v>158</v>
      </c>
      <c r="J221" s="161" t="s">
        <v>728</v>
      </c>
      <c r="K221" s="162">
        <f t="shared" si="95"/>
        <v>-65</v>
      </c>
      <c r="L221" s="163">
        <f t="shared" si="96"/>
        <v>-0.5</v>
      </c>
      <c r="M221" s="159" t="s">
        <v>550</v>
      </c>
      <c r="N221" s="156">
        <v>43726</v>
      </c>
      <c r="O221" s="1"/>
      <c r="P221" s="1"/>
      <c r="Q221" s="1"/>
      <c r="R221" s="6" t="s">
        <v>729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127</v>
      </c>
      <c r="B222" s="177">
        <v>43017</v>
      </c>
      <c r="C222" s="177"/>
      <c r="D222" s="178" t="s">
        <v>182</v>
      </c>
      <c r="E222" s="179" t="s">
        <v>568</v>
      </c>
      <c r="F222" s="179">
        <v>141.5</v>
      </c>
      <c r="G222" s="179"/>
      <c r="H222" s="179">
        <v>183.5</v>
      </c>
      <c r="I222" s="181">
        <v>210</v>
      </c>
      <c r="J222" s="151" t="s">
        <v>723</v>
      </c>
      <c r="K222" s="152">
        <f t="shared" si="95"/>
        <v>42</v>
      </c>
      <c r="L222" s="153">
        <f t="shared" si="96"/>
        <v>0.29681978798586572</v>
      </c>
      <c r="M222" s="148" t="s">
        <v>538</v>
      </c>
      <c r="N222" s="154">
        <v>43042</v>
      </c>
      <c r="O222" s="1"/>
      <c r="P222" s="1"/>
      <c r="Q222" s="1"/>
      <c r="R222" s="6" t="s">
        <v>729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128</v>
      </c>
      <c r="B223" s="190">
        <v>43074</v>
      </c>
      <c r="C223" s="190"/>
      <c r="D223" s="191" t="s">
        <v>730</v>
      </c>
      <c r="E223" s="192" t="s">
        <v>568</v>
      </c>
      <c r="F223" s="187">
        <v>172</v>
      </c>
      <c r="G223" s="192"/>
      <c r="H223" s="192">
        <v>155.25</v>
      </c>
      <c r="I223" s="193">
        <v>230</v>
      </c>
      <c r="J223" s="161" t="s">
        <v>731</v>
      </c>
      <c r="K223" s="162">
        <f t="shared" si="95"/>
        <v>-16.75</v>
      </c>
      <c r="L223" s="163">
        <f t="shared" si="96"/>
        <v>-9.7383720930232565E-2</v>
      </c>
      <c r="M223" s="159" t="s">
        <v>550</v>
      </c>
      <c r="N223" s="156">
        <v>43787</v>
      </c>
      <c r="O223" s="1"/>
      <c r="P223" s="1"/>
      <c r="Q223" s="1"/>
      <c r="R223" s="6" t="s">
        <v>729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129</v>
      </c>
      <c r="B224" s="177">
        <v>43398</v>
      </c>
      <c r="C224" s="177"/>
      <c r="D224" s="178" t="s">
        <v>107</v>
      </c>
      <c r="E224" s="179" t="s">
        <v>568</v>
      </c>
      <c r="F224" s="179">
        <v>698.5</v>
      </c>
      <c r="G224" s="179"/>
      <c r="H224" s="179">
        <v>890</v>
      </c>
      <c r="I224" s="181">
        <v>890</v>
      </c>
      <c r="J224" s="151" t="s">
        <v>791</v>
      </c>
      <c r="K224" s="152">
        <f t="shared" si="95"/>
        <v>191.5</v>
      </c>
      <c r="L224" s="153">
        <f t="shared" si="96"/>
        <v>0.27415891195418757</v>
      </c>
      <c r="M224" s="148" t="s">
        <v>538</v>
      </c>
      <c r="N224" s="154">
        <v>44328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130</v>
      </c>
      <c r="B225" s="177">
        <v>42877</v>
      </c>
      <c r="C225" s="177"/>
      <c r="D225" s="178" t="s">
        <v>358</v>
      </c>
      <c r="E225" s="179" t="s">
        <v>568</v>
      </c>
      <c r="F225" s="179">
        <v>127.6</v>
      </c>
      <c r="G225" s="179"/>
      <c r="H225" s="179">
        <v>138</v>
      </c>
      <c r="I225" s="181">
        <v>190</v>
      </c>
      <c r="J225" s="151" t="s">
        <v>732</v>
      </c>
      <c r="K225" s="152">
        <f t="shared" si="95"/>
        <v>10.400000000000006</v>
      </c>
      <c r="L225" s="153">
        <f t="shared" si="96"/>
        <v>8.1504702194357417E-2</v>
      </c>
      <c r="M225" s="148" t="s">
        <v>538</v>
      </c>
      <c r="N225" s="154">
        <v>43774</v>
      </c>
      <c r="O225" s="1"/>
      <c r="P225" s="1"/>
      <c r="Q225" s="1"/>
      <c r="R225" s="6" t="s">
        <v>729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131</v>
      </c>
      <c r="B226" s="177">
        <v>43158</v>
      </c>
      <c r="C226" s="177"/>
      <c r="D226" s="178" t="s">
        <v>733</v>
      </c>
      <c r="E226" s="179" t="s">
        <v>568</v>
      </c>
      <c r="F226" s="179">
        <v>317</v>
      </c>
      <c r="G226" s="179"/>
      <c r="H226" s="179">
        <v>382.5</v>
      </c>
      <c r="I226" s="181">
        <v>398</v>
      </c>
      <c r="J226" s="151" t="s">
        <v>734</v>
      </c>
      <c r="K226" s="152">
        <f t="shared" si="95"/>
        <v>65.5</v>
      </c>
      <c r="L226" s="153">
        <f t="shared" si="96"/>
        <v>0.20662460567823343</v>
      </c>
      <c r="M226" s="148" t="s">
        <v>538</v>
      </c>
      <c r="N226" s="154">
        <v>44238</v>
      </c>
      <c r="O226" s="1"/>
      <c r="P226" s="1"/>
      <c r="Q226" s="1"/>
      <c r="R226" s="6" t="s">
        <v>729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132</v>
      </c>
      <c r="B227" s="190">
        <v>43164</v>
      </c>
      <c r="C227" s="190"/>
      <c r="D227" s="191" t="s">
        <v>144</v>
      </c>
      <c r="E227" s="192" t="s">
        <v>568</v>
      </c>
      <c r="F227" s="187">
        <f>510-14.4</f>
        <v>495.6</v>
      </c>
      <c r="G227" s="192"/>
      <c r="H227" s="192">
        <v>350</v>
      </c>
      <c r="I227" s="193">
        <v>672</v>
      </c>
      <c r="J227" s="161" t="s">
        <v>735</v>
      </c>
      <c r="K227" s="162">
        <f t="shared" si="95"/>
        <v>-145.60000000000002</v>
      </c>
      <c r="L227" s="163">
        <f t="shared" si="96"/>
        <v>-0.29378531073446329</v>
      </c>
      <c r="M227" s="159" t="s">
        <v>550</v>
      </c>
      <c r="N227" s="156">
        <v>43887</v>
      </c>
      <c r="O227" s="1"/>
      <c r="P227" s="1"/>
      <c r="Q227" s="1"/>
      <c r="R227" s="6" t="s">
        <v>725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133</v>
      </c>
      <c r="B228" s="190">
        <v>43237</v>
      </c>
      <c r="C228" s="190"/>
      <c r="D228" s="191" t="s">
        <v>439</v>
      </c>
      <c r="E228" s="192" t="s">
        <v>568</v>
      </c>
      <c r="F228" s="187">
        <v>230.3</v>
      </c>
      <c r="G228" s="192"/>
      <c r="H228" s="192">
        <v>102.5</v>
      </c>
      <c r="I228" s="193">
        <v>348</v>
      </c>
      <c r="J228" s="161" t="s">
        <v>736</v>
      </c>
      <c r="K228" s="162">
        <f t="shared" si="95"/>
        <v>-127.80000000000001</v>
      </c>
      <c r="L228" s="163">
        <f t="shared" si="96"/>
        <v>-0.55492835432045162</v>
      </c>
      <c r="M228" s="159" t="s">
        <v>550</v>
      </c>
      <c r="N228" s="156">
        <v>43896</v>
      </c>
      <c r="O228" s="1"/>
      <c r="P228" s="1"/>
      <c r="Q228" s="1"/>
      <c r="R228" s="6" t="s">
        <v>725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134</v>
      </c>
      <c r="B229" s="177">
        <v>43258</v>
      </c>
      <c r="C229" s="177"/>
      <c r="D229" s="178" t="s">
        <v>411</v>
      </c>
      <c r="E229" s="179" t="s">
        <v>568</v>
      </c>
      <c r="F229" s="179">
        <f>342.5-5.1</f>
        <v>337.4</v>
      </c>
      <c r="G229" s="179"/>
      <c r="H229" s="179">
        <v>412.5</v>
      </c>
      <c r="I229" s="181">
        <v>439</v>
      </c>
      <c r="J229" s="151" t="s">
        <v>737</v>
      </c>
      <c r="K229" s="152">
        <f t="shared" si="95"/>
        <v>75.100000000000023</v>
      </c>
      <c r="L229" s="153">
        <f t="shared" si="96"/>
        <v>0.22258446947243635</v>
      </c>
      <c r="M229" s="148" t="s">
        <v>538</v>
      </c>
      <c r="N229" s="154">
        <v>44230</v>
      </c>
      <c r="O229" s="1"/>
      <c r="P229" s="1"/>
      <c r="Q229" s="1"/>
      <c r="R229" s="6" t="s">
        <v>729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0">
        <v>135</v>
      </c>
      <c r="B230" s="169">
        <v>43285</v>
      </c>
      <c r="C230" s="169"/>
      <c r="D230" s="170" t="s">
        <v>55</v>
      </c>
      <c r="E230" s="171" t="s">
        <v>568</v>
      </c>
      <c r="F230" s="171">
        <f>127.5-5.53</f>
        <v>121.97</v>
      </c>
      <c r="G230" s="172"/>
      <c r="H230" s="172">
        <v>122.5</v>
      </c>
      <c r="I230" s="172">
        <v>170</v>
      </c>
      <c r="J230" s="173" t="s">
        <v>764</v>
      </c>
      <c r="K230" s="174">
        <f t="shared" si="95"/>
        <v>0.53000000000000114</v>
      </c>
      <c r="L230" s="175">
        <f t="shared" si="96"/>
        <v>4.3453308190538747E-3</v>
      </c>
      <c r="M230" s="171" t="s">
        <v>659</v>
      </c>
      <c r="N230" s="169">
        <v>44431</v>
      </c>
      <c r="O230" s="1"/>
      <c r="P230" s="1"/>
      <c r="Q230" s="1"/>
      <c r="R230" s="6" t="s">
        <v>725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136</v>
      </c>
      <c r="B231" s="190">
        <v>43294</v>
      </c>
      <c r="C231" s="190"/>
      <c r="D231" s="191" t="s">
        <v>349</v>
      </c>
      <c r="E231" s="192" t="s">
        <v>568</v>
      </c>
      <c r="F231" s="187">
        <v>46.5</v>
      </c>
      <c r="G231" s="192"/>
      <c r="H231" s="192">
        <v>17</v>
      </c>
      <c r="I231" s="193">
        <v>59</v>
      </c>
      <c r="J231" s="161" t="s">
        <v>738</v>
      </c>
      <c r="K231" s="162">
        <f t="shared" ref="K231:K239" si="97">H231-F231</f>
        <v>-29.5</v>
      </c>
      <c r="L231" s="163">
        <f t="shared" ref="L231:L239" si="98">K231/F231</f>
        <v>-0.63440860215053763</v>
      </c>
      <c r="M231" s="159" t="s">
        <v>550</v>
      </c>
      <c r="N231" s="156">
        <v>43887</v>
      </c>
      <c r="O231" s="1"/>
      <c r="P231" s="1"/>
      <c r="Q231" s="1"/>
      <c r="R231" s="6" t="s">
        <v>725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137</v>
      </c>
      <c r="B232" s="177">
        <v>43396</v>
      </c>
      <c r="C232" s="177"/>
      <c r="D232" s="178" t="s">
        <v>396</v>
      </c>
      <c r="E232" s="179" t="s">
        <v>568</v>
      </c>
      <c r="F232" s="179">
        <v>156.5</v>
      </c>
      <c r="G232" s="179"/>
      <c r="H232" s="179">
        <v>207.5</v>
      </c>
      <c r="I232" s="181">
        <v>191</v>
      </c>
      <c r="J232" s="151" t="s">
        <v>626</v>
      </c>
      <c r="K232" s="152">
        <f t="shared" si="97"/>
        <v>51</v>
      </c>
      <c r="L232" s="153">
        <f t="shared" si="98"/>
        <v>0.32587859424920129</v>
      </c>
      <c r="M232" s="148" t="s">
        <v>538</v>
      </c>
      <c r="N232" s="154">
        <v>44369</v>
      </c>
      <c r="O232" s="1"/>
      <c r="P232" s="1"/>
      <c r="Q232" s="1"/>
      <c r="R232" s="6" t="s">
        <v>725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138</v>
      </c>
      <c r="B233" s="177">
        <v>43439</v>
      </c>
      <c r="C233" s="177"/>
      <c r="D233" s="178" t="s">
        <v>314</v>
      </c>
      <c r="E233" s="179" t="s">
        <v>568</v>
      </c>
      <c r="F233" s="179">
        <v>259.5</v>
      </c>
      <c r="G233" s="179"/>
      <c r="H233" s="179">
        <v>320</v>
      </c>
      <c r="I233" s="181">
        <v>320</v>
      </c>
      <c r="J233" s="151" t="s">
        <v>626</v>
      </c>
      <c r="K233" s="152">
        <f t="shared" si="97"/>
        <v>60.5</v>
      </c>
      <c r="L233" s="153">
        <f t="shared" si="98"/>
        <v>0.23314065510597304</v>
      </c>
      <c r="M233" s="148" t="s">
        <v>538</v>
      </c>
      <c r="N233" s="154">
        <v>44323</v>
      </c>
      <c r="O233" s="1"/>
      <c r="P233" s="1"/>
      <c r="Q233" s="1"/>
      <c r="R233" s="6" t="s">
        <v>725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139</v>
      </c>
      <c r="B234" s="190">
        <v>43439</v>
      </c>
      <c r="C234" s="190"/>
      <c r="D234" s="191" t="s">
        <v>739</v>
      </c>
      <c r="E234" s="192" t="s">
        <v>568</v>
      </c>
      <c r="F234" s="192">
        <v>715</v>
      </c>
      <c r="G234" s="192"/>
      <c r="H234" s="192">
        <v>445</v>
      </c>
      <c r="I234" s="193">
        <v>840</v>
      </c>
      <c r="J234" s="161" t="s">
        <v>740</v>
      </c>
      <c r="K234" s="162">
        <f t="shared" si="97"/>
        <v>-270</v>
      </c>
      <c r="L234" s="163">
        <f t="shared" si="98"/>
        <v>-0.3776223776223776</v>
      </c>
      <c r="M234" s="159" t="s">
        <v>550</v>
      </c>
      <c r="N234" s="156">
        <v>43800</v>
      </c>
      <c r="O234" s="1"/>
      <c r="P234" s="1"/>
      <c r="Q234" s="1"/>
      <c r="R234" s="6" t="s">
        <v>725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140</v>
      </c>
      <c r="B235" s="177">
        <v>43469</v>
      </c>
      <c r="C235" s="177"/>
      <c r="D235" s="178" t="s">
        <v>156</v>
      </c>
      <c r="E235" s="179" t="s">
        <v>568</v>
      </c>
      <c r="F235" s="179">
        <v>875</v>
      </c>
      <c r="G235" s="179"/>
      <c r="H235" s="179">
        <v>1165</v>
      </c>
      <c r="I235" s="181">
        <v>1185</v>
      </c>
      <c r="J235" s="151" t="s">
        <v>741</v>
      </c>
      <c r="K235" s="152">
        <f t="shared" si="97"/>
        <v>290</v>
      </c>
      <c r="L235" s="153">
        <f t="shared" si="98"/>
        <v>0.33142857142857141</v>
      </c>
      <c r="M235" s="148" t="s">
        <v>538</v>
      </c>
      <c r="N235" s="154">
        <v>43847</v>
      </c>
      <c r="O235" s="1"/>
      <c r="P235" s="1"/>
      <c r="Q235" s="1"/>
      <c r="R235" s="6" t="s">
        <v>725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141</v>
      </c>
      <c r="B236" s="177">
        <v>43559</v>
      </c>
      <c r="C236" s="177"/>
      <c r="D236" s="178" t="s">
        <v>330</v>
      </c>
      <c r="E236" s="179" t="s">
        <v>568</v>
      </c>
      <c r="F236" s="179">
        <f>387-14.63</f>
        <v>372.37</v>
      </c>
      <c r="G236" s="179"/>
      <c r="H236" s="179">
        <v>490</v>
      </c>
      <c r="I236" s="181">
        <v>490</v>
      </c>
      <c r="J236" s="151" t="s">
        <v>626</v>
      </c>
      <c r="K236" s="152">
        <f t="shared" si="97"/>
        <v>117.63</v>
      </c>
      <c r="L236" s="153">
        <f t="shared" si="98"/>
        <v>0.31589548030185027</v>
      </c>
      <c r="M236" s="148" t="s">
        <v>538</v>
      </c>
      <c r="N236" s="154">
        <v>43850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142</v>
      </c>
      <c r="B237" s="190">
        <v>43578</v>
      </c>
      <c r="C237" s="190"/>
      <c r="D237" s="191" t="s">
        <v>742</v>
      </c>
      <c r="E237" s="192" t="s">
        <v>540</v>
      </c>
      <c r="F237" s="192">
        <v>220</v>
      </c>
      <c r="G237" s="192"/>
      <c r="H237" s="192">
        <v>127.5</v>
      </c>
      <c r="I237" s="193">
        <v>284</v>
      </c>
      <c r="J237" s="161" t="s">
        <v>743</v>
      </c>
      <c r="K237" s="162">
        <f t="shared" si="97"/>
        <v>-92.5</v>
      </c>
      <c r="L237" s="163">
        <f t="shared" si="98"/>
        <v>-0.42045454545454547</v>
      </c>
      <c r="M237" s="159" t="s">
        <v>550</v>
      </c>
      <c r="N237" s="156">
        <v>43896</v>
      </c>
      <c r="O237" s="1"/>
      <c r="P237" s="1"/>
      <c r="Q237" s="1"/>
      <c r="R237" s="6" t="s">
        <v>725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143</v>
      </c>
      <c r="B238" s="177">
        <v>43622</v>
      </c>
      <c r="C238" s="177"/>
      <c r="D238" s="178" t="s">
        <v>448</v>
      </c>
      <c r="E238" s="179" t="s">
        <v>540</v>
      </c>
      <c r="F238" s="179">
        <v>332.8</v>
      </c>
      <c r="G238" s="179"/>
      <c r="H238" s="179">
        <v>405</v>
      </c>
      <c r="I238" s="181">
        <v>419</v>
      </c>
      <c r="J238" s="151" t="s">
        <v>744</v>
      </c>
      <c r="K238" s="152">
        <f t="shared" si="97"/>
        <v>72.199999999999989</v>
      </c>
      <c r="L238" s="153">
        <f t="shared" si="98"/>
        <v>0.21694711538461534</v>
      </c>
      <c r="M238" s="148" t="s">
        <v>538</v>
      </c>
      <c r="N238" s="154">
        <v>43860</v>
      </c>
      <c r="O238" s="1"/>
      <c r="P238" s="1"/>
      <c r="Q238" s="1"/>
      <c r="R238" s="6" t="s">
        <v>729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0">
        <v>144</v>
      </c>
      <c r="B239" s="169">
        <v>43641</v>
      </c>
      <c r="C239" s="169"/>
      <c r="D239" s="170" t="s">
        <v>149</v>
      </c>
      <c r="E239" s="171" t="s">
        <v>568</v>
      </c>
      <c r="F239" s="171">
        <v>386</v>
      </c>
      <c r="G239" s="172"/>
      <c r="H239" s="172">
        <v>395</v>
      </c>
      <c r="I239" s="172">
        <v>452</v>
      </c>
      <c r="J239" s="173" t="s">
        <v>745</v>
      </c>
      <c r="K239" s="174">
        <f t="shared" si="97"/>
        <v>9</v>
      </c>
      <c r="L239" s="175">
        <f t="shared" si="98"/>
        <v>2.3316062176165803E-2</v>
      </c>
      <c r="M239" s="171" t="s">
        <v>659</v>
      </c>
      <c r="N239" s="169">
        <v>43868</v>
      </c>
      <c r="O239" s="1"/>
      <c r="P239" s="1"/>
      <c r="Q239" s="1"/>
      <c r="R239" s="6" t="s">
        <v>729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0">
        <v>145</v>
      </c>
      <c r="B240" s="169">
        <v>43707</v>
      </c>
      <c r="C240" s="169"/>
      <c r="D240" s="170" t="s">
        <v>130</v>
      </c>
      <c r="E240" s="171" t="s">
        <v>568</v>
      </c>
      <c r="F240" s="171">
        <v>137.5</v>
      </c>
      <c r="G240" s="172"/>
      <c r="H240" s="172">
        <v>138.5</v>
      </c>
      <c r="I240" s="172">
        <v>190</v>
      </c>
      <c r="J240" s="173" t="s">
        <v>763</v>
      </c>
      <c r="K240" s="174">
        <f>H240-F240</f>
        <v>1</v>
      </c>
      <c r="L240" s="175">
        <f>K240/F240</f>
        <v>7.2727272727272727E-3</v>
      </c>
      <c r="M240" s="171" t="s">
        <v>659</v>
      </c>
      <c r="N240" s="169">
        <v>44432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146</v>
      </c>
      <c r="B241" s="177">
        <v>43731</v>
      </c>
      <c r="C241" s="177"/>
      <c r="D241" s="178" t="s">
        <v>404</v>
      </c>
      <c r="E241" s="179" t="s">
        <v>568</v>
      </c>
      <c r="F241" s="179">
        <v>235</v>
      </c>
      <c r="G241" s="179"/>
      <c r="H241" s="179">
        <v>295</v>
      </c>
      <c r="I241" s="181">
        <v>296</v>
      </c>
      <c r="J241" s="151" t="s">
        <v>746</v>
      </c>
      <c r="K241" s="152">
        <f t="shared" ref="K241:K247" si="99">H241-F241</f>
        <v>60</v>
      </c>
      <c r="L241" s="153">
        <f t="shared" ref="L241:L247" si="100">K241/F241</f>
        <v>0.25531914893617019</v>
      </c>
      <c r="M241" s="148" t="s">
        <v>538</v>
      </c>
      <c r="N241" s="154">
        <v>43844</v>
      </c>
      <c r="O241" s="1"/>
      <c r="P241" s="1"/>
      <c r="Q241" s="1"/>
      <c r="R241" s="6" t="s">
        <v>729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147</v>
      </c>
      <c r="B242" s="177">
        <v>43752</v>
      </c>
      <c r="C242" s="177"/>
      <c r="D242" s="178" t="s">
        <v>747</v>
      </c>
      <c r="E242" s="179" t="s">
        <v>568</v>
      </c>
      <c r="F242" s="179">
        <v>277.5</v>
      </c>
      <c r="G242" s="179"/>
      <c r="H242" s="179">
        <v>333</v>
      </c>
      <c r="I242" s="181">
        <v>333</v>
      </c>
      <c r="J242" s="151" t="s">
        <v>748</v>
      </c>
      <c r="K242" s="152">
        <f t="shared" si="99"/>
        <v>55.5</v>
      </c>
      <c r="L242" s="153">
        <f t="shared" si="100"/>
        <v>0.2</v>
      </c>
      <c r="M242" s="148" t="s">
        <v>538</v>
      </c>
      <c r="N242" s="154">
        <v>43846</v>
      </c>
      <c r="O242" s="1"/>
      <c r="P242" s="1"/>
      <c r="Q242" s="1"/>
      <c r="R242" s="6" t="s">
        <v>725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148</v>
      </c>
      <c r="B243" s="177">
        <v>43752</v>
      </c>
      <c r="C243" s="177"/>
      <c r="D243" s="178" t="s">
        <v>749</v>
      </c>
      <c r="E243" s="179" t="s">
        <v>568</v>
      </c>
      <c r="F243" s="179">
        <v>930</v>
      </c>
      <c r="G243" s="179"/>
      <c r="H243" s="179">
        <v>1165</v>
      </c>
      <c r="I243" s="181">
        <v>1200</v>
      </c>
      <c r="J243" s="151" t="s">
        <v>750</v>
      </c>
      <c r="K243" s="152">
        <f t="shared" si="99"/>
        <v>235</v>
      </c>
      <c r="L243" s="153">
        <f t="shared" si="100"/>
        <v>0.25268817204301075</v>
      </c>
      <c r="M243" s="148" t="s">
        <v>538</v>
      </c>
      <c r="N243" s="154">
        <v>43847</v>
      </c>
      <c r="O243" s="1"/>
      <c r="P243" s="1"/>
      <c r="Q243" s="1"/>
      <c r="R243" s="6" t="s">
        <v>729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149</v>
      </c>
      <c r="B244" s="177">
        <v>43753</v>
      </c>
      <c r="C244" s="177"/>
      <c r="D244" s="178" t="s">
        <v>751</v>
      </c>
      <c r="E244" s="179" t="s">
        <v>568</v>
      </c>
      <c r="F244" s="149">
        <v>111</v>
      </c>
      <c r="G244" s="179"/>
      <c r="H244" s="179">
        <v>141</v>
      </c>
      <c r="I244" s="181">
        <v>141</v>
      </c>
      <c r="J244" s="151" t="s">
        <v>553</v>
      </c>
      <c r="K244" s="152">
        <f t="shared" si="99"/>
        <v>30</v>
      </c>
      <c r="L244" s="153">
        <f t="shared" si="100"/>
        <v>0.27027027027027029</v>
      </c>
      <c r="M244" s="148" t="s">
        <v>538</v>
      </c>
      <c r="N244" s="154">
        <v>44328</v>
      </c>
      <c r="O244" s="1"/>
      <c r="P244" s="1"/>
      <c r="Q244" s="1"/>
      <c r="R244" s="6" t="s">
        <v>729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150</v>
      </c>
      <c r="B245" s="177">
        <v>43753</v>
      </c>
      <c r="C245" s="177"/>
      <c r="D245" s="178" t="s">
        <v>752</v>
      </c>
      <c r="E245" s="179" t="s">
        <v>568</v>
      </c>
      <c r="F245" s="149">
        <v>296</v>
      </c>
      <c r="G245" s="179"/>
      <c r="H245" s="179">
        <v>370</v>
      </c>
      <c r="I245" s="181">
        <v>370</v>
      </c>
      <c r="J245" s="151" t="s">
        <v>626</v>
      </c>
      <c r="K245" s="152">
        <f t="shared" si="99"/>
        <v>74</v>
      </c>
      <c r="L245" s="153">
        <f t="shared" si="100"/>
        <v>0.25</v>
      </c>
      <c r="M245" s="148" t="s">
        <v>538</v>
      </c>
      <c r="N245" s="154">
        <v>43853</v>
      </c>
      <c r="O245" s="1"/>
      <c r="P245" s="1"/>
      <c r="Q245" s="1"/>
      <c r="R245" s="6" t="s">
        <v>729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151</v>
      </c>
      <c r="B246" s="177">
        <v>43754</v>
      </c>
      <c r="C246" s="177"/>
      <c r="D246" s="178" t="s">
        <v>753</v>
      </c>
      <c r="E246" s="179" t="s">
        <v>568</v>
      </c>
      <c r="F246" s="149">
        <v>300</v>
      </c>
      <c r="G246" s="179"/>
      <c r="H246" s="179">
        <v>382.5</v>
      </c>
      <c r="I246" s="181">
        <v>344</v>
      </c>
      <c r="J246" s="151" t="s">
        <v>794</v>
      </c>
      <c r="K246" s="152">
        <f t="shared" si="99"/>
        <v>82.5</v>
      </c>
      <c r="L246" s="153">
        <f t="shared" si="100"/>
        <v>0.27500000000000002</v>
      </c>
      <c r="M246" s="148" t="s">
        <v>538</v>
      </c>
      <c r="N246" s="154">
        <v>44238</v>
      </c>
      <c r="O246" s="1"/>
      <c r="P246" s="1"/>
      <c r="Q246" s="1"/>
      <c r="R246" s="6" t="s">
        <v>729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152</v>
      </c>
      <c r="B247" s="177">
        <v>43832</v>
      </c>
      <c r="C247" s="177"/>
      <c r="D247" s="178" t="s">
        <v>754</v>
      </c>
      <c r="E247" s="179" t="s">
        <v>568</v>
      </c>
      <c r="F247" s="149">
        <v>495</v>
      </c>
      <c r="G247" s="179"/>
      <c r="H247" s="179">
        <v>595</v>
      </c>
      <c r="I247" s="181">
        <v>590</v>
      </c>
      <c r="J247" s="151" t="s">
        <v>793</v>
      </c>
      <c r="K247" s="152">
        <f t="shared" si="99"/>
        <v>100</v>
      </c>
      <c r="L247" s="153">
        <f t="shared" si="100"/>
        <v>0.20202020202020202</v>
      </c>
      <c r="M247" s="148" t="s">
        <v>538</v>
      </c>
      <c r="N247" s="154">
        <v>44589</v>
      </c>
      <c r="O247" s="1"/>
      <c r="P247" s="1"/>
      <c r="Q247" s="1"/>
      <c r="R247" s="6" t="s">
        <v>729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153</v>
      </c>
      <c r="B248" s="177">
        <v>43966</v>
      </c>
      <c r="C248" s="177"/>
      <c r="D248" s="178" t="s">
        <v>71</v>
      </c>
      <c r="E248" s="179" t="s">
        <v>568</v>
      </c>
      <c r="F248" s="149">
        <v>67.5</v>
      </c>
      <c r="G248" s="179"/>
      <c r="H248" s="179">
        <v>86</v>
      </c>
      <c r="I248" s="181">
        <v>86</v>
      </c>
      <c r="J248" s="151" t="s">
        <v>755</v>
      </c>
      <c r="K248" s="152">
        <f t="shared" ref="K248:K256" si="101">H248-F248</f>
        <v>18.5</v>
      </c>
      <c r="L248" s="153">
        <f t="shared" ref="L248:L256" si="102">K248/F248</f>
        <v>0.27407407407407408</v>
      </c>
      <c r="M248" s="148" t="s">
        <v>538</v>
      </c>
      <c r="N248" s="154">
        <v>44008</v>
      </c>
      <c r="O248" s="1"/>
      <c r="P248" s="1"/>
      <c r="Q248" s="1"/>
      <c r="R248" s="6" t="s">
        <v>729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154</v>
      </c>
      <c r="B249" s="177">
        <v>44035</v>
      </c>
      <c r="C249" s="177"/>
      <c r="D249" s="178" t="s">
        <v>447</v>
      </c>
      <c r="E249" s="179" t="s">
        <v>568</v>
      </c>
      <c r="F249" s="149">
        <v>231</v>
      </c>
      <c r="G249" s="179"/>
      <c r="H249" s="179">
        <v>281</v>
      </c>
      <c r="I249" s="181">
        <v>281</v>
      </c>
      <c r="J249" s="151" t="s">
        <v>626</v>
      </c>
      <c r="K249" s="152">
        <f t="shared" si="101"/>
        <v>50</v>
      </c>
      <c r="L249" s="153">
        <f t="shared" si="102"/>
        <v>0.21645021645021645</v>
      </c>
      <c r="M249" s="148" t="s">
        <v>538</v>
      </c>
      <c r="N249" s="154">
        <v>44358</v>
      </c>
      <c r="O249" s="1"/>
      <c r="P249" s="1"/>
      <c r="Q249" s="1"/>
      <c r="R249" s="6" t="s">
        <v>729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155</v>
      </c>
      <c r="B250" s="177">
        <v>44092</v>
      </c>
      <c r="C250" s="177"/>
      <c r="D250" s="178" t="s">
        <v>387</v>
      </c>
      <c r="E250" s="179" t="s">
        <v>568</v>
      </c>
      <c r="F250" s="179">
        <v>206</v>
      </c>
      <c r="G250" s="179"/>
      <c r="H250" s="179">
        <v>248</v>
      </c>
      <c r="I250" s="181">
        <v>248</v>
      </c>
      <c r="J250" s="151" t="s">
        <v>626</v>
      </c>
      <c r="K250" s="152">
        <f t="shared" si="101"/>
        <v>42</v>
      </c>
      <c r="L250" s="153">
        <f t="shared" si="102"/>
        <v>0.20388349514563106</v>
      </c>
      <c r="M250" s="148" t="s">
        <v>538</v>
      </c>
      <c r="N250" s="154">
        <v>44214</v>
      </c>
      <c r="O250" s="1"/>
      <c r="P250" s="1"/>
      <c r="Q250" s="1"/>
      <c r="R250" s="6" t="s">
        <v>729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156</v>
      </c>
      <c r="B251" s="177">
        <v>44140</v>
      </c>
      <c r="C251" s="177"/>
      <c r="D251" s="178" t="s">
        <v>387</v>
      </c>
      <c r="E251" s="179" t="s">
        <v>568</v>
      </c>
      <c r="F251" s="179">
        <v>182.5</v>
      </c>
      <c r="G251" s="179"/>
      <c r="H251" s="179">
        <v>248</v>
      </c>
      <c r="I251" s="181">
        <v>248</v>
      </c>
      <c r="J251" s="151" t="s">
        <v>626</v>
      </c>
      <c r="K251" s="152">
        <f t="shared" si="101"/>
        <v>65.5</v>
      </c>
      <c r="L251" s="153">
        <f t="shared" si="102"/>
        <v>0.35890410958904112</v>
      </c>
      <c r="M251" s="148" t="s">
        <v>538</v>
      </c>
      <c r="N251" s="154">
        <v>44214</v>
      </c>
      <c r="O251" s="1"/>
      <c r="P251" s="1"/>
      <c r="Q251" s="1"/>
      <c r="R251" s="6" t="s">
        <v>729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157</v>
      </c>
      <c r="B252" s="177">
        <v>44140</v>
      </c>
      <c r="C252" s="177"/>
      <c r="D252" s="178" t="s">
        <v>314</v>
      </c>
      <c r="E252" s="179" t="s">
        <v>568</v>
      </c>
      <c r="F252" s="179">
        <v>247.5</v>
      </c>
      <c r="G252" s="179"/>
      <c r="H252" s="179">
        <v>320</v>
      </c>
      <c r="I252" s="181">
        <v>320</v>
      </c>
      <c r="J252" s="151" t="s">
        <v>626</v>
      </c>
      <c r="K252" s="152">
        <f t="shared" si="101"/>
        <v>72.5</v>
      </c>
      <c r="L252" s="153">
        <f t="shared" si="102"/>
        <v>0.29292929292929293</v>
      </c>
      <c r="M252" s="148" t="s">
        <v>538</v>
      </c>
      <c r="N252" s="154">
        <v>44323</v>
      </c>
      <c r="O252" s="1"/>
      <c r="P252" s="1"/>
      <c r="Q252" s="1"/>
      <c r="R252" s="6" t="s">
        <v>729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158</v>
      </c>
      <c r="B253" s="177">
        <v>44140</v>
      </c>
      <c r="C253" s="177"/>
      <c r="D253" s="178" t="s">
        <v>267</v>
      </c>
      <c r="E253" s="179" t="s">
        <v>568</v>
      </c>
      <c r="F253" s="149">
        <v>925</v>
      </c>
      <c r="G253" s="179"/>
      <c r="H253" s="179">
        <v>1095</v>
      </c>
      <c r="I253" s="181">
        <v>1093</v>
      </c>
      <c r="J253" s="151" t="s">
        <v>756</v>
      </c>
      <c r="K253" s="152">
        <f t="shared" si="101"/>
        <v>170</v>
      </c>
      <c r="L253" s="153">
        <f t="shared" si="102"/>
        <v>0.18378378378378379</v>
      </c>
      <c r="M253" s="148" t="s">
        <v>538</v>
      </c>
      <c r="N253" s="154">
        <v>44201</v>
      </c>
      <c r="O253" s="1"/>
      <c r="P253" s="1"/>
      <c r="Q253" s="1"/>
      <c r="R253" s="6" t="s">
        <v>729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159</v>
      </c>
      <c r="B254" s="177">
        <v>44140</v>
      </c>
      <c r="C254" s="177"/>
      <c r="D254" s="178" t="s">
        <v>330</v>
      </c>
      <c r="E254" s="179" t="s">
        <v>568</v>
      </c>
      <c r="F254" s="149">
        <v>332.5</v>
      </c>
      <c r="G254" s="179"/>
      <c r="H254" s="179">
        <v>393</v>
      </c>
      <c r="I254" s="181">
        <v>406</v>
      </c>
      <c r="J254" s="151" t="s">
        <v>757</v>
      </c>
      <c r="K254" s="152">
        <f t="shared" si="101"/>
        <v>60.5</v>
      </c>
      <c r="L254" s="153">
        <f t="shared" si="102"/>
        <v>0.18195488721804512</v>
      </c>
      <c r="M254" s="148" t="s">
        <v>538</v>
      </c>
      <c r="N254" s="154">
        <v>44256</v>
      </c>
      <c r="O254" s="1"/>
      <c r="P254" s="1"/>
      <c r="Q254" s="1"/>
      <c r="R254" s="6" t="s">
        <v>729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160</v>
      </c>
      <c r="B255" s="177">
        <v>44141</v>
      </c>
      <c r="C255" s="177"/>
      <c r="D255" s="178" t="s">
        <v>447</v>
      </c>
      <c r="E255" s="179" t="s">
        <v>568</v>
      </c>
      <c r="F255" s="149">
        <v>231</v>
      </c>
      <c r="G255" s="179"/>
      <c r="H255" s="179">
        <v>281</v>
      </c>
      <c r="I255" s="181">
        <v>281</v>
      </c>
      <c r="J255" s="151" t="s">
        <v>626</v>
      </c>
      <c r="K255" s="152">
        <f t="shared" si="101"/>
        <v>50</v>
      </c>
      <c r="L255" s="153">
        <f t="shared" si="102"/>
        <v>0.21645021645021645</v>
      </c>
      <c r="M255" s="148" t="s">
        <v>538</v>
      </c>
      <c r="N255" s="154">
        <v>44358</v>
      </c>
      <c r="O255" s="1"/>
      <c r="P255" s="1"/>
      <c r="Q255" s="1"/>
      <c r="R255" s="6" t="s">
        <v>729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161</v>
      </c>
      <c r="B256" s="177">
        <v>44187</v>
      </c>
      <c r="C256" s="177"/>
      <c r="D256" s="178" t="s">
        <v>423</v>
      </c>
      <c r="E256" s="179" t="s">
        <v>568</v>
      </c>
      <c r="F256" s="149">
        <v>190</v>
      </c>
      <c r="G256" s="179"/>
      <c r="H256" s="179">
        <v>239</v>
      </c>
      <c r="I256" s="181">
        <v>239</v>
      </c>
      <c r="J256" s="151" t="s">
        <v>845</v>
      </c>
      <c r="K256" s="152">
        <f t="shared" si="101"/>
        <v>49</v>
      </c>
      <c r="L256" s="153">
        <f t="shared" si="102"/>
        <v>0.25789473684210529</v>
      </c>
      <c r="M256" s="148" t="s">
        <v>538</v>
      </c>
      <c r="N256" s="154">
        <v>44844</v>
      </c>
      <c r="O256" s="1"/>
      <c r="P256" s="1"/>
      <c r="Q256" s="1"/>
      <c r="R256" s="6" t="s">
        <v>729</v>
      </c>
    </row>
    <row r="257" spans="1:26" ht="12.75" customHeight="1">
      <c r="A257" s="176">
        <v>162</v>
      </c>
      <c r="B257" s="177">
        <v>44258</v>
      </c>
      <c r="C257" s="177"/>
      <c r="D257" s="178" t="s">
        <v>754</v>
      </c>
      <c r="E257" s="179" t="s">
        <v>568</v>
      </c>
      <c r="F257" s="149">
        <v>495</v>
      </c>
      <c r="G257" s="179"/>
      <c r="H257" s="179">
        <v>595</v>
      </c>
      <c r="I257" s="181">
        <v>590</v>
      </c>
      <c r="J257" s="151" t="s">
        <v>793</v>
      </c>
      <c r="K257" s="152">
        <f t="shared" ref="K257:K264" si="103">H257-F257</f>
        <v>100</v>
      </c>
      <c r="L257" s="153">
        <f t="shared" ref="L257:L264" si="104">K257/F257</f>
        <v>0.20202020202020202</v>
      </c>
      <c r="M257" s="148" t="s">
        <v>538</v>
      </c>
      <c r="N257" s="154">
        <v>44589</v>
      </c>
      <c r="O257" s="1"/>
      <c r="P257" s="1"/>
      <c r="R257" s="6" t="s">
        <v>729</v>
      </c>
    </row>
    <row r="258" spans="1:26" ht="12.75" customHeight="1">
      <c r="A258" s="176">
        <v>163</v>
      </c>
      <c r="B258" s="177">
        <v>44274</v>
      </c>
      <c r="C258" s="177"/>
      <c r="D258" s="178" t="s">
        <v>330</v>
      </c>
      <c r="E258" s="179" t="s">
        <v>568</v>
      </c>
      <c r="F258" s="149">
        <v>355</v>
      </c>
      <c r="G258" s="179"/>
      <c r="H258" s="179">
        <v>422.5</v>
      </c>
      <c r="I258" s="181">
        <v>420</v>
      </c>
      <c r="J258" s="151" t="s">
        <v>758</v>
      </c>
      <c r="K258" s="152">
        <f t="shared" si="103"/>
        <v>67.5</v>
      </c>
      <c r="L258" s="153">
        <f t="shared" si="104"/>
        <v>0.19014084507042253</v>
      </c>
      <c r="M258" s="148" t="s">
        <v>538</v>
      </c>
      <c r="N258" s="154">
        <v>44361</v>
      </c>
      <c r="O258" s="1"/>
      <c r="R258" s="194" t="s">
        <v>729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164</v>
      </c>
      <c r="B259" s="177">
        <v>44295</v>
      </c>
      <c r="C259" s="177"/>
      <c r="D259" s="178" t="s">
        <v>759</v>
      </c>
      <c r="E259" s="179" t="s">
        <v>568</v>
      </c>
      <c r="F259" s="149">
        <v>555</v>
      </c>
      <c r="G259" s="179"/>
      <c r="H259" s="179">
        <v>663</v>
      </c>
      <c r="I259" s="181">
        <v>663</v>
      </c>
      <c r="J259" s="151" t="s">
        <v>760</v>
      </c>
      <c r="K259" s="152">
        <f t="shared" si="103"/>
        <v>108</v>
      </c>
      <c r="L259" s="153">
        <f t="shared" si="104"/>
        <v>0.19459459459459461</v>
      </c>
      <c r="M259" s="148" t="s">
        <v>538</v>
      </c>
      <c r="N259" s="154">
        <v>44321</v>
      </c>
      <c r="O259" s="1"/>
      <c r="P259" s="1"/>
      <c r="Q259" s="1"/>
      <c r="R259" s="194" t="s">
        <v>729</v>
      </c>
    </row>
    <row r="260" spans="1:26" ht="12.75" customHeight="1">
      <c r="A260" s="176">
        <v>165</v>
      </c>
      <c r="B260" s="177">
        <v>44308</v>
      </c>
      <c r="C260" s="177"/>
      <c r="D260" s="178" t="s">
        <v>358</v>
      </c>
      <c r="E260" s="179" t="s">
        <v>568</v>
      </c>
      <c r="F260" s="149">
        <v>126.5</v>
      </c>
      <c r="G260" s="179"/>
      <c r="H260" s="179">
        <v>155</v>
      </c>
      <c r="I260" s="181">
        <v>155</v>
      </c>
      <c r="J260" s="151" t="s">
        <v>626</v>
      </c>
      <c r="K260" s="152">
        <f t="shared" si="103"/>
        <v>28.5</v>
      </c>
      <c r="L260" s="153">
        <f t="shared" si="104"/>
        <v>0.22529644268774704</v>
      </c>
      <c r="M260" s="148" t="s">
        <v>538</v>
      </c>
      <c r="N260" s="154">
        <v>44362</v>
      </c>
      <c r="O260" s="1"/>
      <c r="R260" s="194" t="s">
        <v>729</v>
      </c>
    </row>
    <row r="261" spans="1:26" ht="12.75" customHeight="1">
      <c r="A261" s="220">
        <v>166</v>
      </c>
      <c r="B261" s="221">
        <v>44368</v>
      </c>
      <c r="C261" s="221"/>
      <c r="D261" s="222" t="s">
        <v>375</v>
      </c>
      <c r="E261" s="223" t="s">
        <v>568</v>
      </c>
      <c r="F261" s="224">
        <v>287.5</v>
      </c>
      <c r="G261" s="223"/>
      <c r="H261" s="223">
        <v>245</v>
      </c>
      <c r="I261" s="225">
        <v>344</v>
      </c>
      <c r="J261" s="161" t="s">
        <v>789</v>
      </c>
      <c r="K261" s="162">
        <f t="shared" si="103"/>
        <v>-42.5</v>
      </c>
      <c r="L261" s="163">
        <f t="shared" si="104"/>
        <v>-0.14782608695652175</v>
      </c>
      <c r="M261" s="159" t="s">
        <v>550</v>
      </c>
      <c r="N261" s="156">
        <v>44508</v>
      </c>
      <c r="O261" s="1"/>
      <c r="R261" s="194" t="s">
        <v>729</v>
      </c>
    </row>
    <row r="262" spans="1:26" ht="12.75" customHeight="1">
      <c r="A262" s="176">
        <v>167</v>
      </c>
      <c r="B262" s="177">
        <v>44368</v>
      </c>
      <c r="C262" s="177"/>
      <c r="D262" s="178" t="s">
        <v>447</v>
      </c>
      <c r="E262" s="179" t="s">
        <v>568</v>
      </c>
      <c r="F262" s="149">
        <v>241</v>
      </c>
      <c r="G262" s="179"/>
      <c r="H262" s="179">
        <v>298</v>
      </c>
      <c r="I262" s="181">
        <v>320</v>
      </c>
      <c r="J262" s="151" t="s">
        <v>626</v>
      </c>
      <c r="K262" s="152">
        <f t="shared" si="103"/>
        <v>57</v>
      </c>
      <c r="L262" s="153">
        <f t="shared" si="104"/>
        <v>0.23651452282157676</v>
      </c>
      <c r="M262" s="148" t="s">
        <v>538</v>
      </c>
      <c r="N262" s="154">
        <v>44802</v>
      </c>
      <c r="O262" s="41"/>
      <c r="R262" s="194" t="s">
        <v>729</v>
      </c>
    </row>
    <row r="263" spans="1:26" ht="12.75" customHeight="1">
      <c r="A263" s="176">
        <v>168</v>
      </c>
      <c r="B263" s="177">
        <v>44406</v>
      </c>
      <c r="C263" s="177"/>
      <c r="D263" s="178" t="s">
        <v>358</v>
      </c>
      <c r="E263" s="179" t="s">
        <v>568</v>
      </c>
      <c r="F263" s="149">
        <v>162.5</v>
      </c>
      <c r="G263" s="179"/>
      <c r="H263" s="179">
        <v>200</v>
      </c>
      <c r="I263" s="181">
        <v>200</v>
      </c>
      <c r="J263" s="151" t="s">
        <v>626</v>
      </c>
      <c r="K263" s="152">
        <f t="shared" si="103"/>
        <v>37.5</v>
      </c>
      <c r="L263" s="153">
        <f t="shared" si="104"/>
        <v>0.23076923076923078</v>
      </c>
      <c r="M263" s="148" t="s">
        <v>538</v>
      </c>
      <c r="N263" s="154">
        <v>44802</v>
      </c>
      <c r="O263" s="1"/>
      <c r="R263" s="194" t="s">
        <v>729</v>
      </c>
    </row>
    <row r="264" spans="1:26" ht="12.75" customHeight="1">
      <c r="A264" s="176">
        <v>169</v>
      </c>
      <c r="B264" s="177">
        <v>44462</v>
      </c>
      <c r="C264" s="177"/>
      <c r="D264" s="178" t="s">
        <v>765</v>
      </c>
      <c r="E264" s="179" t="s">
        <v>568</v>
      </c>
      <c r="F264" s="149">
        <v>1235</v>
      </c>
      <c r="G264" s="179"/>
      <c r="H264" s="179">
        <v>1505</v>
      </c>
      <c r="I264" s="181">
        <v>1500</v>
      </c>
      <c r="J264" s="151" t="s">
        <v>626</v>
      </c>
      <c r="K264" s="152">
        <f t="shared" si="103"/>
        <v>270</v>
      </c>
      <c r="L264" s="153">
        <f t="shared" si="104"/>
        <v>0.21862348178137653</v>
      </c>
      <c r="M264" s="148" t="s">
        <v>538</v>
      </c>
      <c r="N264" s="154">
        <v>44564</v>
      </c>
      <c r="O264" s="1"/>
      <c r="R264" s="194" t="s">
        <v>729</v>
      </c>
    </row>
    <row r="265" spans="1:26" ht="12.75" customHeight="1">
      <c r="A265" s="206">
        <v>170</v>
      </c>
      <c r="B265" s="207">
        <v>44480</v>
      </c>
      <c r="C265" s="207"/>
      <c r="D265" s="208" t="s">
        <v>767</v>
      </c>
      <c r="E265" s="209" t="s">
        <v>568</v>
      </c>
      <c r="F265" s="54">
        <v>58.75</v>
      </c>
      <c r="G265" s="209"/>
      <c r="H265" s="209"/>
      <c r="I265" s="54">
        <v>72.5</v>
      </c>
      <c r="J265" s="210" t="s">
        <v>541</v>
      </c>
      <c r="K265" s="206"/>
      <c r="L265" s="207"/>
      <c r="M265" s="207"/>
      <c r="N265" s="208"/>
      <c r="O265" s="41"/>
      <c r="R265" s="194" t="s">
        <v>729</v>
      </c>
    </row>
    <row r="266" spans="1:26" ht="12.75" customHeight="1">
      <c r="A266" s="211">
        <v>171</v>
      </c>
      <c r="B266" s="212">
        <v>44481</v>
      </c>
      <c r="C266" s="212"/>
      <c r="D266" s="213" t="s">
        <v>256</v>
      </c>
      <c r="E266" s="214" t="s">
        <v>568</v>
      </c>
      <c r="F266" s="215" t="s">
        <v>769</v>
      </c>
      <c r="G266" s="214"/>
      <c r="H266" s="214"/>
      <c r="I266" s="214">
        <v>380</v>
      </c>
      <c r="J266" s="216" t="s">
        <v>541</v>
      </c>
      <c r="K266" s="211"/>
      <c r="L266" s="212"/>
      <c r="M266" s="212"/>
      <c r="N266" s="213"/>
      <c r="O266" s="41"/>
      <c r="R266" s="194" t="s">
        <v>729</v>
      </c>
    </row>
    <row r="267" spans="1:26" ht="12.75" customHeight="1">
      <c r="A267" s="176">
        <v>172</v>
      </c>
      <c r="B267" s="177">
        <v>44481</v>
      </c>
      <c r="C267" s="177"/>
      <c r="D267" s="178" t="s">
        <v>382</v>
      </c>
      <c r="E267" s="179" t="s">
        <v>568</v>
      </c>
      <c r="F267" s="149">
        <v>45.5</v>
      </c>
      <c r="G267" s="179"/>
      <c r="H267" s="179">
        <v>56.5</v>
      </c>
      <c r="I267" s="181">
        <v>56</v>
      </c>
      <c r="J267" s="151" t="s">
        <v>875</v>
      </c>
      <c r="K267" s="152">
        <f>H267-F267</f>
        <v>11</v>
      </c>
      <c r="L267" s="153">
        <f>K267/F267</f>
        <v>0.24175824175824176</v>
      </c>
      <c r="M267" s="148" t="s">
        <v>538</v>
      </c>
      <c r="N267" s="154">
        <v>44881</v>
      </c>
      <c r="O267" s="41"/>
      <c r="R267" s="194"/>
    </row>
    <row r="268" spans="1:26" ht="12.75" customHeight="1">
      <c r="A268" s="176">
        <v>173</v>
      </c>
      <c r="B268" s="177">
        <v>44551</v>
      </c>
      <c r="C268" s="177"/>
      <c r="D268" s="178" t="s">
        <v>118</v>
      </c>
      <c r="E268" s="179" t="s">
        <v>568</v>
      </c>
      <c r="F268" s="149">
        <v>2300</v>
      </c>
      <c r="G268" s="179"/>
      <c r="H268" s="179">
        <f>(2820+2200)/2</f>
        <v>2510</v>
      </c>
      <c r="I268" s="181">
        <v>3000</v>
      </c>
      <c r="J268" s="151" t="s">
        <v>801</v>
      </c>
      <c r="K268" s="152">
        <f>H268-F268</f>
        <v>210</v>
      </c>
      <c r="L268" s="153">
        <f>K268/F268</f>
        <v>9.1304347826086957E-2</v>
      </c>
      <c r="M268" s="148" t="s">
        <v>538</v>
      </c>
      <c r="N268" s="154">
        <v>44649</v>
      </c>
      <c r="O268" s="1"/>
      <c r="R268" s="194"/>
    </row>
    <row r="269" spans="1:26" ht="12.75" customHeight="1">
      <c r="A269" s="217">
        <v>174</v>
      </c>
      <c r="B269" s="212">
        <v>44606</v>
      </c>
      <c r="C269" s="217"/>
      <c r="D269" s="217" t="s">
        <v>402</v>
      </c>
      <c r="E269" s="214" t="s">
        <v>568</v>
      </c>
      <c r="F269" s="214" t="s">
        <v>796</v>
      </c>
      <c r="G269" s="214"/>
      <c r="H269" s="214"/>
      <c r="I269" s="214">
        <v>764</v>
      </c>
      <c r="J269" s="214" t="s">
        <v>541</v>
      </c>
      <c r="K269" s="214"/>
      <c r="L269" s="214"/>
      <c r="M269" s="214"/>
      <c r="N269" s="217"/>
      <c r="O269" s="41"/>
      <c r="R269" s="194"/>
    </row>
    <row r="270" spans="1:26" ht="12.75" customHeight="1">
      <c r="A270" s="176">
        <v>175</v>
      </c>
      <c r="B270" s="177">
        <v>44613</v>
      </c>
      <c r="C270" s="177"/>
      <c r="D270" s="178" t="s">
        <v>765</v>
      </c>
      <c r="E270" s="179" t="s">
        <v>568</v>
      </c>
      <c r="F270" s="149">
        <v>1255</v>
      </c>
      <c r="G270" s="179"/>
      <c r="H270" s="179">
        <v>1515</v>
      </c>
      <c r="I270" s="181">
        <v>1510</v>
      </c>
      <c r="J270" s="151" t="s">
        <v>626</v>
      </c>
      <c r="K270" s="152">
        <f>H270-F270</f>
        <v>260</v>
      </c>
      <c r="L270" s="153">
        <f>K270/F270</f>
        <v>0.20717131474103587</v>
      </c>
      <c r="M270" s="148" t="s">
        <v>538</v>
      </c>
      <c r="N270" s="154">
        <v>44834</v>
      </c>
      <c r="O270" s="41"/>
      <c r="R270" s="194"/>
    </row>
    <row r="271" spans="1:26" ht="12.75" customHeight="1">
      <c r="A271">
        <v>176</v>
      </c>
      <c r="B271" s="212">
        <v>44670</v>
      </c>
      <c r="C271" s="212"/>
      <c r="D271" s="217" t="s">
        <v>503</v>
      </c>
      <c r="E271" s="243" t="s">
        <v>568</v>
      </c>
      <c r="F271" s="214" t="s">
        <v>803</v>
      </c>
      <c r="G271" s="214"/>
      <c r="H271" s="214"/>
      <c r="I271" s="214">
        <v>553</v>
      </c>
      <c r="J271" s="214" t="s">
        <v>541</v>
      </c>
      <c r="K271" s="214"/>
      <c r="L271" s="214"/>
      <c r="M271" s="214"/>
      <c r="N271" s="214"/>
      <c r="O271" s="41"/>
      <c r="R271" s="194"/>
    </row>
    <row r="272" spans="1:26" ht="12.75" customHeight="1">
      <c r="A272" s="176">
        <v>177</v>
      </c>
      <c r="B272" s="177">
        <v>44746</v>
      </c>
      <c r="C272" s="177"/>
      <c r="D272" s="178" t="s">
        <v>837</v>
      </c>
      <c r="E272" s="179" t="s">
        <v>568</v>
      </c>
      <c r="F272" s="149">
        <v>207.5</v>
      </c>
      <c r="G272" s="179"/>
      <c r="H272" s="179">
        <v>254</v>
      </c>
      <c r="I272" s="181">
        <v>254</v>
      </c>
      <c r="J272" s="151" t="s">
        <v>626</v>
      </c>
      <c r="K272" s="152">
        <f>H272-F272</f>
        <v>46.5</v>
      </c>
      <c r="L272" s="153">
        <f>K272/F272</f>
        <v>0.22409638554216868</v>
      </c>
      <c r="M272" s="148" t="s">
        <v>538</v>
      </c>
      <c r="N272" s="154">
        <v>44792</v>
      </c>
      <c r="O272" s="1"/>
      <c r="R272" s="194"/>
    </row>
    <row r="273" spans="1:18" ht="12.75" customHeight="1">
      <c r="A273" s="176">
        <v>178</v>
      </c>
      <c r="B273" s="177">
        <v>44775</v>
      </c>
      <c r="C273" s="177"/>
      <c r="D273" s="178" t="s">
        <v>449</v>
      </c>
      <c r="E273" s="179" t="s">
        <v>568</v>
      </c>
      <c r="F273" s="149">
        <v>31.25</v>
      </c>
      <c r="G273" s="179"/>
      <c r="H273" s="179">
        <v>38.75</v>
      </c>
      <c r="I273" s="181">
        <v>38</v>
      </c>
      <c r="J273" s="151" t="s">
        <v>626</v>
      </c>
      <c r="K273" s="152">
        <f t="shared" ref="K273" si="105">H273-F273</f>
        <v>7.5</v>
      </c>
      <c r="L273" s="153">
        <f t="shared" ref="L273" si="106">K273/F273</f>
        <v>0.24</v>
      </c>
      <c r="M273" s="148" t="s">
        <v>538</v>
      </c>
      <c r="N273" s="154">
        <v>44844</v>
      </c>
      <c r="O273" s="41"/>
      <c r="R273" s="54"/>
    </row>
    <row r="274" spans="1:18" ht="12.75" customHeight="1">
      <c r="A274" s="211">
        <v>179</v>
      </c>
      <c r="B274" s="212">
        <v>44841</v>
      </c>
      <c r="C274" s="217"/>
      <c r="D274" s="217" t="s">
        <v>843</v>
      </c>
      <c r="E274" s="243" t="s">
        <v>568</v>
      </c>
      <c r="F274" s="214" t="s">
        <v>844</v>
      </c>
      <c r="G274" s="214"/>
      <c r="H274" s="214"/>
      <c r="I274" s="214">
        <v>840</v>
      </c>
      <c r="J274" s="214" t="s">
        <v>541</v>
      </c>
      <c r="K274" s="214"/>
      <c r="L274" s="214"/>
      <c r="M274" s="214"/>
      <c r="N274" s="214"/>
      <c r="O274" s="41"/>
      <c r="Q274" s="197"/>
      <c r="R274" s="54"/>
    </row>
    <row r="275" spans="1:18" ht="12.75" customHeight="1">
      <c r="A275" s="211">
        <v>180</v>
      </c>
      <c r="B275" s="212">
        <v>44844</v>
      </c>
      <c r="C275" s="217"/>
      <c r="D275" s="217" t="s">
        <v>404</v>
      </c>
      <c r="E275" s="243" t="s">
        <v>568</v>
      </c>
      <c r="F275" s="214" t="s">
        <v>846</v>
      </c>
      <c r="G275" s="214"/>
      <c r="H275" s="214"/>
      <c r="I275" s="214">
        <v>291</v>
      </c>
      <c r="J275" s="214" t="s">
        <v>541</v>
      </c>
      <c r="K275" s="214"/>
      <c r="L275" s="214"/>
      <c r="M275" s="214"/>
      <c r="N275" s="214"/>
      <c r="O275" s="41"/>
      <c r="Q275" s="197"/>
      <c r="R275" s="54"/>
    </row>
    <row r="276" spans="1:18" ht="12.75" customHeight="1">
      <c r="A276" s="211">
        <v>181</v>
      </c>
      <c r="B276" s="212">
        <v>44845</v>
      </c>
      <c r="C276" s="217"/>
      <c r="D276" s="217" t="s">
        <v>402</v>
      </c>
      <c r="E276" s="243" t="s">
        <v>568</v>
      </c>
      <c r="F276" s="214" t="s">
        <v>874</v>
      </c>
      <c r="G276" s="214"/>
      <c r="H276" s="214"/>
      <c r="I276" s="214">
        <v>765</v>
      </c>
      <c r="J276" s="214" t="s">
        <v>541</v>
      </c>
      <c r="K276" s="214"/>
      <c r="L276" s="214"/>
      <c r="M276" s="214"/>
      <c r="N276" s="214"/>
      <c r="O276" s="41"/>
      <c r="Q276" s="197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B279" s="195" t="s">
        <v>761</v>
      </c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A283" s="196"/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A284" s="196"/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A285" s="53"/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</sheetData>
  <autoFilter ref="R1:R281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2023-01-16T18:11:32Z</dcterms:modified>
</cp:coreProperties>
</file>