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0" i="6" l="1"/>
  <c r="M80" i="6" s="1"/>
  <c r="K79" i="6" l="1"/>
  <c r="M79" i="6" s="1"/>
  <c r="K76" i="6"/>
  <c r="M76" i="6" s="1"/>
  <c r="L88" i="6"/>
  <c r="K88" i="6"/>
  <c r="M88" i="6" s="1"/>
  <c r="L27" i="6"/>
  <c r="K27" i="6"/>
  <c r="M27" i="6" s="1"/>
  <c r="K78" i="6" l="1"/>
  <c r="M78" i="6" s="1"/>
  <c r="K75" i="6"/>
  <c r="M75" i="6" s="1"/>
  <c r="L58" i="6" l="1"/>
  <c r="K58" i="6"/>
  <c r="K77" i="6"/>
  <c r="M77" i="6" s="1"/>
  <c r="M58" i="6" l="1"/>
  <c r="L41" i="6"/>
  <c r="K41" i="6"/>
  <c r="L38" i="6"/>
  <c r="K38" i="6"/>
  <c r="L42" i="6"/>
  <c r="K42" i="6"/>
  <c r="L23" i="6"/>
  <c r="K23" i="6"/>
  <c r="K74" i="6"/>
  <c r="M74" i="6" s="1"/>
  <c r="L59" i="6"/>
  <c r="K59" i="6"/>
  <c r="L21" i="6"/>
  <c r="K21" i="6"/>
  <c r="K73" i="6"/>
  <c r="M73" i="6" s="1"/>
  <c r="L57" i="6"/>
  <c r="K57" i="6"/>
  <c r="K71" i="6"/>
  <c r="M71" i="6" s="1"/>
  <c r="L40" i="6"/>
  <c r="K40" i="6"/>
  <c r="M40" i="6" l="1"/>
  <c r="M23" i="6"/>
  <c r="M59" i="6"/>
  <c r="M38" i="6"/>
  <c r="M42" i="6"/>
  <c r="M41" i="6"/>
  <c r="M21" i="6"/>
  <c r="M57" i="6"/>
  <c r="K72" i="6"/>
  <c r="M72" i="6" s="1"/>
  <c r="L56" i="6"/>
  <c r="K56" i="6"/>
  <c r="M56" i="6" l="1"/>
  <c r="K70" i="6"/>
  <c r="M70" i="6" s="1"/>
  <c r="L16" i="6"/>
  <c r="K16" i="6"/>
  <c r="M16" i="6" s="1"/>
  <c r="L20" i="6"/>
  <c r="K20" i="6"/>
  <c r="M20" i="6" s="1"/>
  <c r="K69" i="6"/>
  <c r="M69" i="6" s="1"/>
  <c r="L15" i="6"/>
  <c r="K15" i="6"/>
  <c r="L19" i="6"/>
  <c r="K19" i="6"/>
  <c r="K68" i="6"/>
  <c r="M68" i="6" s="1"/>
  <c r="L55" i="6"/>
  <c r="K55" i="6"/>
  <c r="L54" i="6"/>
  <c r="K54" i="6"/>
  <c r="L17" i="6"/>
  <c r="K17" i="6"/>
  <c r="M15" i="6" l="1"/>
  <c r="M54" i="6"/>
  <c r="M19" i="6"/>
  <c r="M55" i="6"/>
  <c r="M17" i="6"/>
  <c r="L18" i="6"/>
  <c r="K18" i="6"/>
  <c r="M18" i="6" l="1"/>
  <c r="K275" i="6" l="1"/>
  <c r="L275" i="6" s="1"/>
  <c r="K258" i="6" l="1"/>
  <c r="L258" i="6" s="1"/>
  <c r="K272" i="6" l="1"/>
  <c r="L272" i="6" s="1"/>
  <c r="L11" i="6" l="1"/>
  <c r="K11" i="6"/>
  <c r="M11" i="6" l="1"/>
  <c r="K264" i="6" l="1"/>
  <c r="L264" i="6" s="1"/>
  <c r="K274" i="6" l="1"/>
  <c r="L274" i="6" s="1"/>
  <c r="H270" i="6" l="1"/>
  <c r="K270" i="6" l="1"/>
  <c r="L270" i="6" s="1"/>
  <c r="K259" i="6"/>
  <c r="L259" i="6" s="1"/>
  <c r="K249" i="6"/>
  <c r="L249" i="6" s="1"/>
  <c r="K265" i="6" l="1"/>
  <c r="L265" i="6" s="1"/>
  <c r="K266" i="6" l="1"/>
  <c r="L266" i="6" s="1"/>
  <c r="K263" i="6" l="1"/>
  <c r="L263" i="6" s="1"/>
  <c r="K242" i="6"/>
  <c r="L242" i="6" s="1"/>
  <c r="K262" i="6"/>
  <c r="L262" i="6" s="1"/>
  <c r="K261" i="6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F231" i="6"/>
  <c r="K231" i="6" s="1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10" i="6"/>
  <c r="L210" i="6" s="1"/>
  <c r="F209" i="6"/>
  <c r="K209" i="6" s="1"/>
  <c r="L209" i="6" s="1"/>
  <c r="K208" i="6"/>
  <c r="L208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1" i="6"/>
  <c r="L181" i="6" s="1"/>
  <c r="K179" i="6"/>
  <c r="L179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F161" i="6"/>
  <c r="K161" i="6" s="1"/>
  <c r="L161" i="6" s="1"/>
  <c r="H160" i="6"/>
  <c r="K160" i="6" s="1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H126" i="6"/>
  <c r="K126" i="6" s="1"/>
  <c r="L126" i="6" s="1"/>
  <c r="F125" i="6"/>
  <c r="K125" i="6" s="1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<sst xmlns="http://schemas.openxmlformats.org/spreadsheetml/2006/main" count="2956" uniqueCount="1138">
  <si>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</si>
  <si>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</si>
  <si>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</si>
  <si>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</si>
  <si>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</si>
  <si>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</si>
  <si>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</si>
  <si>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</si>
  <si>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</si>
  <si>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</si>
  <si>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</si>
  <si>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</si>
  <si>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</si>
  <si>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</si>
  <si>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</si>
  <si>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</si>
  <si>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</si>
  <si>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</si>
  <si>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</si>
  <si>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</si>
  <si>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</si>
  <si>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</si>
  <si>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</si>
  <si>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</si>
  <si>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</si>
  <si>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</si>
  <si>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</si>
  <si>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</si>
  <si>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</si>
  <si>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</si>
  <si>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</si>
  <si>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</si>
  <si>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</si>
  <si>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</si>
  <si>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</si>
  <si>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</si>
  <si>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</si>
  <si>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</si>
  <si>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</si>
  <si>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</si>
  <si>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</si>
  <si>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</si>
  <si>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</si>
  <si>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</si>
  <si>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</si>
  <si>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</si>
  <si>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</si>
  <si>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</si>
  <si>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</si>
  <si>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</si>
  <si>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</si>
  <si>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</si>
  <si>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</si>
  <si>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</si>
  <si>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</si>
  <si>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</si>
  <si>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</si>
  <si>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</si>
  <si>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</si>
  <si>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</si>
  <si>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</si>
  <si>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</si>
  <si>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</si>
  <si>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</si>
  <si>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</si>
  <si>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</si>
  <si>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</si>
  <si>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</si>
  <si>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</si>
  <si>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</si>
  <si>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</si>
  <si>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</si>
  <si>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</si>
  <si>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</si>
  <si>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</si>
  <si>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</si>
  <si>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</si>
  <si>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</si>
  <si>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</si>
  <si>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</si>
  <si>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</si>
  <si>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</si>
  <si>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</si>
  <si>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</si>
  <si>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</si>
  <si>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</si>
  <si>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</si>
  <si>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</si>
  <si>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</si>
  <si>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</si>
  <si>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</si>
  <si>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</si>
  <si>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</si>
  <si>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</si>
  <si>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</si>
  <si>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</si>
  <si>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</si>
  <si>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</si>
  <si>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</si>
  <si>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</si>
  <si>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</si>
  <si>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</si>
  <si>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</si>
  <si>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</si>
  <si>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</si>
  <si>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</si>
  <si>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</si>
  <si>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</si>
  <si>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</si>
  <si>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</si>
  <si>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</si>
  <si>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</si>
  <si>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</si>
  <si>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</si>
  <si>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</si>
  <si>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</si>
  <si>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</si>
  <si>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</si>
  <si>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</si>
  <si>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</si>
  <si>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</si>
  <si>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</si>
  <si>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</si>
  <si>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</si>
  <si>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</si>
  <si>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</si>
  <si>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</si>
  <si>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</si>
  <si>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</si>
  <si>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</si>
  <si>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</si>
  <si>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</si>
  <si>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</si>
  <si>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</si>
  <si>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</si>
  <si>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</si>
  <si>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</si>
  <si>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</si>
  <si>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</si>
  <si>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</si>
  <si>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</si>
  <si>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</si>
  <si>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</si>
  <si>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</si>
  <si>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</si>
  <si>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</si>
  <si>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</si>
  <si>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</si>
  <si>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</si>
  <si>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</si>
  <si>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</si>
  <si>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</si>
  <si>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</si>
  <si>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</si>
  <si>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</si>
  <si>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</si>
  <si>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</si>
  <si>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</si>
  <si>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</si>
  <si>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</si>
  <si>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</si>
  <si>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</si>
  <si>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</si>
  <si>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</si>
  <si>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</si>
  <si>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</si>
  <si>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</si>
  <si>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</si>
  <si>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</si>
  <si>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</si>
  <si>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</si>
  <si>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</si>
  <si>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</si>
  <si>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</si>
  <si>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</si>
  <si>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</si>
  <si>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</si>
  <si>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</si>
  <si>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</si>
  <si>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</si>
  <si>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</si>
  <si>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</si>
  <si>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</si>
  <si>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</si>
  <si>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</si>
  <si>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</si>
  <si>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</si>
  <si>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</si>
  <si>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</si>
  <si>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</si>
  <si>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</si>
  <si>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</si>
  <si>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</si>
  <si>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</si>
  <si>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</si>
  <si>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</si>
  <si>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</si>
  <si>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</si>
  <si>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</si>
  <si>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</si>
  <si>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</si>
  <si>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</si>
  <si>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</si>
  <si>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</si>
  <si>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</si>
  <si>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</si>
  <si>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</si>
  <si>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</si>
  <si>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</si>
  <si>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</si>
  <si>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</si>
  <si>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</si>
  <si>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</si>
  <si>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</si>
  <si>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</si>
  <si>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</si>
  <si>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</si>
  <si>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</si>
  <si>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</si>
  <si>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</si>
  <si>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</si>
  <si>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</si>
  <si>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</si>
  <si>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</si>
  <si>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</si>
  <si>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</si>
  <si>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</si>
  <si>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</si>
  <si>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</si>
  <si>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</si>
  <si>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</si>
  <si>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</si>
  <si>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</si>
  <si>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</si>
  <si>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</si>
  <si>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</si>
  <si>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</si>
  <si>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</si>
  <si>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</si>
  <si>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</si>
  <si>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</si>
  <si>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</si>
  <si>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</si>
  <si>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</si>
  <si>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</si>
  <si>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</si>
  <si>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</si>
  <si>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</si>
  <si>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</si>
  <si>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</si>
  <si>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</si>
  <si>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</si>
  <si>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</si>
  <si>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</si>
  <si>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</si>
  <si>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</si>
  <si>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</si>
  <si>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</si>
  <si>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</si>
  <si>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</si>
  <si>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</si>
  <si>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</si>
  <si>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</si>
  <si>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</si>
  <si>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</si>
  <si>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</si>
  <si>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</si>
  <si>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</si>
  <si>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</si>
  <si>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</si>
  <si>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</si>
  <si>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</si>
  <si>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</si>
  <si>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</si>
  <si>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</si>
  <si>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</si>
  <si>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</si>
  <si>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</si>
  <si>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</si>
  <si>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</si>
  <si>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</si>
  <si>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</si>
  <si>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</si>
  <si>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</si>
  <si>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</si>
  <si>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</si>
  <si>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</si>
  <si>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</si>
  <si>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</si>
  <si>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</si>
  <si>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</si>
  <si>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</si>
  <si>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</si>
  <si>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</si>
  <si>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</si>
  <si>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</si>
  <si>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</si>
  <si>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</si>
  <si>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</si>
  <si>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</si>
  <si>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</si>
  <si>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</si>
  <si>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</si>
  <si>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</si>
  <si>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</si>
  <si>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</si>
  <si>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</si>
  <si>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</si>
  <si>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</si>
  <si>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</si>
  <si>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</si>
  <si>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</si>
  <si>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</si>
  <si>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</si>
  <si>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</si>
  <si>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</si>
  <si>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</si>
  <si>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</si>
  <si>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</si>
  <si>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</si>
  <si>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</si>
  <si>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</si>
  <si>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</si>
  <si>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</si>
  <si>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</si>
  <si>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</si>
  <si>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</si>
  <si>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</si>
  <si>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</si>
  <si>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</si>
  <si>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</si>
  <si>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</si>
  <si>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</si>
  <si>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</si>
  <si>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</si>
  <si>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</si>
  <si>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</si>
  <si>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</si>
  <si>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</si>
  <si>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</si>
  <si>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</si>
  <si>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</si>
  <si>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</si>
  <si>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</si>
  <si>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</si>
  <si>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</si>
  <si>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</si>
  <si>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</si>
  <si>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</si>
  <si>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</si>
  <si>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</si>
  <si>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</si>
  <si>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</si>
  <si>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</si>
  <si>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</si>
  <si>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</si>
  <si>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</si>
  <si>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</si>
  <si>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</si>
  <si>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</si>
  <si>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</si>
  <si>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</si>
  <si>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</si>
  <si>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</si>
  <si>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</si>
  <si>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</si>
  <si>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</si>
  <si>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</si>
  <si>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</si>
  <si>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</si>
  <si>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</si>
  <si>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</si>
  <si>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</si>
  <si>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</si>
  <si>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</si>
  <si>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</si>
  <si>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</si>
  <si>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</si>
  <si>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</si>
  <si>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</si>
  <si>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</si>
  <si>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</si>
  <si>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</si>
  <si>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</si>
  <si>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</si>
  <si>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</si>
  <si>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</si>
  <si>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</si>
  <si>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</si>
  <si>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</si>
  <si>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</si>
  <si>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</si>
  <si>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</si>
  <si>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</si>
  <si>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</si>
  <si>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</si>
  <si>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</si>
  <si>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</si>
  <si>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</si>
  <si>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</si>
  <si>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</si>
  <si>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</si>
  <si>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</si>
  <si>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</si>
  <si>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</si>
  <si>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</si>
  <si>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</si>
  <si>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</si>
  <si>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</si>
  <si>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</si>
  <si>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</si>
  <si>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</si>
  <si>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</si>
  <si>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</si>
  <si>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</si>
  <si>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</si>
  <si>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</si>
  <si>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</si>
  <si>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</si>
  <si>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</si>
  <si>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</si>
  <si>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</si>
  <si>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</si>
  <si>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</si>
  <si>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</si>
  <si>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</si>
  <si>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</si>
  <si>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</si>
  <si>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</si>
  <si>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</si>
  <si>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</si>
  <si>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</si>
  <si>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</si>
  <si>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</si>
  <si>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</si>
  <si>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</si>
  <si>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</si>
  <si>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</si>
  <si>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</si>
  <si>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</si>
  <si>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</si>
  <si>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</si>
  <si>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</si>
  <si>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</si>
  <si>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</si>
  <si>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</si>
  <si>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</si>
  <si>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</si>
  <si>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</si>
  <si>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</si>
  <si>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</si>
  <si>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</si>
  <si>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</si>
  <si>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</si>
  <si>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</si>
  <si>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</si>
  <si>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</si>
  <si>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</si>
  <si>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</si>
  <si>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</si>
  <si>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</si>
  <si>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</si>
  <si>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</si>
  <si>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</si>
  <si>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</si>
  <si>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</si>
  <si>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</si>
  <si>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</si>
  <si>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</si>
  <si>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</si>
  <si>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</si>
  <si>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</si>
  <si>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</si>
  <si>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</si>
  <si>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</si>
  <si>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</si>
  <si>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</si>
  <si>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</si>
  <si>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</si>
  <si>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</si>
  <si>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</si>
  <si>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</si>
  <si>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</si>
  <si>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</si>
  <si>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</si>
  <si>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</si>
  <si>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</si>
  <si>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</si>
  <si>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</si>
  <si>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</si>
  <si>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</si>
  <si>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</si>
  <si>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</si>
  <si>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</si>
  <si>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</si>
  <si>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</si>
  <si>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</si>
  <si>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</si>
  <si>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</si>
  <si>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</si>
  <si>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</si>
  <si>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</si>
  <si>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</si>
  <si>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</si>
  <si>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</si>
  <si>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</si>
  <si>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</si>
  <si>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</si>
  <si>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</si>
  <si>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</si>
  <si>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</si>
  <si>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</si>
  <si>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</si>
  <si>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</si>
  <si>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</si>
  <si>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</si>
  <si>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</si>
  <si>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</si>
  <si>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</si>
  <si>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</si>
  <si>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</si>
  <si>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</si>
  <si>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</si>
  <si>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</si>
  <si>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</si>
  <si>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</si>
  <si>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</si>
  <si>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</si>
  <si>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</si>
  <si>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</si>
  <si>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</si>
  <si>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</si>
  <si>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</si>
  <si>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</si>
  <si>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</si>
  <si>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</si>
  <si>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</si>
  <si>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</si>
  <si>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</si>
  <si>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</si>
  <si>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</si>
  <si>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</si>
  <si>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</si>
  <si>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</si>
  <si>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</si>
  <si>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</si>
  <si>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</si>
  <si>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</si>
  <si>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</si>
  <si>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</si>
  <si>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</si>
  <si>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</si>
  <si>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</si>
  <si>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</si>
  <si>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</si>
  <si>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</si>
  <si>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</si>
  <si>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</si>
  <si>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</si>
  <si>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</si>
  <si>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</si>
  <si>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</si>
  <si>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</si>
  <si>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</si>
  <si>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</si>
  <si>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</si>
  <si>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</si>
  <si>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</si>
  <si>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</si>
  <si>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</si>
  <si>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</si>
  <si>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</si>
  <si>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</si>
  <si>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</si>
  <si>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</si>
  <si>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</si>
  <si>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</si>
  <si>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</si>
  <si>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</si>
  <si>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</si>
  <si>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</si>
  <si>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</si>
  <si>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</si>
  <si>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</si>
  <si>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</si>
  <si>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</si>
  <si>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</si>
  <si>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</si>
  <si>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</si>
  <si>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</si>
  <si>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</si>
  <si>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</si>
  <si>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</si>
  <si>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</si>
  <si>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</si>
  <si>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</si>
  <si>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</si>
  <si>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</si>
  <si>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</si>
  <si>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</si>
  <si>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</si>
  <si>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</si>
  <si>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</si>
  <si>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</si>
  <si>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</si>
  <si>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</si>
  <si>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</si>
  <si>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</si>
  <si>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</si>
  <si>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</si>
  <si>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</si>
  <si>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</si>
  <si>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</si>
  <si>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</si>
  <si>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</si>
  <si>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</si>
  <si>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</si>
  <si>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</si>
  <si>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</si>
  <si>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</si>
  <si>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</si>
  <si>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</si>
  <si>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</si>
  <si>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</si>
  <si>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</si>
  <si>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</si>
  <si>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</si>
  <si>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</si>
  <si>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</si>
  <si>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</si>
  <si>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</si>
  <si>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</si>
  <si>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</si>
  <si>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</si>
  <si>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</si>
  <si>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</si>
  <si>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</si>
  <si>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</si>
  <si>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</si>
  <si>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</si>
  <si>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</si>
  <si>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</si>
  <si>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</si>
  <si>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</si>
  <si>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</si>
  <si>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</si>
  <si>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</si>
  <si>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</si>
  <si>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</si>
  <si>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</si>
  <si>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</si>
  <si>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</si>
  <si>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</si>
  <si>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</si>
  <si>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</si>
  <si>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</si>
  <si>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</si>
  <si>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</si>
  <si>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</si>
  <si>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</si>
  <si>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</si>
  <si>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</si>
  <si>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</si>
  <si>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</si>
  <si>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</si>
  <si>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</si>
  <si>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</si>
  <si>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</si>
  <si>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</si>
  <si>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</si>
  <si>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</si>
  <si>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</si>
  <si>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</si>
  <si>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</si>
  <si>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</si>
  <si>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</si>
  <si>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</si>
  <si>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</si>
  <si>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</si>
  <si>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</si>
  <si>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</si>
  <si>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</si>
  <si>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</si>
  <si>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</si>
  <si>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</si>
  <si>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</si>
  <si>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</si>
  <si>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</si>
  <si>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</si>
  <si>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</si>
  <si>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</si>
  <si>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</si>
  <si>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</si>
  <si>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</si>
  <si>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</si>
  <si>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</si>
  <si>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</si>
  <si>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</si>
  <si>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</si>
  <si>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</si>
  <si>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</si>
  <si>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</si>
  <si>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</si>
  <si>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</si>
  <si>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</si>
  <si>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</si>
  <si>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</si>
  <si>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</si>
  <si>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</si>
  <si>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</si>
  <si>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</si>
  <si>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</si>
  <si>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</si>
  <si>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</si>
  <si>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</si>
  <si>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</si>
  <si>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</si>
  <si>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</si>
  <si>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</si>
  <si>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</si>
  <si>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</si>
  <si>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</si>
  <si>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</si>
  <si>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</si>
  <si>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</si>
  <si>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</si>
  <si>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</si>
  <si>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</si>
  <si>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</si>
  <si>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</si>
  <si>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</si>
  <si>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</si>
  <si>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</si>
  <si>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</si>
  <si>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</si>
  <si>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</si>
  <si>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</si>
  <si>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</si>
  <si>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</si>
  <si>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</si>
  <si>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</si>
  <si>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</si>
  <si>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</si>
  <si>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</si>
  <si>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</si>
  <si>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</si>
  <si>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</si>
  <si>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</si>
  <si>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</si>
  <si>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</si>
  <si>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</si>
  <si>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</si>
  <si>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</si>
  <si>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</si>
  <si>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</si>
  <si>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</si>
  <si>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</si>
  <si>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</si>
  <si>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</si>
  <si>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</si>
  <si>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</si>
  <si>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</si>
  <si>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</si>
  <si>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</si>
  <si>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</si>
  <si>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</si>
  <si>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</si>
  <si>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</si>
  <si>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</si>
  <si>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</si>
  <si>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</si>
  <si>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</si>
  <si>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</si>
  <si>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</si>
  <si>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</si>
  <si>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</si>
  <si>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</si>
  <si>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</si>
  <si>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</si>
  <si>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</si>
  <si>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</si>
  <si>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</si>
  <si>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</si>
  <si>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</si>
  <si>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</si>
  <si>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</si>
  <si>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</si>
  <si>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</si>
  <si>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</si>
  <si>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</si>
  <si>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</si>
  <si>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</si>
  <si>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</si>
  <si>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</si>
  <si>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</si>
  <si>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</si>
  <si>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</si>
  <si>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</si>
  <si>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</si>
  <si>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</si>
  <si>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</si>
  <si>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</si>
  <si>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</si>
  <si>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</si>
  <si>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</si>
  <si>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</si>
  <si>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</si>
  <si>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</si>
  <si>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</si>
  <si>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</si>
  <si>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</si>
  <si>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</si>
  <si>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</si>
  <si>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</si>
  <si>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</si>
  <si>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</si>
  <si>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</si>
  <si>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</si>
  <si>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</si>
  <si>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</si>
  <si>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</si>
  <si>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</si>
  <si>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</si>
  <si>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</si>
  <si>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</si>
  <si>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</si>
  <si>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</si>
  <si>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</si>
  <si>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</si>
  <si>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</si>
  <si>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</si>
  <si>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</si>
  <si>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</si>
  <si>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</si>
  <si>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</si>
  <si>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</si>
  <si>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</si>
  <si>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</si>
  <si>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</si>
  <si>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</si>
  <si>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</si>
  <si>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</si>
  <si>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</si>
  <si>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</si>
  <si>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</si>
  <si>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</si>
  <si>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</si>
  <si>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</si>
  <si>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</si>
  <si>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</si>
  <si>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</si>
  <si>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</si>
  <si>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</si>
  <si>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</si>
  <si>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</si>
  <si>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</si>
  <si>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</si>
  <si>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</si>
  <si>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</si>
  <si>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</si>
  <si>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</si>
  <si>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</si>
  <si>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</si>
  <si>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</si>
  <si>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</si>
  <si>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</si>
  <si>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</si>
  <si>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</si>
  <si>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</si>
  <si>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</si>
  <si>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</si>
  <si>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</si>
  <si>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</si>
  <si>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</si>
  <si>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</si>
  <si>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</si>
  <si>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</si>
  <si>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</si>
  <si>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</si>
  <si>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</si>
  <si>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</si>
  <si>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</si>
  <si>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</si>
  <si>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</si>
  <si>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</si>
  <si>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</si>
  <si>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</si>
  <si>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</si>
  <si>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</si>
  <si>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</si>
  <si>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</si>
  <si>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</si>
  <si>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</si>
  <si>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</si>
  <si>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</si>
  <si>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</si>
  <si>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</si>
  <si>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</si>
  <si>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</si>
  <si>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</si>
  <si>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</si>
  <si>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</si>
  <si>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</si>
  <si>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</si>
  <si>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</si>
  <si>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</si>
  <si>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</si>
  <si>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</si>
  <si>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</si>
  <si>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</si>
  <si>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</si>
  <si>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</si>
  <si>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</si>
  <si>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</si>
  <si>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</si>
  <si>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</si>
  <si>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</si>
  <si>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</si>
  <si>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</si>
  <si>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</si>
  <si>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</si>
  <si>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</si>
  <si>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</si>
  <si>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</si>
  <si>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</si>
  <si>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</si>
  <si>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</si>
  <si>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</si>
  <si>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</si>
  <si>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</si>
  <si>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</si>
  <si>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</si>
  <si>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</si>
  <si>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</si>
  <si>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</si>
  <si>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</si>
  <si>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</si>
  <si>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</si>
  <si>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</si>
  <si>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</si>
  <si>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</si>
  <si>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</si>
  <si>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</si>
  <si>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</si>
  <si>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</si>
  <si>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</si>
  <si>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</si>
  <si>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</si>
  <si>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</si>
  <si>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</si>
  <si>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SYLPH</t>
  </si>
  <si>
    <t>MULTIPLIER SHARE &amp; STOCK ADVISORS PRIVATE LIMITED</t>
  </si>
  <si>
    <t>Loss of Rs.12/-</t>
  </si>
  <si>
    <t>830-850</t>
  </si>
  <si>
    <t>920-960</t>
  </si>
  <si>
    <t>1850-1870</t>
  </si>
  <si>
    <t>2000-2100</t>
  </si>
  <si>
    <t>AXISBANK 820 PE NOV</t>
  </si>
  <si>
    <t>RAVI GOYAL (HUF)</t>
  </si>
  <si>
    <t>Profit of Rs.245/-</t>
  </si>
  <si>
    <t xml:space="preserve">HDFCAMC </t>
  </si>
  <si>
    <t>2100-2120</t>
  </si>
  <si>
    <t>2200-2250</t>
  </si>
  <si>
    <t>BATAINDIA 1800 CE NOV</t>
  </si>
  <si>
    <t>50-65</t>
  </si>
  <si>
    <t>6750-6850</t>
  </si>
  <si>
    <t>7400-8000</t>
  </si>
  <si>
    <t>Profit of Rs.71/-</t>
  </si>
  <si>
    <t>108.5-109.5</t>
  </si>
  <si>
    <t>113-116</t>
  </si>
  <si>
    <t>Loss of Rs.17.5/-</t>
  </si>
  <si>
    <t>Loss of Rs.33/-</t>
  </si>
  <si>
    <t>COLPAL NOV FUT</t>
  </si>
  <si>
    <t>1600-1605</t>
  </si>
  <si>
    <t>1650-1670</t>
  </si>
  <si>
    <t>AFEL</t>
  </si>
  <si>
    <t>SHASHI RAWAT</t>
  </si>
  <si>
    <t>ALSTONE</t>
  </si>
  <si>
    <t>PASCHIM FINANCE AND CHIT FUND PVT LTD</t>
  </si>
  <si>
    <t>VICTORY SOFTWARE PRIVATE LIMITED</t>
  </si>
  <si>
    <t>FERVENTSYN</t>
  </si>
  <si>
    <t>ANAYU POLYMERS PRIVATE LIMITED</t>
  </si>
  <si>
    <t>KHUSHBU BHAVIN SHAH</t>
  </si>
  <si>
    <t>ANOOP JAIN</t>
  </si>
  <si>
    <t>JALPACHIRAGKUMARNAGAR</t>
  </si>
  <si>
    <t>HITTCO</t>
  </si>
  <si>
    <t>SBLI</t>
  </si>
  <si>
    <t>ANKIT SHARMA</t>
  </si>
  <si>
    <t>SHRGLTR</t>
  </si>
  <si>
    <t>FIRSTINDIA INFRASTRUCTURE PVT LTD</t>
  </si>
  <si>
    <t>RAJAN GUPTA</t>
  </si>
  <si>
    <t>SUNIL BHANDARI</t>
  </si>
  <si>
    <t>WELCURE</t>
  </si>
  <si>
    <t>MADHUDEVI SANJAY BUCHA</t>
  </si>
  <si>
    <t>FROG</t>
  </si>
  <si>
    <t>Frog Cellsat Limited</t>
  </si>
  <si>
    <t>IPSL</t>
  </si>
  <si>
    <t>Integrated Perso Ser Ltd</t>
  </si>
  <si>
    <t>CINCO STOCK VISION LLP</t>
  </si>
  <si>
    <t>Part profit of Rs.220/-</t>
  </si>
  <si>
    <t>3400-3450</t>
  </si>
  <si>
    <t>3800-4000</t>
  </si>
  <si>
    <t>TATACONSUM NOV FUT</t>
  </si>
  <si>
    <t>774-776</t>
  </si>
  <si>
    <t>FSL 112.5 CE NOV</t>
  </si>
  <si>
    <t>3-4.0</t>
  </si>
  <si>
    <t>Profit of Rs.0.65/-</t>
  </si>
  <si>
    <t>7NR</t>
  </si>
  <si>
    <t>JANAK NAVINBHAI PANCHAL</t>
  </si>
  <si>
    <t>AANCHALISP</t>
  </si>
  <si>
    <t>SKSE SECURITIES LIMITED CORP CM/TM PROP A/C</t>
  </si>
  <si>
    <t>RAKESH RAWAT</t>
  </si>
  <si>
    <t>DHWAJA COMMODITY SERVICES PRIVATE LIMITED</t>
  </si>
  <si>
    <t>ASPIRA</t>
  </si>
  <si>
    <t>VIVEK DINESH MANGE</t>
  </si>
  <si>
    <t>BI</t>
  </si>
  <si>
    <t>PRADIP PADAMSHI SHAH</t>
  </si>
  <si>
    <t>EPITOME TRADING AND INVESTMENTS</t>
  </si>
  <si>
    <t>BOMBWIR</t>
  </si>
  <si>
    <t>MANJU GAGGAR</t>
  </si>
  <si>
    <t>CARGOSOL</t>
  </si>
  <si>
    <t>SANJAY POPATLAL JAIN</t>
  </si>
  <si>
    <t>JAYSUKHBHAI THATHAGAR</t>
  </si>
  <si>
    <t>CSL</t>
  </si>
  <si>
    <t>VIMAL KUMAR</t>
  </si>
  <si>
    <t>DITCO</t>
  </si>
  <si>
    <t>RAJESH GUPTA</t>
  </si>
  <si>
    <t>REKHA GUPTA</t>
  </si>
  <si>
    <t>YOGENDRA PARASHAR TIWARI</t>
  </si>
  <si>
    <t>VIJAY PRAVINCHANDRA THAKKAR</t>
  </si>
  <si>
    <t>FILATFASH</t>
  </si>
  <si>
    <t>DINESH AGARWAL</t>
  </si>
  <si>
    <t>GETALONG</t>
  </si>
  <si>
    <t>NEERAJ ASHOK CHOTHANI</t>
  </si>
  <si>
    <t>GGPL</t>
  </si>
  <si>
    <t>SANDARV TRADING PRIVATE LIMITED</t>
  </si>
  <si>
    <t>PRITI BHAVESH SONI</t>
  </si>
  <si>
    <t>UNIKAT TRADING PRIVATE LIMITED</t>
  </si>
  <si>
    <t>CASTERLY REAL ESTATE PRIVATE LIMITED</t>
  </si>
  <si>
    <t>PARESH DHIRAJLAL SHAH</t>
  </si>
  <si>
    <t>PREET MAYUR SHAH</t>
  </si>
  <si>
    <t>GUJTERC</t>
  </si>
  <si>
    <t>RISHABH NEGI</t>
  </si>
  <si>
    <t>HAZOOR</t>
  </si>
  <si>
    <t>PRIYA ROHAN AGARWAL</t>
  </si>
  <si>
    <t>HCKKVENTURE</t>
  </si>
  <si>
    <t>SANDEEP KAPADIA</t>
  </si>
  <si>
    <t>HEALTHYLIFE</t>
  </si>
  <si>
    <t>INDIRABAI AMMAVAZHAPPALLIL GOVINDANNAIR</t>
  </si>
  <si>
    <t>BHARATULA NIRMALA KUMARI</t>
  </si>
  <si>
    <t>ITL</t>
  </si>
  <si>
    <t>MAHIDHAR BABU VUNNAVA</t>
  </si>
  <si>
    <t>MODIS</t>
  </si>
  <si>
    <t>SHRENI SHARES PRIVATE LIMITED</t>
  </si>
  <si>
    <t>MSL</t>
  </si>
  <si>
    <t>PRIYAL BHADRESHKUMAR SHAH</t>
  </si>
  <si>
    <t>RCL</t>
  </si>
  <si>
    <t>SARITA DEVI</t>
  </si>
  <si>
    <t>SAGARPROD</t>
  </si>
  <si>
    <t>ANTIQUE SECURITIES PVT LTD.</t>
  </si>
  <si>
    <t>RITIKA LOKESH THAKKAR</t>
  </si>
  <si>
    <t>BASANTIBEN ANKITKUMAR PARMAR</t>
  </si>
  <si>
    <t>HETALBEN SANDIPKUMAR SONI</t>
  </si>
  <si>
    <t>HIRWANI JAYANTIBHAI VAGHELA</t>
  </si>
  <si>
    <t>SHIFALI SHARMA</t>
  </si>
  <si>
    <t>KANMECH PRIVATE LIMITED</t>
  </si>
  <si>
    <t>SKL</t>
  </si>
  <si>
    <t>PARTON TRADERS PRIVATE LIMITED</t>
  </si>
  <si>
    <t>NU HEIGHTS AGENCY PRIVATE LIMITED</t>
  </si>
  <si>
    <t>SOFCOM</t>
  </si>
  <si>
    <t>SHARNAM MOTOR SERVICES PRIVATE LIMITED</t>
  </si>
  <si>
    <t>UMESH CHAMDIA</t>
  </si>
  <si>
    <t>ANKITGERA</t>
  </si>
  <si>
    <t>KISHORE MEHTA</t>
  </si>
  <si>
    <t>METALLURGICAL ENGINEERING AND EQUIPMENTS LIMITED</t>
  </si>
  <si>
    <t>ZEEL SANJAY SONI</t>
  </si>
  <si>
    <t>SYNTHFO</t>
  </si>
  <si>
    <t>RAMESHRAVI</t>
  </si>
  <si>
    <t>THINKINK</t>
  </si>
  <si>
    <t>HEMA MOHAN LAGAS</t>
  </si>
  <si>
    <t>DIPAK POPATLAL BAFNA</t>
  </si>
  <si>
    <t>CHANDRAKANT HIRALAL DARDA</t>
  </si>
  <si>
    <t>KIRAN CHANDRAKANT DARDA</t>
  </si>
  <si>
    <t>KRATOS IMPEX LIMITED</t>
  </si>
  <si>
    <t>B B COMMERCIAL LTD</t>
  </si>
  <si>
    <t>REKHA MUKESH DAND</t>
  </si>
  <si>
    <t>KOMAL VAGHAJI CHAUHAN</t>
  </si>
  <si>
    <t>VRL</t>
  </si>
  <si>
    <t>VIJAYKUMAR .</t>
  </si>
  <si>
    <t>WAAREE</t>
  </si>
  <si>
    <t>PARISHA PURVESH SHAH</t>
  </si>
  <si>
    <t>VIVEK PRITHVIRAJ KOTHARI</t>
  </si>
  <si>
    <t>WAAREE ESS PRIVATE LIMITED</t>
  </si>
  <si>
    <t>RAJASTHAN GLOBAL SECURITIES PRIVATE LIMITED</t>
  </si>
  <si>
    <t>PARTH INFIN BROKERS PVT LTD</t>
  </si>
  <si>
    <t>SARIKA NARENDRA LUNKER</t>
  </si>
  <si>
    <t>AJAY GUPTA HUF</t>
  </si>
  <si>
    <t>ARCHIES</t>
  </si>
  <si>
    <t>Archies Limited</t>
  </si>
  <si>
    <t>DHEERAJ LOHIA</t>
  </si>
  <si>
    <t>BESTAGRO</t>
  </si>
  <si>
    <t>Best Agrolife Limited</t>
  </si>
  <si>
    <t>KATKAR SANJAY</t>
  </si>
  <si>
    <t>KATKAR CHHAYA SANJAY</t>
  </si>
  <si>
    <t>KATKAR KAILASH SAHEBRAO</t>
  </si>
  <si>
    <t>ANUPAMA KAILASH KATKAR</t>
  </si>
  <si>
    <t>FUSION</t>
  </si>
  <si>
    <t>Fusion Micro Finance Ltd</t>
  </si>
  <si>
    <t>RAJ TRADING</t>
  </si>
  <si>
    <t>JIGNESH V SHAH HUF</t>
  </si>
  <si>
    <t>P.C.KOTHARI [HUF]</t>
  </si>
  <si>
    <t>MASSACHUSETTS INSTITUTE OF TECHNOLOGY</t>
  </si>
  <si>
    <t>VIVEK KUMAR BHAUKA</t>
  </si>
  <si>
    <t>PREETI  BHAUKA</t>
  </si>
  <si>
    <t>B.W.TRADERS</t>
  </si>
  <si>
    <t>FSN E Commerce Ventures</t>
  </si>
  <si>
    <t>HERMES INVESTMENT FUNDS PUBLIC LIMITED COMPANY   EMUM</t>
  </si>
  <si>
    <t>RAMASTEEL</t>
  </si>
  <si>
    <t>Rama Steel Tubes Limited</t>
  </si>
  <si>
    <t>SKSE SECURITIES LTD</t>
  </si>
  <si>
    <t>REFEX</t>
  </si>
  <si>
    <t>Refex Industries Limited</t>
  </si>
  <si>
    <t>SECURCRED</t>
  </si>
  <si>
    <t>SecUR Credentials Limited</t>
  </si>
  <si>
    <t>SAIRAM INFRATRADE LLP</t>
  </si>
  <si>
    <t>NAKSHATRA GARMENTS PRIVATE LIMITED</t>
  </si>
  <si>
    <t>HITECH</t>
  </si>
  <si>
    <t>Hi-Tech Pipes Limited</t>
  </si>
  <si>
    <t>MAHESH DINKAR VAZE</t>
  </si>
  <si>
    <t>SEGANTII INDIA MAURITIUS</t>
  </si>
  <si>
    <t>PULZ</t>
  </si>
  <si>
    <t>Pulz Electronics Limited</t>
  </si>
  <si>
    <t>NIMISHA SARJU SHAH</t>
  </si>
  <si>
    <t>SUMIT</t>
  </si>
  <si>
    <t>Sumit Woods Limited</t>
  </si>
  <si>
    <t>ANISHA FINCAP CONSULTANTS LLP</t>
  </si>
  <si>
    <t>ARCH FINANCE LIMITED</t>
  </si>
  <si>
    <t>550-560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</si>
</sst>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30" borderId="20" xfId="0" applyFont="1" applyFill="1" applyBorder="1" applyAlignment="1">
      <alignment horizontal="center" vertical="center"/>
    </xf>
    <xf numFmtId="165" fontId="31" fillId="30" borderId="20" xfId="0" applyNumberFormat="1" applyFont="1" applyFill="1" applyBorder="1" applyAlignment="1">
      <alignment horizontal="center" vertical="center"/>
    </xf>
    <xf numFmtId="0" fontId="0" fillId="30" borderId="20" xfId="0" applyFont="1" applyFill="1" applyBorder="1" applyAlignment="1"/>
    <xf numFmtId="0" fontId="39" fillId="31" borderId="20" xfId="0" applyFont="1" applyFill="1" applyBorder="1"/>
    <xf numFmtId="0" fontId="39" fillId="31" borderId="20" xfId="0" applyFont="1" applyFill="1" applyBorder="1" applyAlignment="1">
      <alignment horizontal="center" vertical="center"/>
    </xf>
    <xf numFmtId="0" fontId="32" fillId="32" borderId="20" xfId="0" applyFont="1" applyFill="1" applyBorder="1" applyAlignment="1">
      <alignment horizontal="center" vertical="center"/>
    </xf>
    <xf numFmtId="2" fontId="32" fillId="32" borderId="20" xfId="0" applyNumberFormat="1" applyFont="1" applyFill="1" applyBorder="1" applyAlignment="1">
      <alignment horizontal="center" vertical="center"/>
    </xf>
    <xf numFmtId="10" fontId="32" fillId="32" borderId="20" xfId="0" applyNumberFormat="1" applyFont="1" applyFill="1" applyBorder="1" applyAlignment="1">
      <alignment horizontal="center" vertical="center" wrapText="1"/>
    </xf>
    <xf numFmtId="16" fontId="32" fillId="3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14" sqref="D1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8" sqref="E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3" t="s">
        <v>20</v>
      </c>
      <c r="F9" s="23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3"/>
      <c r="N9" s="24"/>
      <c r="O9" s="24"/>
      <c r="P9" s="24"/>
    </row>
    <row r="10" spans="1:16" ht="59.25" customHeight="1">
      <c r="A10" s="402"/>
      <c r="B10" s="404"/>
      <c r="C10" s="404"/>
      <c r="D10" s="40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18462.05</v>
      </c>
      <c r="F11" s="32">
        <v>18431.016666666666</v>
      </c>
      <c r="G11" s="33">
        <v>18373.233333333334</v>
      </c>
      <c r="H11" s="33">
        <v>18284.416666666668</v>
      </c>
      <c r="I11" s="33">
        <v>18226.633333333335</v>
      </c>
      <c r="J11" s="33">
        <v>18519.833333333332</v>
      </c>
      <c r="K11" s="33">
        <v>18577.616666666665</v>
      </c>
      <c r="L11" s="33">
        <v>18666.433333333331</v>
      </c>
      <c r="M11" s="34">
        <v>18488.8</v>
      </c>
      <c r="N11" s="34">
        <v>18342.2</v>
      </c>
      <c r="O11" s="35">
        <v>14351150</v>
      </c>
      <c r="P11" s="36">
        <v>1.6406388328198591E-2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42483.7</v>
      </c>
      <c r="F12" s="37">
        <v>42423.583333333336</v>
      </c>
      <c r="G12" s="38">
        <v>42286.116666666669</v>
      </c>
      <c r="H12" s="38">
        <v>42088.533333333333</v>
      </c>
      <c r="I12" s="38">
        <v>41951.066666666666</v>
      </c>
      <c r="J12" s="38">
        <v>42621.166666666672</v>
      </c>
      <c r="K12" s="38">
        <v>42758.633333333331</v>
      </c>
      <c r="L12" s="38">
        <v>42956.216666666674</v>
      </c>
      <c r="M12" s="28">
        <v>42561.05</v>
      </c>
      <c r="N12" s="28">
        <v>42226</v>
      </c>
      <c r="O12" s="39">
        <v>3272400</v>
      </c>
      <c r="P12" s="40">
        <v>0.13336739023144259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19114.150000000001</v>
      </c>
      <c r="F13" s="37">
        <v>19087.966666666667</v>
      </c>
      <c r="G13" s="38">
        <v>19044.033333333333</v>
      </c>
      <c r="H13" s="38">
        <v>18973.916666666664</v>
      </c>
      <c r="I13" s="38">
        <v>18929.98333333333</v>
      </c>
      <c r="J13" s="38">
        <v>19158.083333333336</v>
      </c>
      <c r="K13" s="38">
        <v>19202.01666666667</v>
      </c>
      <c r="L13" s="38">
        <v>19272.133333333339</v>
      </c>
      <c r="M13" s="28">
        <v>19131.900000000001</v>
      </c>
      <c r="N13" s="28">
        <v>19017.849999999999</v>
      </c>
      <c r="O13" s="39">
        <v>10440</v>
      </c>
      <c r="P13" s="40">
        <v>9.2050209205020925E-2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709.2</v>
      </c>
      <c r="F15" s="37">
        <v>702.08333333333337</v>
      </c>
      <c r="G15" s="38">
        <v>686.86666666666679</v>
      </c>
      <c r="H15" s="38">
        <v>664.53333333333342</v>
      </c>
      <c r="I15" s="38">
        <v>649.31666666666683</v>
      </c>
      <c r="J15" s="38">
        <v>724.41666666666674</v>
      </c>
      <c r="K15" s="38">
        <v>739.63333333333321</v>
      </c>
      <c r="L15" s="38">
        <v>761.9666666666667</v>
      </c>
      <c r="M15" s="28">
        <v>717.3</v>
      </c>
      <c r="N15" s="28">
        <v>679.75</v>
      </c>
      <c r="O15" s="39">
        <v>1834300</v>
      </c>
      <c r="P15" s="40">
        <v>-4.5132743362831858E-2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3042.35</v>
      </c>
      <c r="F16" s="37">
        <v>3053.2666666666664</v>
      </c>
      <c r="G16" s="38">
        <v>3019.083333333333</v>
      </c>
      <c r="H16" s="38">
        <v>2995.8166666666666</v>
      </c>
      <c r="I16" s="38">
        <v>2961.6333333333332</v>
      </c>
      <c r="J16" s="38">
        <v>3076.5333333333328</v>
      </c>
      <c r="K16" s="38">
        <v>3110.7166666666662</v>
      </c>
      <c r="L16" s="38">
        <v>3133.9833333333327</v>
      </c>
      <c r="M16" s="28">
        <v>3087.45</v>
      </c>
      <c r="N16" s="28">
        <v>3030</v>
      </c>
      <c r="O16" s="39">
        <v>1733500</v>
      </c>
      <c r="P16" s="40">
        <v>-1.0135617416131336E-2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19748.599999999999</v>
      </c>
      <c r="F17" s="37">
        <v>19850.25</v>
      </c>
      <c r="G17" s="38">
        <v>19497.599999999999</v>
      </c>
      <c r="H17" s="38">
        <v>19246.599999999999</v>
      </c>
      <c r="I17" s="38">
        <v>18893.949999999997</v>
      </c>
      <c r="J17" s="38">
        <v>20101.25</v>
      </c>
      <c r="K17" s="38">
        <v>20453.900000000001</v>
      </c>
      <c r="L17" s="38">
        <v>20704.900000000001</v>
      </c>
      <c r="M17" s="28">
        <v>20202.900000000001</v>
      </c>
      <c r="N17" s="28">
        <v>19599.25</v>
      </c>
      <c r="O17" s="39">
        <v>56920</v>
      </c>
      <c r="P17" s="40">
        <v>-3.9811066126855602E-2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128.9</v>
      </c>
      <c r="F18" s="37">
        <v>129.38333333333335</v>
      </c>
      <c r="G18" s="38">
        <v>127.4666666666667</v>
      </c>
      <c r="H18" s="38">
        <v>126.03333333333335</v>
      </c>
      <c r="I18" s="38">
        <v>124.11666666666669</v>
      </c>
      <c r="J18" s="38">
        <v>130.81666666666672</v>
      </c>
      <c r="K18" s="38">
        <v>132.73333333333341</v>
      </c>
      <c r="L18" s="38">
        <v>134.16666666666671</v>
      </c>
      <c r="M18" s="28">
        <v>131.30000000000001</v>
      </c>
      <c r="N18" s="28">
        <v>127.95</v>
      </c>
      <c r="O18" s="39">
        <v>25498800</v>
      </c>
      <c r="P18" s="40">
        <v>3.1905594405594408E-2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314.64999999999998</v>
      </c>
      <c r="F19" s="37">
        <v>314.7166666666667</v>
      </c>
      <c r="G19" s="38">
        <v>312.38333333333338</v>
      </c>
      <c r="H19" s="38">
        <v>310.11666666666667</v>
      </c>
      <c r="I19" s="38">
        <v>307.78333333333336</v>
      </c>
      <c r="J19" s="38">
        <v>316.98333333333341</v>
      </c>
      <c r="K19" s="38">
        <v>319.31666666666666</v>
      </c>
      <c r="L19" s="38">
        <v>321.58333333333343</v>
      </c>
      <c r="M19" s="28">
        <v>317.05</v>
      </c>
      <c r="N19" s="28">
        <v>312.45</v>
      </c>
      <c r="O19" s="39">
        <v>13288600</v>
      </c>
      <c r="P19" s="40">
        <v>3.3987457009913007E-2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2485.4</v>
      </c>
      <c r="F20" s="37">
        <v>2488.0333333333333</v>
      </c>
      <c r="G20" s="38">
        <v>2448.7666666666664</v>
      </c>
      <c r="H20" s="38">
        <v>2412.1333333333332</v>
      </c>
      <c r="I20" s="38">
        <v>2372.8666666666663</v>
      </c>
      <c r="J20" s="38">
        <v>2524.6666666666665</v>
      </c>
      <c r="K20" s="38">
        <v>2563.9333333333338</v>
      </c>
      <c r="L20" s="38">
        <v>2600.5666666666666</v>
      </c>
      <c r="M20" s="28">
        <v>2527.3000000000002</v>
      </c>
      <c r="N20" s="28">
        <v>2451.4</v>
      </c>
      <c r="O20" s="39">
        <v>3962500</v>
      </c>
      <c r="P20" s="40">
        <v>4.8817599695682497E-3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4075.65</v>
      </c>
      <c r="F21" s="37">
        <v>4065.6666666666665</v>
      </c>
      <c r="G21" s="38">
        <v>4047.9833333333331</v>
      </c>
      <c r="H21" s="38">
        <v>4020.3166666666666</v>
      </c>
      <c r="I21" s="38">
        <v>4002.6333333333332</v>
      </c>
      <c r="J21" s="38">
        <v>4093.333333333333</v>
      </c>
      <c r="K21" s="38">
        <v>4111.0166666666664</v>
      </c>
      <c r="L21" s="38">
        <v>4138.6833333333325</v>
      </c>
      <c r="M21" s="28">
        <v>4083.35</v>
      </c>
      <c r="N21" s="28">
        <v>4038</v>
      </c>
      <c r="O21" s="39">
        <v>14414750</v>
      </c>
      <c r="P21" s="40">
        <v>2.5030666121491175E-2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910.45</v>
      </c>
      <c r="F22" s="37">
        <v>909.13333333333333</v>
      </c>
      <c r="G22" s="38">
        <v>899.51666666666665</v>
      </c>
      <c r="H22" s="38">
        <v>888.58333333333337</v>
      </c>
      <c r="I22" s="38">
        <v>878.9666666666667</v>
      </c>
      <c r="J22" s="38">
        <v>920.06666666666661</v>
      </c>
      <c r="K22" s="38">
        <v>929.68333333333317</v>
      </c>
      <c r="L22" s="38">
        <v>940.61666666666656</v>
      </c>
      <c r="M22" s="28">
        <v>918.75</v>
      </c>
      <c r="N22" s="28">
        <v>898.2</v>
      </c>
      <c r="O22" s="39">
        <v>74392500</v>
      </c>
      <c r="P22" s="40">
        <v>-5.5392636037797328E-3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3141.55</v>
      </c>
      <c r="F23" s="37">
        <v>3147.6666666666665</v>
      </c>
      <c r="G23" s="38">
        <v>3110.3833333333332</v>
      </c>
      <c r="H23" s="38">
        <v>3079.2166666666667</v>
      </c>
      <c r="I23" s="38">
        <v>3041.9333333333334</v>
      </c>
      <c r="J23" s="38">
        <v>3178.833333333333</v>
      </c>
      <c r="K23" s="38">
        <v>3216.1166666666668</v>
      </c>
      <c r="L23" s="38">
        <v>3247.2833333333328</v>
      </c>
      <c r="M23" s="28">
        <v>3184.95</v>
      </c>
      <c r="N23" s="28">
        <v>3116.5</v>
      </c>
      <c r="O23" s="39">
        <v>323800</v>
      </c>
      <c r="P23" s="40">
        <v>-2.05686630369026E-2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629.85</v>
      </c>
      <c r="F24" s="37">
        <v>627.2833333333333</v>
      </c>
      <c r="G24" s="38">
        <v>623.46666666666658</v>
      </c>
      <c r="H24" s="38">
        <v>617.08333333333326</v>
      </c>
      <c r="I24" s="38">
        <v>613.26666666666654</v>
      </c>
      <c r="J24" s="38">
        <v>633.66666666666663</v>
      </c>
      <c r="K24" s="38">
        <v>637.48333333333323</v>
      </c>
      <c r="L24" s="38">
        <v>643.86666666666667</v>
      </c>
      <c r="M24" s="28">
        <v>631.1</v>
      </c>
      <c r="N24" s="28">
        <v>620.9</v>
      </c>
      <c r="O24" s="39">
        <v>7233000</v>
      </c>
      <c r="P24" s="40">
        <v>-2.2072009932404468E-3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588.29999999999995</v>
      </c>
      <c r="F25" s="37">
        <v>587.11666666666667</v>
      </c>
      <c r="G25" s="38">
        <v>578.38333333333333</v>
      </c>
      <c r="H25" s="38">
        <v>568.4666666666667</v>
      </c>
      <c r="I25" s="38">
        <v>559.73333333333335</v>
      </c>
      <c r="J25" s="38">
        <v>597.0333333333333</v>
      </c>
      <c r="K25" s="38">
        <v>605.76666666666665</v>
      </c>
      <c r="L25" s="38">
        <v>615.68333333333328</v>
      </c>
      <c r="M25" s="28">
        <v>595.85</v>
      </c>
      <c r="N25" s="28">
        <v>577.20000000000005</v>
      </c>
      <c r="O25" s="39">
        <v>72588600</v>
      </c>
      <c r="P25" s="40">
        <v>7.3691047162270183E-3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4626.25</v>
      </c>
      <c r="F26" s="37">
        <v>4605.75</v>
      </c>
      <c r="G26" s="38">
        <v>4566.5</v>
      </c>
      <c r="H26" s="38">
        <v>4506.75</v>
      </c>
      <c r="I26" s="38">
        <v>4467.5</v>
      </c>
      <c r="J26" s="38">
        <v>4665.5</v>
      </c>
      <c r="K26" s="38">
        <v>4704.75</v>
      </c>
      <c r="L26" s="38">
        <v>4764.5</v>
      </c>
      <c r="M26" s="28">
        <v>4645</v>
      </c>
      <c r="N26" s="28">
        <v>4546</v>
      </c>
      <c r="O26" s="39">
        <v>1929500</v>
      </c>
      <c r="P26" s="40">
        <v>-2.9609605833909598E-2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299.60000000000002</v>
      </c>
      <c r="F27" s="37">
        <v>298.51666666666671</v>
      </c>
      <c r="G27" s="38">
        <v>292.48333333333341</v>
      </c>
      <c r="H27" s="38">
        <v>285.36666666666667</v>
      </c>
      <c r="I27" s="38">
        <v>279.33333333333337</v>
      </c>
      <c r="J27" s="38">
        <v>305.63333333333344</v>
      </c>
      <c r="K27" s="38">
        <v>311.66666666666674</v>
      </c>
      <c r="L27" s="38">
        <v>318.78333333333347</v>
      </c>
      <c r="M27" s="28">
        <v>304.55</v>
      </c>
      <c r="N27" s="28">
        <v>291.39999999999998</v>
      </c>
      <c r="O27" s="39">
        <v>17206000</v>
      </c>
      <c r="P27" s="40">
        <v>8.2580929310724513E-2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150.80000000000001</v>
      </c>
      <c r="F28" s="37">
        <v>151.48333333333335</v>
      </c>
      <c r="G28" s="38">
        <v>149.31666666666669</v>
      </c>
      <c r="H28" s="38">
        <v>147.83333333333334</v>
      </c>
      <c r="I28" s="38">
        <v>145.66666666666669</v>
      </c>
      <c r="J28" s="38">
        <v>152.9666666666667</v>
      </c>
      <c r="K28" s="38">
        <v>155.13333333333333</v>
      </c>
      <c r="L28" s="38">
        <v>156.6166666666667</v>
      </c>
      <c r="M28" s="28">
        <v>153.65</v>
      </c>
      <c r="N28" s="28">
        <v>150</v>
      </c>
      <c r="O28" s="39">
        <v>77000000</v>
      </c>
      <c r="P28" s="40">
        <v>-7.9237260838755392E-3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3093.5</v>
      </c>
      <c r="F29" s="37">
        <v>3084.9166666666665</v>
      </c>
      <c r="G29" s="38">
        <v>3066.7833333333328</v>
      </c>
      <c r="H29" s="38">
        <v>3040.0666666666662</v>
      </c>
      <c r="I29" s="38">
        <v>3021.9333333333325</v>
      </c>
      <c r="J29" s="38">
        <v>3111.6333333333332</v>
      </c>
      <c r="K29" s="38">
        <v>3129.7666666666673</v>
      </c>
      <c r="L29" s="38">
        <v>3156.4833333333336</v>
      </c>
      <c r="M29" s="28">
        <v>3103.05</v>
      </c>
      <c r="N29" s="28">
        <v>3058.2</v>
      </c>
      <c r="O29" s="39">
        <v>6639000</v>
      </c>
      <c r="P29" s="40">
        <v>4.2192821192851333E-4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1946.05</v>
      </c>
      <c r="F30" s="37">
        <v>1960.3666666666668</v>
      </c>
      <c r="G30" s="38">
        <v>1920.2333333333336</v>
      </c>
      <c r="H30" s="38">
        <v>1894.4166666666667</v>
      </c>
      <c r="I30" s="38">
        <v>1854.2833333333335</v>
      </c>
      <c r="J30" s="38">
        <v>1986.1833333333336</v>
      </c>
      <c r="K30" s="38">
        <v>2026.3166666666668</v>
      </c>
      <c r="L30" s="38">
        <v>2052.1333333333337</v>
      </c>
      <c r="M30" s="28">
        <v>2000.5</v>
      </c>
      <c r="N30" s="28">
        <v>1934.55</v>
      </c>
      <c r="O30" s="39">
        <v>1202575</v>
      </c>
      <c r="P30" s="40">
        <v>-2.5840944531075962E-2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8328.4</v>
      </c>
      <c r="F31" s="37">
        <v>8324.4500000000007</v>
      </c>
      <c r="G31" s="38">
        <v>8263.9000000000015</v>
      </c>
      <c r="H31" s="38">
        <v>8199.4000000000015</v>
      </c>
      <c r="I31" s="38">
        <v>8138.8500000000022</v>
      </c>
      <c r="J31" s="38">
        <v>8388.9500000000007</v>
      </c>
      <c r="K31" s="38">
        <v>8449.5</v>
      </c>
      <c r="L31" s="38">
        <v>8514</v>
      </c>
      <c r="M31" s="28">
        <v>8385</v>
      </c>
      <c r="N31" s="28">
        <v>8259.9500000000007</v>
      </c>
      <c r="O31" s="39">
        <v>139350</v>
      </c>
      <c r="P31" s="40">
        <v>7.5921908893709323E-3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631.75</v>
      </c>
      <c r="F32" s="37">
        <v>632.85</v>
      </c>
      <c r="G32" s="38">
        <v>627.30000000000007</v>
      </c>
      <c r="H32" s="38">
        <v>622.85</v>
      </c>
      <c r="I32" s="38">
        <v>617.30000000000007</v>
      </c>
      <c r="J32" s="38">
        <v>637.30000000000007</v>
      </c>
      <c r="K32" s="38">
        <v>642.85</v>
      </c>
      <c r="L32" s="38">
        <v>647.30000000000007</v>
      </c>
      <c r="M32" s="28">
        <v>638.4</v>
      </c>
      <c r="N32" s="28">
        <v>628.4</v>
      </c>
      <c r="O32" s="39">
        <v>8075000</v>
      </c>
      <c r="P32" s="40">
        <v>1.076480160220303E-2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493.8</v>
      </c>
      <c r="F33" s="37">
        <v>490.4666666666667</v>
      </c>
      <c r="G33" s="38">
        <v>484.63333333333338</v>
      </c>
      <c r="H33" s="38">
        <v>475.4666666666667</v>
      </c>
      <c r="I33" s="38">
        <v>469.63333333333338</v>
      </c>
      <c r="J33" s="38">
        <v>499.63333333333338</v>
      </c>
      <c r="K33" s="38">
        <v>505.46666666666664</v>
      </c>
      <c r="L33" s="38">
        <v>514.63333333333344</v>
      </c>
      <c r="M33" s="28">
        <v>496.3</v>
      </c>
      <c r="N33" s="28">
        <v>481.3</v>
      </c>
      <c r="O33" s="39">
        <v>14156000</v>
      </c>
      <c r="P33" s="40">
        <v>-2.6069189036849153E-3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863.25</v>
      </c>
      <c r="F34" s="37">
        <v>859.88333333333333</v>
      </c>
      <c r="G34" s="38">
        <v>855.36666666666667</v>
      </c>
      <c r="H34" s="38">
        <v>847.48333333333335</v>
      </c>
      <c r="I34" s="38">
        <v>842.9666666666667</v>
      </c>
      <c r="J34" s="38">
        <v>867.76666666666665</v>
      </c>
      <c r="K34" s="38">
        <v>872.2833333333333</v>
      </c>
      <c r="L34" s="38">
        <v>880.16666666666663</v>
      </c>
      <c r="M34" s="28">
        <v>864.4</v>
      </c>
      <c r="N34" s="28">
        <v>852</v>
      </c>
      <c r="O34" s="39">
        <v>59118000</v>
      </c>
      <c r="P34" s="40">
        <v>1.3203627912716204E-2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3784.6</v>
      </c>
      <c r="F35" s="37">
        <v>3780.7166666666667</v>
      </c>
      <c r="G35" s="38">
        <v>3763.8333333333335</v>
      </c>
      <c r="H35" s="38">
        <v>3743.0666666666666</v>
      </c>
      <c r="I35" s="38">
        <v>3726.1833333333334</v>
      </c>
      <c r="J35" s="38">
        <v>3801.4833333333336</v>
      </c>
      <c r="K35" s="38">
        <v>3818.3666666666668</v>
      </c>
      <c r="L35" s="38">
        <v>3839.1333333333337</v>
      </c>
      <c r="M35" s="28">
        <v>3797.6</v>
      </c>
      <c r="N35" s="28">
        <v>3759.95</v>
      </c>
      <c r="O35" s="39">
        <v>1293500</v>
      </c>
      <c r="P35" s="40">
        <v>-2.0261314145048285E-2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1718.55</v>
      </c>
      <c r="F36" s="37">
        <v>1720.5333333333335</v>
      </c>
      <c r="G36" s="38">
        <v>1704.166666666667</v>
      </c>
      <c r="H36" s="38">
        <v>1689.7833333333335</v>
      </c>
      <c r="I36" s="38">
        <v>1673.416666666667</v>
      </c>
      <c r="J36" s="38">
        <v>1734.916666666667</v>
      </c>
      <c r="K36" s="38">
        <v>1751.2833333333333</v>
      </c>
      <c r="L36" s="38">
        <v>1765.666666666667</v>
      </c>
      <c r="M36" s="28">
        <v>1736.9</v>
      </c>
      <c r="N36" s="28">
        <v>1706.15</v>
      </c>
      <c r="O36" s="39">
        <v>6712500</v>
      </c>
      <c r="P36" s="40">
        <v>1.1604249868133524E-2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7066.4</v>
      </c>
      <c r="F37" s="37">
        <v>7059.3666666666659</v>
      </c>
      <c r="G37" s="38">
        <v>7019.7833333333319</v>
      </c>
      <c r="H37" s="38">
        <v>6973.1666666666661</v>
      </c>
      <c r="I37" s="38">
        <v>6933.5833333333321</v>
      </c>
      <c r="J37" s="38">
        <v>7105.9833333333318</v>
      </c>
      <c r="K37" s="38">
        <v>7145.5666666666657</v>
      </c>
      <c r="L37" s="38">
        <v>7192.1833333333316</v>
      </c>
      <c r="M37" s="28">
        <v>7098.95</v>
      </c>
      <c r="N37" s="28">
        <v>7012.75</v>
      </c>
      <c r="O37" s="39">
        <v>4891375</v>
      </c>
      <c r="P37" s="40">
        <v>4.1056169972543688E-3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1967.8</v>
      </c>
      <c r="F38" s="37">
        <v>1919.8833333333332</v>
      </c>
      <c r="G38" s="38">
        <v>1851.7666666666664</v>
      </c>
      <c r="H38" s="38">
        <v>1735.7333333333331</v>
      </c>
      <c r="I38" s="38">
        <v>1667.6166666666663</v>
      </c>
      <c r="J38" s="38">
        <v>2035.9166666666665</v>
      </c>
      <c r="K38" s="38">
        <v>2104.0333333333333</v>
      </c>
      <c r="L38" s="38">
        <v>2220.0666666666666</v>
      </c>
      <c r="M38" s="28">
        <v>1988</v>
      </c>
      <c r="N38" s="28">
        <v>1803.85</v>
      </c>
      <c r="O38" s="39">
        <v>2471100</v>
      </c>
      <c r="P38" s="40">
        <v>-5.2128883774453398E-2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348.35</v>
      </c>
      <c r="F39" s="37">
        <v>345.5</v>
      </c>
      <c r="G39" s="38">
        <v>341.5</v>
      </c>
      <c r="H39" s="38">
        <v>334.65</v>
      </c>
      <c r="I39" s="38">
        <v>330.65</v>
      </c>
      <c r="J39" s="38">
        <v>352.35</v>
      </c>
      <c r="K39" s="38">
        <v>356.35</v>
      </c>
      <c r="L39" s="38">
        <v>363.20000000000005</v>
      </c>
      <c r="M39" s="28">
        <v>349.5</v>
      </c>
      <c r="N39" s="28">
        <v>338.65</v>
      </c>
      <c r="O39" s="39">
        <v>10180800</v>
      </c>
      <c r="P39" s="40">
        <v>-6.2823935919585367E-4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230.15</v>
      </c>
      <c r="F40" s="37">
        <v>229.26666666666665</v>
      </c>
      <c r="G40" s="38">
        <v>227.83333333333331</v>
      </c>
      <c r="H40" s="38">
        <v>225.51666666666665</v>
      </c>
      <c r="I40" s="38">
        <v>224.08333333333331</v>
      </c>
      <c r="J40" s="38">
        <v>231.58333333333331</v>
      </c>
      <c r="K40" s="38">
        <v>233.01666666666665</v>
      </c>
      <c r="L40" s="38">
        <v>235.33333333333331</v>
      </c>
      <c r="M40" s="28">
        <v>230.7</v>
      </c>
      <c r="N40" s="28">
        <v>226.95</v>
      </c>
      <c r="O40" s="39">
        <v>57598200</v>
      </c>
      <c r="P40" s="40">
        <v>6.6377249276456524E-3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163.80000000000001</v>
      </c>
      <c r="F41" s="37">
        <v>164.1</v>
      </c>
      <c r="G41" s="38">
        <v>162.35</v>
      </c>
      <c r="H41" s="38">
        <v>160.9</v>
      </c>
      <c r="I41" s="38">
        <v>159.15</v>
      </c>
      <c r="J41" s="38">
        <v>165.54999999999998</v>
      </c>
      <c r="K41" s="38">
        <v>167.29999999999998</v>
      </c>
      <c r="L41" s="38">
        <v>168.74999999999997</v>
      </c>
      <c r="M41" s="28">
        <v>165.85</v>
      </c>
      <c r="N41" s="28">
        <v>162.65</v>
      </c>
      <c r="O41" s="39">
        <v>88820550</v>
      </c>
      <c r="P41" s="40">
        <v>-2.0072286046211436E-2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1711.45</v>
      </c>
      <c r="F42" s="37">
        <v>1718.3833333333332</v>
      </c>
      <c r="G42" s="38">
        <v>1685.5666666666664</v>
      </c>
      <c r="H42" s="38">
        <v>1659.6833333333332</v>
      </c>
      <c r="I42" s="38">
        <v>1626.8666666666663</v>
      </c>
      <c r="J42" s="38">
        <v>1744.2666666666664</v>
      </c>
      <c r="K42" s="38">
        <v>1777.083333333333</v>
      </c>
      <c r="L42" s="38">
        <v>1802.9666666666665</v>
      </c>
      <c r="M42" s="28">
        <v>1751.2</v>
      </c>
      <c r="N42" s="28">
        <v>1692.5</v>
      </c>
      <c r="O42" s="39">
        <v>2085325</v>
      </c>
      <c r="P42" s="40">
        <v>7.423147754639467E-2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107.65</v>
      </c>
      <c r="F43" s="37">
        <v>107.28333333333335</v>
      </c>
      <c r="G43" s="38">
        <v>106.51666666666669</v>
      </c>
      <c r="H43" s="38">
        <v>105.38333333333335</v>
      </c>
      <c r="I43" s="38">
        <v>104.6166666666667</v>
      </c>
      <c r="J43" s="38">
        <v>108.41666666666669</v>
      </c>
      <c r="K43" s="38">
        <v>109.18333333333334</v>
      </c>
      <c r="L43" s="38">
        <v>110.31666666666668</v>
      </c>
      <c r="M43" s="28">
        <v>108.05</v>
      </c>
      <c r="N43" s="28">
        <v>106.15</v>
      </c>
      <c r="O43" s="39">
        <v>82461900</v>
      </c>
      <c r="P43" s="40">
        <v>7.1707045391255914E-3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610.75</v>
      </c>
      <c r="F44" s="37">
        <v>607.15</v>
      </c>
      <c r="G44" s="38">
        <v>602.5</v>
      </c>
      <c r="H44" s="38">
        <v>594.25</v>
      </c>
      <c r="I44" s="38">
        <v>589.6</v>
      </c>
      <c r="J44" s="38">
        <v>615.4</v>
      </c>
      <c r="K44" s="38">
        <v>620.04999999999984</v>
      </c>
      <c r="L44" s="38">
        <v>628.29999999999995</v>
      </c>
      <c r="M44" s="28">
        <v>611.79999999999995</v>
      </c>
      <c r="N44" s="28">
        <v>598.9</v>
      </c>
      <c r="O44" s="39">
        <v>7165400</v>
      </c>
      <c r="P44" s="40">
        <v>-9.8799209606323154E-3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854</v>
      </c>
      <c r="F45" s="37">
        <v>850.16666666666663</v>
      </c>
      <c r="G45" s="38">
        <v>842.33333333333326</v>
      </c>
      <c r="H45" s="38">
        <v>830.66666666666663</v>
      </c>
      <c r="I45" s="38">
        <v>822.83333333333326</v>
      </c>
      <c r="J45" s="38">
        <v>861.83333333333326</v>
      </c>
      <c r="K45" s="38">
        <v>869.66666666666652</v>
      </c>
      <c r="L45" s="38">
        <v>881.33333333333326</v>
      </c>
      <c r="M45" s="28">
        <v>858</v>
      </c>
      <c r="N45" s="28">
        <v>838.5</v>
      </c>
      <c r="O45" s="39">
        <v>9155000</v>
      </c>
      <c r="P45" s="40">
        <v>-1.7282095319879776E-2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838.1</v>
      </c>
      <c r="F46" s="37">
        <v>834.5</v>
      </c>
      <c r="G46" s="38">
        <v>829.25</v>
      </c>
      <c r="H46" s="38">
        <v>820.4</v>
      </c>
      <c r="I46" s="38">
        <v>815.15</v>
      </c>
      <c r="J46" s="38">
        <v>843.35</v>
      </c>
      <c r="K46" s="38">
        <v>848.6</v>
      </c>
      <c r="L46" s="38">
        <v>857.45</v>
      </c>
      <c r="M46" s="28">
        <v>839.75</v>
      </c>
      <c r="N46" s="28">
        <v>825.65</v>
      </c>
      <c r="O46" s="39">
        <v>41016250</v>
      </c>
      <c r="P46" s="40">
        <v>2.5729354746745224E-2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70.55</v>
      </c>
      <c r="F47" s="37">
        <v>70.75</v>
      </c>
      <c r="G47" s="38">
        <v>70</v>
      </c>
      <c r="H47" s="38">
        <v>69.45</v>
      </c>
      <c r="I47" s="38">
        <v>68.7</v>
      </c>
      <c r="J47" s="38">
        <v>71.3</v>
      </c>
      <c r="K47" s="38">
        <v>72.05</v>
      </c>
      <c r="L47" s="38">
        <v>72.599999999999994</v>
      </c>
      <c r="M47" s="28">
        <v>71.5</v>
      </c>
      <c r="N47" s="28">
        <v>70.2</v>
      </c>
      <c r="O47" s="39">
        <v>120361500</v>
      </c>
      <c r="P47" s="40">
        <v>-4.4511127781945485E-2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285.10000000000002</v>
      </c>
      <c r="F48" s="37">
        <v>283.86666666666667</v>
      </c>
      <c r="G48" s="38">
        <v>280.13333333333333</v>
      </c>
      <c r="H48" s="38">
        <v>275.16666666666663</v>
      </c>
      <c r="I48" s="38">
        <v>271.43333333333328</v>
      </c>
      <c r="J48" s="38">
        <v>288.83333333333337</v>
      </c>
      <c r="K48" s="38">
        <v>292.56666666666672</v>
      </c>
      <c r="L48" s="38">
        <v>297.53333333333342</v>
      </c>
      <c r="M48" s="28">
        <v>287.60000000000002</v>
      </c>
      <c r="N48" s="28">
        <v>278.89999999999998</v>
      </c>
      <c r="O48" s="39">
        <v>24014300</v>
      </c>
      <c r="P48" s="40">
        <v>-2.5571628558096127E-2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16967.099999999999</v>
      </c>
      <c r="F49" s="37">
        <v>17001.233333333334</v>
      </c>
      <c r="G49" s="38">
        <v>16867.466666666667</v>
      </c>
      <c r="H49" s="38">
        <v>16767.833333333332</v>
      </c>
      <c r="I49" s="38">
        <v>16634.066666666666</v>
      </c>
      <c r="J49" s="38">
        <v>17100.866666666669</v>
      </c>
      <c r="K49" s="38">
        <v>17234.633333333339</v>
      </c>
      <c r="L49" s="38">
        <v>17334.26666666667</v>
      </c>
      <c r="M49" s="28">
        <v>17135</v>
      </c>
      <c r="N49" s="28">
        <v>16901.599999999999</v>
      </c>
      <c r="O49" s="39">
        <v>167550</v>
      </c>
      <c r="P49" s="40">
        <v>-1.614797416324134E-2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310.14999999999998</v>
      </c>
      <c r="F50" s="37">
        <v>309.46666666666664</v>
      </c>
      <c r="G50" s="38">
        <v>308.18333333333328</v>
      </c>
      <c r="H50" s="38">
        <v>306.21666666666664</v>
      </c>
      <c r="I50" s="38">
        <v>304.93333333333328</v>
      </c>
      <c r="J50" s="38">
        <v>311.43333333333328</v>
      </c>
      <c r="K50" s="38">
        <v>312.7166666666667</v>
      </c>
      <c r="L50" s="38">
        <v>314.68333333333328</v>
      </c>
      <c r="M50" s="28">
        <v>310.75</v>
      </c>
      <c r="N50" s="28">
        <v>307.5</v>
      </c>
      <c r="O50" s="39">
        <v>20295000</v>
      </c>
      <c r="P50" s="40">
        <v>1.2118491921005385E-2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4156.75</v>
      </c>
      <c r="F51" s="37">
        <v>4142.6333333333341</v>
      </c>
      <c r="G51" s="38">
        <v>4118.1666666666679</v>
      </c>
      <c r="H51" s="38">
        <v>4079.5833333333339</v>
      </c>
      <c r="I51" s="38">
        <v>4055.1166666666677</v>
      </c>
      <c r="J51" s="38">
        <v>4181.2166666666681</v>
      </c>
      <c r="K51" s="38">
        <v>4205.6833333333334</v>
      </c>
      <c r="L51" s="38">
        <v>4244.2666666666682</v>
      </c>
      <c r="M51" s="28">
        <v>4167.1000000000004</v>
      </c>
      <c r="N51" s="28">
        <v>4104.05</v>
      </c>
      <c r="O51" s="39">
        <v>1790000</v>
      </c>
      <c r="P51" s="40">
        <v>-2.217852070359445E-2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284.14999999999998</v>
      </c>
      <c r="F52" s="37">
        <v>284.15000000000003</v>
      </c>
      <c r="G52" s="38">
        <v>280.50000000000006</v>
      </c>
      <c r="H52" s="38">
        <v>276.85000000000002</v>
      </c>
      <c r="I52" s="38">
        <v>273.20000000000005</v>
      </c>
      <c r="J52" s="38">
        <v>287.80000000000007</v>
      </c>
      <c r="K52" s="38">
        <v>291.45000000000005</v>
      </c>
      <c r="L52" s="38">
        <v>295.10000000000008</v>
      </c>
      <c r="M52" s="28">
        <v>287.8</v>
      </c>
      <c r="N52" s="28">
        <v>280.5</v>
      </c>
      <c r="O52" s="39">
        <v>11144600</v>
      </c>
      <c r="P52" s="40">
        <v>1.4806046257512293E-2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310.14999999999998</v>
      </c>
      <c r="F53" s="37">
        <v>308.5</v>
      </c>
      <c r="G53" s="38">
        <v>305.95</v>
      </c>
      <c r="H53" s="38">
        <v>301.75</v>
      </c>
      <c r="I53" s="38">
        <v>299.2</v>
      </c>
      <c r="J53" s="38">
        <v>312.7</v>
      </c>
      <c r="K53" s="38">
        <v>315.24999999999994</v>
      </c>
      <c r="L53" s="38">
        <v>319.45</v>
      </c>
      <c r="M53" s="28">
        <v>311.05</v>
      </c>
      <c r="N53" s="28">
        <v>304.3</v>
      </c>
      <c r="O53" s="39">
        <v>39746700</v>
      </c>
      <c r="P53" s="40">
        <v>-1.340392735071376E-2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539.04999999999995</v>
      </c>
      <c r="F54" s="37">
        <v>538.80000000000007</v>
      </c>
      <c r="G54" s="38">
        <v>535.40000000000009</v>
      </c>
      <c r="H54" s="38">
        <v>531.75</v>
      </c>
      <c r="I54" s="38">
        <v>528.35</v>
      </c>
      <c r="J54" s="38">
        <v>542.45000000000016</v>
      </c>
      <c r="K54" s="38">
        <v>545.85</v>
      </c>
      <c r="L54" s="38">
        <v>549.50000000000023</v>
      </c>
      <c r="M54" s="28">
        <v>542.20000000000005</v>
      </c>
      <c r="N54" s="28">
        <v>535.15</v>
      </c>
      <c r="O54" s="39">
        <v>4430400</v>
      </c>
      <c r="P54" s="40">
        <v>-8.2933216935835875E-3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296.75</v>
      </c>
      <c r="F55" s="37">
        <v>295.26666666666665</v>
      </c>
      <c r="G55" s="38">
        <v>292.98333333333329</v>
      </c>
      <c r="H55" s="38">
        <v>289.21666666666664</v>
      </c>
      <c r="I55" s="38">
        <v>286.93333333333328</v>
      </c>
      <c r="J55" s="38">
        <v>299.0333333333333</v>
      </c>
      <c r="K55" s="38">
        <v>301.31666666666661</v>
      </c>
      <c r="L55" s="38">
        <v>305.08333333333331</v>
      </c>
      <c r="M55" s="28">
        <v>297.55</v>
      </c>
      <c r="N55" s="28">
        <v>291.5</v>
      </c>
      <c r="O55" s="39">
        <v>7306500</v>
      </c>
      <c r="P55" s="40">
        <v>-1.4765372168284789E-2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723.6</v>
      </c>
      <c r="F56" s="37">
        <v>722.66666666666663</v>
      </c>
      <c r="G56" s="38">
        <v>718.13333333333321</v>
      </c>
      <c r="H56" s="38">
        <v>712.66666666666663</v>
      </c>
      <c r="I56" s="38">
        <v>708.13333333333321</v>
      </c>
      <c r="J56" s="38">
        <v>728.13333333333321</v>
      </c>
      <c r="K56" s="38">
        <v>732.66666666666674</v>
      </c>
      <c r="L56" s="38">
        <v>738.13333333333321</v>
      </c>
      <c r="M56" s="28">
        <v>727.2</v>
      </c>
      <c r="N56" s="28">
        <v>717.2</v>
      </c>
      <c r="O56" s="39">
        <v>7832500</v>
      </c>
      <c r="P56" s="40">
        <v>-6.3431652394544879E-3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1125.45</v>
      </c>
      <c r="F57" s="37">
        <v>1126.25</v>
      </c>
      <c r="G57" s="38">
        <v>1115.2</v>
      </c>
      <c r="H57" s="38">
        <v>1104.95</v>
      </c>
      <c r="I57" s="38">
        <v>1093.9000000000001</v>
      </c>
      <c r="J57" s="38">
        <v>1136.5</v>
      </c>
      <c r="K57" s="38">
        <v>1147.5500000000002</v>
      </c>
      <c r="L57" s="38">
        <v>1157.8</v>
      </c>
      <c r="M57" s="28">
        <v>1137.3</v>
      </c>
      <c r="N57" s="28">
        <v>1116</v>
      </c>
      <c r="O57" s="39">
        <v>8817900</v>
      </c>
      <c r="P57" s="40">
        <v>2.7348658437430706E-3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233.35</v>
      </c>
      <c r="F58" s="37">
        <v>234.53333333333333</v>
      </c>
      <c r="G58" s="38">
        <v>230.46666666666667</v>
      </c>
      <c r="H58" s="38">
        <v>227.58333333333334</v>
      </c>
      <c r="I58" s="38">
        <v>223.51666666666668</v>
      </c>
      <c r="J58" s="38">
        <v>237.41666666666666</v>
      </c>
      <c r="K58" s="38">
        <v>241.48333333333332</v>
      </c>
      <c r="L58" s="38">
        <v>244.36666666666665</v>
      </c>
      <c r="M58" s="28">
        <v>238.6</v>
      </c>
      <c r="N58" s="28">
        <v>231.65</v>
      </c>
      <c r="O58" s="39">
        <v>38820600</v>
      </c>
      <c r="P58" s="40">
        <v>2.1325966850828729E-2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3956.2</v>
      </c>
      <c r="F59" s="37">
        <v>3960.3833333333332</v>
      </c>
      <c r="G59" s="38">
        <v>3890.8166666666666</v>
      </c>
      <c r="H59" s="38">
        <v>3825.4333333333334</v>
      </c>
      <c r="I59" s="38">
        <v>3755.8666666666668</v>
      </c>
      <c r="J59" s="38">
        <v>4025.7666666666664</v>
      </c>
      <c r="K59" s="38">
        <v>4095.333333333333</v>
      </c>
      <c r="L59" s="38">
        <v>4160.7166666666662</v>
      </c>
      <c r="M59" s="28">
        <v>4029.95</v>
      </c>
      <c r="N59" s="28">
        <v>3895</v>
      </c>
      <c r="O59" s="39">
        <v>899550</v>
      </c>
      <c r="P59" s="40">
        <v>2.8428093645484951E-3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1585.85</v>
      </c>
      <c r="F60" s="37">
        <v>1583.7166666666665</v>
      </c>
      <c r="G60" s="38">
        <v>1575.2833333333328</v>
      </c>
      <c r="H60" s="38">
        <v>1564.7166666666665</v>
      </c>
      <c r="I60" s="38">
        <v>1556.2833333333328</v>
      </c>
      <c r="J60" s="38">
        <v>1594.2833333333328</v>
      </c>
      <c r="K60" s="38">
        <v>1602.7166666666667</v>
      </c>
      <c r="L60" s="38">
        <v>1613.2833333333328</v>
      </c>
      <c r="M60" s="28">
        <v>1592.15</v>
      </c>
      <c r="N60" s="28">
        <v>1573.15</v>
      </c>
      <c r="O60" s="39">
        <v>2095450</v>
      </c>
      <c r="P60" s="40">
        <v>-2.1666666666666666E-3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764.45</v>
      </c>
      <c r="F61" s="37">
        <v>763.75</v>
      </c>
      <c r="G61" s="38">
        <v>759.55</v>
      </c>
      <c r="H61" s="38">
        <v>754.65</v>
      </c>
      <c r="I61" s="38">
        <v>750.44999999999993</v>
      </c>
      <c r="J61" s="38">
        <v>768.65</v>
      </c>
      <c r="K61" s="38">
        <v>772.85</v>
      </c>
      <c r="L61" s="38">
        <v>777.75</v>
      </c>
      <c r="M61" s="28">
        <v>767.95</v>
      </c>
      <c r="N61" s="28">
        <v>758.85</v>
      </c>
      <c r="O61" s="39">
        <v>8922000</v>
      </c>
      <c r="P61" s="40">
        <v>-3.3159947984395317E-2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926.95</v>
      </c>
      <c r="F62" s="37">
        <v>926.98333333333323</v>
      </c>
      <c r="G62" s="38">
        <v>922.96666666666647</v>
      </c>
      <c r="H62" s="38">
        <v>918.98333333333323</v>
      </c>
      <c r="I62" s="38">
        <v>914.96666666666647</v>
      </c>
      <c r="J62" s="38">
        <v>930.96666666666647</v>
      </c>
      <c r="K62" s="38">
        <v>934.98333333333312</v>
      </c>
      <c r="L62" s="38">
        <v>938.96666666666647</v>
      </c>
      <c r="M62" s="28">
        <v>931</v>
      </c>
      <c r="N62" s="28">
        <v>923</v>
      </c>
      <c r="O62" s="39">
        <v>2690100</v>
      </c>
      <c r="P62" s="40">
        <v>1.3449367088607595E-2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366.9</v>
      </c>
      <c r="F63" s="37">
        <v>365.7166666666667</v>
      </c>
      <c r="G63" s="38">
        <v>362.18333333333339</v>
      </c>
      <c r="H63" s="38">
        <v>357.4666666666667</v>
      </c>
      <c r="I63" s="38">
        <v>353.93333333333339</v>
      </c>
      <c r="J63" s="38">
        <v>370.43333333333339</v>
      </c>
      <c r="K63" s="38">
        <v>373.9666666666667</v>
      </c>
      <c r="L63" s="38">
        <v>378.68333333333339</v>
      </c>
      <c r="M63" s="28">
        <v>369.25</v>
      </c>
      <c r="N63" s="28">
        <v>361</v>
      </c>
      <c r="O63" s="39">
        <v>4975500</v>
      </c>
      <c r="P63" s="40">
        <v>-7.3204805811679236E-2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190.4</v>
      </c>
      <c r="F64" s="37">
        <v>188.83333333333334</v>
      </c>
      <c r="G64" s="38">
        <v>186.4666666666667</v>
      </c>
      <c r="H64" s="38">
        <v>182.53333333333336</v>
      </c>
      <c r="I64" s="38">
        <v>180.16666666666671</v>
      </c>
      <c r="J64" s="38">
        <v>192.76666666666668</v>
      </c>
      <c r="K64" s="38">
        <v>195.1333333333333</v>
      </c>
      <c r="L64" s="38">
        <v>199.06666666666666</v>
      </c>
      <c r="M64" s="28">
        <v>191.2</v>
      </c>
      <c r="N64" s="28">
        <v>184.9</v>
      </c>
      <c r="O64" s="39">
        <v>9720000</v>
      </c>
      <c r="P64" s="40">
        <v>-4.2364532019704436E-2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1377.3</v>
      </c>
      <c r="F65" s="37">
        <v>1365.7333333333333</v>
      </c>
      <c r="G65" s="38">
        <v>1350.5666666666666</v>
      </c>
      <c r="H65" s="38">
        <v>1323.8333333333333</v>
      </c>
      <c r="I65" s="38">
        <v>1308.6666666666665</v>
      </c>
      <c r="J65" s="38">
        <v>1392.4666666666667</v>
      </c>
      <c r="K65" s="38">
        <v>1407.6333333333332</v>
      </c>
      <c r="L65" s="38">
        <v>1434.3666666666668</v>
      </c>
      <c r="M65" s="28">
        <v>1380.9</v>
      </c>
      <c r="N65" s="28">
        <v>1339</v>
      </c>
      <c r="O65" s="39">
        <v>2628000</v>
      </c>
      <c r="P65" s="40">
        <v>9.5273818454613649E-2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552.4</v>
      </c>
      <c r="F66" s="37">
        <v>551.23333333333323</v>
      </c>
      <c r="G66" s="38">
        <v>545.81666666666649</v>
      </c>
      <c r="H66" s="38">
        <v>539.23333333333323</v>
      </c>
      <c r="I66" s="38">
        <v>533.81666666666649</v>
      </c>
      <c r="J66" s="38">
        <v>557.81666666666649</v>
      </c>
      <c r="K66" s="38">
        <v>563.23333333333323</v>
      </c>
      <c r="L66" s="38">
        <v>569.81666666666649</v>
      </c>
      <c r="M66" s="28">
        <v>556.65</v>
      </c>
      <c r="N66" s="28">
        <v>544.65</v>
      </c>
      <c r="O66" s="39">
        <v>13641250</v>
      </c>
      <c r="P66" s="40">
        <v>-1.4894385268098935E-2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1689.25</v>
      </c>
      <c r="F67" s="37">
        <v>1695.7833333333335</v>
      </c>
      <c r="G67" s="38">
        <v>1669.5666666666671</v>
      </c>
      <c r="H67" s="38">
        <v>1649.8833333333334</v>
      </c>
      <c r="I67" s="38">
        <v>1623.666666666667</v>
      </c>
      <c r="J67" s="38">
        <v>1715.4666666666672</v>
      </c>
      <c r="K67" s="38">
        <v>1741.6833333333338</v>
      </c>
      <c r="L67" s="38">
        <v>1761.3666666666672</v>
      </c>
      <c r="M67" s="28">
        <v>1722</v>
      </c>
      <c r="N67" s="28">
        <v>1676.1</v>
      </c>
      <c r="O67" s="39">
        <v>1466000</v>
      </c>
      <c r="P67" s="40">
        <v>-8.119079837618403E-3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2191.6</v>
      </c>
      <c r="F68" s="37">
        <v>2180.35</v>
      </c>
      <c r="G68" s="38">
        <v>2153.8999999999996</v>
      </c>
      <c r="H68" s="38">
        <v>2116.1999999999998</v>
      </c>
      <c r="I68" s="38">
        <v>2089.7499999999995</v>
      </c>
      <c r="J68" s="38">
        <v>2218.0499999999997</v>
      </c>
      <c r="K68" s="38">
        <v>2244.4999999999995</v>
      </c>
      <c r="L68" s="38">
        <v>2282.1999999999998</v>
      </c>
      <c r="M68" s="28">
        <v>2206.8000000000002</v>
      </c>
      <c r="N68" s="28">
        <v>2142.65</v>
      </c>
      <c r="O68" s="39">
        <v>2104500</v>
      </c>
      <c r="P68" s="40">
        <v>-8.4701533108622371E-2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228.6</v>
      </c>
      <c r="F69" s="37">
        <v>228.61666666666665</v>
      </c>
      <c r="G69" s="38">
        <v>223.7833333333333</v>
      </c>
      <c r="H69" s="38">
        <v>218.96666666666667</v>
      </c>
      <c r="I69" s="38">
        <v>214.13333333333333</v>
      </c>
      <c r="J69" s="38">
        <v>233.43333333333328</v>
      </c>
      <c r="K69" s="38">
        <v>238.26666666666659</v>
      </c>
      <c r="L69" s="38">
        <v>243.08333333333326</v>
      </c>
      <c r="M69" s="28">
        <v>233.45</v>
      </c>
      <c r="N69" s="28">
        <v>223.8</v>
      </c>
      <c r="O69" s="39">
        <v>22221500</v>
      </c>
      <c r="P69" s="40">
        <v>0.28808342414616617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3339.95</v>
      </c>
      <c r="F70" s="37">
        <v>3326.3666666666668</v>
      </c>
      <c r="G70" s="38">
        <v>3308.7333333333336</v>
      </c>
      <c r="H70" s="38">
        <v>3277.5166666666669</v>
      </c>
      <c r="I70" s="38">
        <v>3259.8833333333337</v>
      </c>
      <c r="J70" s="38">
        <v>3357.5833333333335</v>
      </c>
      <c r="K70" s="38">
        <v>3375.2166666666667</v>
      </c>
      <c r="L70" s="38">
        <v>3406.4333333333334</v>
      </c>
      <c r="M70" s="28">
        <v>3344</v>
      </c>
      <c r="N70" s="28">
        <v>3295.15</v>
      </c>
      <c r="O70" s="39">
        <v>3723000</v>
      </c>
      <c r="P70" s="40">
        <v>-3.8692435803090744E-2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4604</v>
      </c>
      <c r="F71" s="37">
        <v>4624.9000000000005</v>
      </c>
      <c r="G71" s="38">
        <v>4571.3000000000011</v>
      </c>
      <c r="H71" s="38">
        <v>4538.6000000000004</v>
      </c>
      <c r="I71" s="38">
        <v>4485.0000000000009</v>
      </c>
      <c r="J71" s="38">
        <v>4657.6000000000013</v>
      </c>
      <c r="K71" s="38">
        <v>4711.2000000000016</v>
      </c>
      <c r="L71" s="38">
        <v>4743.9000000000015</v>
      </c>
      <c r="M71" s="28">
        <v>4678.5</v>
      </c>
      <c r="N71" s="28">
        <v>4592.2</v>
      </c>
      <c r="O71" s="39">
        <v>605625</v>
      </c>
      <c r="P71" s="40">
        <v>4.4856588311408235E-2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407.4</v>
      </c>
      <c r="F72" s="37">
        <v>407.56666666666666</v>
      </c>
      <c r="G72" s="38">
        <v>403.5333333333333</v>
      </c>
      <c r="H72" s="38">
        <v>399.66666666666663</v>
      </c>
      <c r="I72" s="38">
        <v>395.63333333333327</v>
      </c>
      <c r="J72" s="38">
        <v>411.43333333333334</v>
      </c>
      <c r="K72" s="38">
        <v>415.46666666666675</v>
      </c>
      <c r="L72" s="38">
        <v>419.33333333333337</v>
      </c>
      <c r="M72" s="28">
        <v>411.6</v>
      </c>
      <c r="N72" s="28">
        <v>403.7</v>
      </c>
      <c r="O72" s="39">
        <v>42716850</v>
      </c>
      <c r="P72" s="40">
        <v>-5.2639668024283409E-3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4447.1000000000004</v>
      </c>
      <c r="F73" s="37">
        <v>4426.5333333333338</v>
      </c>
      <c r="G73" s="38">
        <v>4398.8166666666675</v>
      </c>
      <c r="H73" s="38">
        <v>4350.5333333333338</v>
      </c>
      <c r="I73" s="38">
        <v>4322.8166666666675</v>
      </c>
      <c r="J73" s="38">
        <v>4474.8166666666675</v>
      </c>
      <c r="K73" s="38">
        <v>4502.5333333333328</v>
      </c>
      <c r="L73" s="38">
        <v>4550.8166666666675</v>
      </c>
      <c r="M73" s="28">
        <v>4454.25</v>
      </c>
      <c r="N73" s="28">
        <v>4378.25</v>
      </c>
      <c r="O73" s="39">
        <v>1979375</v>
      </c>
      <c r="P73" s="40">
        <v>-6.4954236787717751E-2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3513.4</v>
      </c>
      <c r="F74" s="37">
        <v>3521.4499999999994</v>
      </c>
      <c r="G74" s="38">
        <v>3492.8999999999987</v>
      </c>
      <c r="H74" s="38">
        <v>3472.3999999999992</v>
      </c>
      <c r="I74" s="38">
        <v>3443.8499999999985</v>
      </c>
      <c r="J74" s="38">
        <v>3541.9499999999989</v>
      </c>
      <c r="K74" s="38">
        <v>3570.4999999999991</v>
      </c>
      <c r="L74" s="38">
        <v>3590.9999999999991</v>
      </c>
      <c r="M74" s="28">
        <v>3550</v>
      </c>
      <c r="N74" s="28">
        <v>3500.95</v>
      </c>
      <c r="O74" s="39">
        <v>4095700</v>
      </c>
      <c r="P74" s="40">
        <v>-1.5024620175918522E-2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2025.15</v>
      </c>
      <c r="F75" s="37">
        <v>2017.1166666666668</v>
      </c>
      <c r="G75" s="38">
        <v>1995.2333333333336</v>
      </c>
      <c r="H75" s="38">
        <v>1965.3166666666668</v>
      </c>
      <c r="I75" s="38">
        <v>1943.4333333333336</v>
      </c>
      <c r="J75" s="38">
        <v>2047.0333333333335</v>
      </c>
      <c r="K75" s="38">
        <v>2068.916666666667</v>
      </c>
      <c r="L75" s="38">
        <v>2098.8333333333335</v>
      </c>
      <c r="M75" s="28">
        <v>2039</v>
      </c>
      <c r="N75" s="28">
        <v>1987.2</v>
      </c>
      <c r="O75" s="39">
        <v>1150600</v>
      </c>
      <c r="P75" s="40">
        <v>0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182.95</v>
      </c>
      <c r="F76" s="37">
        <v>182.5333333333333</v>
      </c>
      <c r="G76" s="38">
        <v>179.11666666666662</v>
      </c>
      <c r="H76" s="38">
        <v>175.2833333333333</v>
      </c>
      <c r="I76" s="38">
        <v>171.86666666666662</v>
      </c>
      <c r="J76" s="38">
        <v>186.36666666666662</v>
      </c>
      <c r="K76" s="38">
        <v>189.7833333333333</v>
      </c>
      <c r="L76" s="38">
        <v>193.61666666666662</v>
      </c>
      <c r="M76" s="28">
        <v>185.95</v>
      </c>
      <c r="N76" s="28">
        <v>178.7</v>
      </c>
      <c r="O76" s="39">
        <v>30121200</v>
      </c>
      <c r="P76" s="40">
        <v>4.2357044973215401E-2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136.4</v>
      </c>
      <c r="F77" s="37">
        <v>136.4</v>
      </c>
      <c r="G77" s="38">
        <v>135.70000000000002</v>
      </c>
      <c r="H77" s="38">
        <v>135</v>
      </c>
      <c r="I77" s="38">
        <v>134.30000000000001</v>
      </c>
      <c r="J77" s="38">
        <v>137.10000000000002</v>
      </c>
      <c r="K77" s="38">
        <v>137.80000000000001</v>
      </c>
      <c r="L77" s="38">
        <v>138.50000000000003</v>
      </c>
      <c r="M77" s="28">
        <v>137.1</v>
      </c>
      <c r="N77" s="28">
        <v>135.69999999999999</v>
      </c>
      <c r="O77" s="39">
        <v>77475000</v>
      </c>
      <c r="P77" s="40">
        <v>-8.7006589469643663E-3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110.95</v>
      </c>
      <c r="F78" s="37">
        <v>110.31666666666668</v>
      </c>
      <c r="G78" s="38">
        <v>109.23333333333335</v>
      </c>
      <c r="H78" s="38">
        <v>107.51666666666667</v>
      </c>
      <c r="I78" s="38">
        <v>106.43333333333334</v>
      </c>
      <c r="J78" s="38">
        <v>112.03333333333336</v>
      </c>
      <c r="K78" s="38">
        <v>113.1166666666667</v>
      </c>
      <c r="L78" s="38">
        <v>114.83333333333337</v>
      </c>
      <c r="M78" s="28">
        <v>111.4</v>
      </c>
      <c r="N78" s="28">
        <v>108.6</v>
      </c>
      <c r="O78" s="39">
        <v>16941600</v>
      </c>
      <c r="P78" s="40">
        <v>1.11731843575419E-2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90.35</v>
      </c>
      <c r="F79" s="37">
        <v>89.783333333333346</v>
      </c>
      <c r="G79" s="38">
        <v>89.116666666666688</v>
      </c>
      <c r="H79" s="38">
        <v>87.88333333333334</v>
      </c>
      <c r="I79" s="38">
        <v>87.216666666666683</v>
      </c>
      <c r="J79" s="38">
        <v>91.016666666666694</v>
      </c>
      <c r="K79" s="38">
        <v>91.683333333333351</v>
      </c>
      <c r="L79" s="38">
        <v>92.9166666666667</v>
      </c>
      <c r="M79" s="28">
        <v>90.45</v>
      </c>
      <c r="N79" s="28">
        <v>88.55</v>
      </c>
      <c r="O79" s="39">
        <v>62393850</v>
      </c>
      <c r="P79" s="40">
        <v>1.9892312294346397E-2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437.4</v>
      </c>
      <c r="F80" s="37">
        <v>433.91666666666669</v>
      </c>
      <c r="G80" s="38">
        <v>429.63333333333338</v>
      </c>
      <c r="H80" s="38">
        <v>421.86666666666667</v>
      </c>
      <c r="I80" s="38">
        <v>417.58333333333337</v>
      </c>
      <c r="J80" s="38">
        <v>441.68333333333339</v>
      </c>
      <c r="K80" s="38">
        <v>445.9666666666667</v>
      </c>
      <c r="L80" s="38">
        <v>453.73333333333341</v>
      </c>
      <c r="M80" s="28">
        <v>438.2</v>
      </c>
      <c r="N80" s="28">
        <v>426.15</v>
      </c>
      <c r="O80" s="39">
        <v>7968650</v>
      </c>
      <c r="P80" s="40">
        <v>-1.2258988168650953E-2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37.25</v>
      </c>
      <c r="F81" s="37">
        <v>37.533333333333339</v>
      </c>
      <c r="G81" s="38">
        <v>36.416666666666679</v>
      </c>
      <c r="H81" s="38">
        <v>35.583333333333343</v>
      </c>
      <c r="I81" s="38">
        <v>34.466666666666683</v>
      </c>
      <c r="J81" s="38">
        <v>38.366666666666674</v>
      </c>
      <c r="K81" s="38">
        <v>39.483333333333334</v>
      </c>
      <c r="L81" s="38">
        <v>40.31666666666667</v>
      </c>
      <c r="M81" s="28">
        <v>38.65</v>
      </c>
      <c r="N81" s="28">
        <v>36.700000000000003</v>
      </c>
      <c r="O81" s="39">
        <v>130792500</v>
      </c>
      <c r="P81" s="40">
        <v>4.6444644464446447E-2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579.54999999999995</v>
      </c>
      <c r="F82" s="37">
        <v>585.18333333333328</v>
      </c>
      <c r="G82" s="38">
        <v>569.36666666666656</v>
      </c>
      <c r="H82" s="38">
        <v>559.18333333333328</v>
      </c>
      <c r="I82" s="38">
        <v>543.36666666666656</v>
      </c>
      <c r="J82" s="38">
        <v>595.36666666666656</v>
      </c>
      <c r="K82" s="38">
        <v>611.18333333333339</v>
      </c>
      <c r="L82" s="38">
        <v>621.36666666666656</v>
      </c>
      <c r="M82" s="28">
        <v>601</v>
      </c>
      <c r="N82" s="28">
        <v>575</v>
      </c>
      <c r="O82" s="39">
        <v>8780200</v>
      </c>
      <c r="P82" s="40">
        <v>-3.2378223495702005E-2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851.2</v>
      </c>
      <c r="F83" s="37">
        <v>848.18333333333339</v>
      </c>
      <c r="G83" s="38">
        <v>840.41666666666674</v>
      </c>
      <c r="H83" s="38">
        <v>829.63333333333333</v>
      </c>
      <c r="I83" s="38">
        <v>821.86666666666667</v>
      </c>
      <c r="J83" s="38">
        <v>858.96666666666681</v>
      </c>
      <c r="K83" s="38">
        <v>866.73333333333346</v>
      </c>
      <c r="L83" s="38">
        <v>877.51666666666688</v>
      </c>
      <c r="M83" s="28">
        <v>855.95</v>
      </c>
      <c r="N83" s="28">
        <v>837.4</v>
      </c>
      <c r="O83" s="39">
        <v>6915000</v>
      </c>
      <c r="P83" s="40">
        <v>-1.6778046352907722E-2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1316.45</v>
      </c>
      <c r="F84" s="37">
        <v>1313.3999999999999</v>
      </c>
      <c r="G84" s="38">
        <v>1302.7999999999997</v>
      </c>
      <c r="H84" s="38">
        <v>1289.1499999999999</v>
      </c>
      <c r="I84" s="38">
        <v>1278.5499999999997</v>
      </c>
      <c r="J84" s="38">
        <v>1327.0499999999997</v>
      </c>
      <c r="K84" s="38">
        <v>1337.6499999999996</v>
      </c>
      <c r="L84" s="38">
        <v>1351.2999999999997</v>
      </c>
      <c r="M84" s="28">
        <v>1324</v>
      </c>
      <c r="N84" s="28">
        <v>1299.75</v>
      </c>
      <c r="O84" s="39">
        <v>4596050</v>
      </c>
      <c r="P84" s="40">
        <v>-2.8313553622182205E-3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371.75</v>
      </c>
      <c r="F85" s="37">
        <v>370.61666666666662</v>
      </c>
      <c r="G85" s="38">
        <v>367.03333333333325</v>
      </c>
      <c r="H85" s="38">
        <v>362.31666666666661</v>
      </c>
      <c r="I85" s="38">
        <v>358.73333333333323</v>
      </c>
      <c r="J85" s="38">
        <v>375.33333333333326</v>
      </c>
      <c r="K85" s="38">
        <v>378.91666666666663</v>
      </c>
      <c r="L85" s="38">
        <v>383.63333333333327</v>
      </c>
      <c r="M85" s="28">
        <v>374.2</v>
      </c>
      <c r="N85" s="28">
        <v>365.9</v>
      </c>
      <c r="O85" s="39">
        <v>7438000</v>
      </c>
      <c r="P85" s="40">
        <v>4.3208209559816363E-3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1743.55</v>
      </c>
      <c r="F86" s="37">
        <v>1742.8</v>
      </c>
      <c r="G86" s="38">
        <v>1721.6</v>
      </c>
      <c r="H86" s="38">
        <v>1699.6499999999999</v>
      </c>
      <c r="I86" s="38">
        <v>1678.4499999999998</v>
      </c>
      <c r="J86" s="38">
        <v>1764.75</v>
      </c>
      <c r="K86" s="38">
        <v>1785.9500000000003</v>
      </c>
      <c r="L86" s="38">
        <v>1807.9</v>
      </c>
      <c r="M86" s="28">
        <v>1764</v>
      </c>
      <c r="N86" s="28">
        <v>1720.85</v>
      </c>
      <c r="O86" s="39">
        <v>7727775</v>
      </c>
      <c r="P86" s="40">
        <v>-2.3117569352708058E-2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254.2</v>
      </c>
      <c r="F87" s="37">
        <v>253.06666666666669</v>
      </c>
      <c r="G87" s="38">
        <v>246.88333333333338</v>
      </c>
      <c r="H87" s="38">
        <v>239.56666666666669</v>
      </c>
      <c r="I87" s="38">
        <v>233.38333333333338</v>
      </c>
      <c r="J87" s="38">
        <v>260.38333333333338</v>
      </c>
      <c r="K87" s="38">
        <v>266.56666666666672</v>
      </c>
      <c r="L87" s="38">
        <v>273.88333333333338</v>
      </c>
      <c r="M87" s="28">
        <v>259.25</v>
      </c>
      <c r="N87" s="28">
        <v>245.75</v>
      </c>
      <c r="O87" s="39">
        <v>5840000</v>
      </c>
      <c r="P87" s="40">
        <v>0.19856336582863007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514.6</v>
      </c>
      <c r="F88" s="37">
        <v>504.76666666666671</v>
      </c>
      <c r="G88" s="38">
        <v>493.98333333333346</v>
      </c>
      <c r="H88" s="38">
        <v>473.36666666666673</v>
      </c>
      <c r="I88" s="38">
        <v>462.58333333333348</v>
      </c>
      <c r="J88" s="38">
        <v>525.38333333333344</v>
      </c>
      <c r="K88" s="38">
        <v>536.16666666666663</v>
      </c>
      <c r="L88" s="38">
        <v>556.78333333333342</v>
      </c>
      <c r="M88" s="28">
        <v>515.54999999999995</v>
      </c>
      <c r="N88" s="28">
        <v>484.15</v>
      </c>
      <c r="O88" s="39">
        <v>3956250</v>
      </c>
      <c r="P88" s="40">
        <v>-0.10870177414812729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2517.25</v>
      </c>
      <c r="F89" s="37">
        <v>2499.4166666666665</v>
      </c>
      <c r="G89" s="38">
        <v>2473.833333333333</v>
      </c>
      <c r="H89" s="38">
        <v>2430.4166666666665</v>
      </c>
      <c r="I89" s="38">
        <v>2404.833333333333</v>
      </c>
      <c r="J89" s="38">
        <v>2542.833333333333</v>
      </c>
      <c r="K89" s="38">
        <v>2568.4166666666661</v>
      </c>
      <c r="L89" s="38">
        <v>2611.833333333333</v>
      </c>
      <c r="M89" s="28">
        <v>2525</v>
      </c>
      <c r="N89" s="28">
        <v>2456</v>
      </c>
      <c r="O89" s="39">
        <v>4065750</v>
      </c>
      <c r="P89" s="40">
        <v>-1.3041710412127759E-2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1242.7</v>
      </c>
      <c r="F90" s="37">
        <v>1243.7666666666667</v>
      </c>
      <c r="G90" s="38">
        <v>1233.9333333333334</v>
      </c>
      <c r="H90" s="38">
        <v>1225.1666666666667</v>
      </c>
      <c r="I90" s="38">
        <v>1215.3333333333335</v>
      </c>
      <c r="J90" s="38">
        <v>1252.5333333333333</v>
      </c>
      <c r="K90" s="38">
        <v>1262.3666666666668</v>
      </c>
      <c r="L90" s="38">
        <v>1271.1333333333332</v>
      </c>
      <c r="M90" s="28">
        <v>1253.5999999999999</v>
      </c>
      <c r="N90" s="28">
        <v>1235</v>
      </c>
      <c r="O90" s="39">
        <v>4371500</v>
      </c>
      <c r="P90" s="40">
        <v>-6.3643595863166272E-3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1107.3499999999999</v>
      </c>
      <c r="F91" s="37">
        <v>1102.9333333333334</v>
      </c>
      <c r="G91" s="38">
        <v>1096.6166666666668</v>
      </c>
      <c r="H91" s="38">
        <v>1085.8833333333334</v>
      </c>
      <c r="I91" s="38">
        <v>1079.5666666666668</v>
      </c>
      <c r="J91" s="38">
        <v>1113.6666666666667</v>
      </c>
      <c r="K91" s="38">
        <v>1119.9833333333333</v>
      </c>
      <c r="L91" s="38">
        <v>1130.7166666666667</v>
      </c>
      <c r="M91" s="28">
        <v>1109.25</v>
      </c>
      <c r="N91" s="28">
        <v>1092.2</v>
      </c>
      <c r="O91" s="39">
        <v>14971600</v>
      </c>
      <c r="P91" s="40">
        <v>-3.2157337931677308E-3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2683</v>
      </c>
      <c r="F92" s="37">
        <v>2673.7833333333333</v>
      </c>
      <c r="G92" s="38">
        <v>2659.7166666666667</v>
      </c>
      <c r="H92" s="38">
        <v>2636.4333333333334</v>
      </c>
      <c r="I92" s="38">
        <v>2622.3666666666668</v>
      </c>
      <c r="J92" s="38">
        <v>2697.0666666666666</v>
      </c>
      <c r="K92" s="38">
        <v>2711.1333333333332</v>
      </c>
      <c r="L92" s="38">
        <v>2734.4166666666665</v>
      </c>
      <c r="M92" s="28">
        <v>2687.85</v>
      </c>
      <c r="N92" s="28">
        <v>2650.5</v>
      </c>
      <c r="O92" s="39">
        <v>17351700</v>
      </c>
      <c r="P92" s="40">
        <v>-2.1392957576384934E-3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2091.1</v>
      </c>
      <c r="F93" s="37">
        <v>2086.5499999999997</v>
      </c>
      <c r="G93" s="38">
        <v>2075.5499999999993</v>
      </c>
      <c r="H93" s="38">
        <v>2059.9999999999995</v>
      </c>
      <c r="I93" s="38">
        <v>2048.9999999999991</v>
      </c>
      <c r="J93" s="38">
        <v>2102.0999999999995</v>
      </c>
      <c r="K93" s="38">
        <v>2113.1000000000004</v>
      </c>
      <c r="L93" s="38">
        <v>2128.6499999999996</v>
      </c>
      <c r="M93" s="28">
        <v>2097.5500000000002</v>
      </c>
      <c r="N93" s="28">
        <v>2071</v>
      </c>
      <c r="O93" s="39">
        <v>1871700</v>
      </c>
      <c r="P93" s="40">
        <v>-2.0793346129238644E-3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1626.75</v>
      </c>
      <c r="F94" s="37">
        <v>1622.9833333333333</v>
      </c>
      <c r="G94" s="38">
        <v>1615.6166666666668</v>
      </c>
      <c r="H94" s="38">
        <v>1604.4833333333333</v>
      </c>
      <c r="I94" s="38">
        <v>1597.1166666666668</v>
      </c>
      <c r="J94" s="38">
        <v>1634.1166666666668</v>
      </c>
      <c r="K94" s="38">
        <v>1641.4833333333331</v>
      </c>
      <c r="L94" s="38">
        <v>1652.6166666666668</v>
      </c>
      <c r="M94" s="28">
        <v>1630.35</v>
      </c>
      <c r="N94" s="28">
        <v>1611.85</v>
      </c>
      <c r="O94" s="39">
        <v>67695650</v>
      </c>
      <c r="P94" s="40">
        <v>6.4598954968804433E-3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535.65</v>
      </c>
      <c r="F95" s="37">
        <v>536.9</v>
      </c>
      <c r="G95" s="38">
        <v>530.84999999999991</v>
      </c>
      <c r="H95" s="38">
        <v>526.04999999999995</v>
      </c>
      <c r="I95" s="38">
        <v>519.99999999999989</v>
      </c>
      <c r="J95" s="38">
        <v>541.69999999999993</v>
      </c>
      <c r="K95" s="38">
        <v>547.74999999999989</v>
      </c>
      <c r="L95" s="38">
        <v>552.54999999999995</v>
      </c>
      <c r="M95" s="28">
        <v>542.95000000000005</v>
      </c>
      <c r="N95" s="28">
        <v>532.1</v>
      </c>
      <c r="O95" s="39">
        <v>23261700</v>
      </c>
      <c r="P95" s="40">
        <v>3.99822956624373E-2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2727.25</v>
      </c>
      <c r="F96" s="37">
        <v>2717.5499999999997</v>
      </c>
      <c r="G96" s="38">
        <v>2695.1499999999996</v>
      </c>
      <c r="H96" s="38">
        <v>2663.0499999999997</v>
      </c>
      <c r="I96" s="38">
        <v>2640.6499999999996</v>
      </c>
      <c r="J96" s="38">
        <v>2749.6499999999996</v>
      </c>
      <c r="K96" s="38">
        <v>2772.05</v>
      </c>
      <c r="L96" s="38">
        <v>2804.1499999999996</v>
      </c>
      <c r="M96" s="28">
        <v>2739.95</v>
      </c>
      <c r="N96" s="28">
        <v>2685.45</v>
      </c>
      <c r="O96" s="39">
        <v>2772900</v>
      </c>
      <c r="P96" s="40">
        <v>6.8678459937565037E-2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458.8</v>
      </c>
      <c r="F97" s="37">
        <v>456.7833333333333</v>
      </c>
      <c r="G97" s="38">
        <v>452.16666666666663</v>
      </c>
      <c r="H97" s="38">
        <v>445.5333333333333</v>
      </c>
      <c r="I97" s="38">
        <v>440.91666666666663</v>
      </c>
      <c r="J97" s="38">
        <v>463.41666666666663</v>
      </c>
      <c r="K97" s="38">
        <v>468.0333333333333</v>
      </c>
      <c r="L97" s="38">
        <v>474.66666666666663</v>
      </c>
      <c r="M97" s="28">
        <v>461.4</v>
      </c>
      <c r="N97" s="28">
        <v>450.15</v>
      </c>
      <c r="O97" s="39">
        <v>28194600</v>
      </c>
      <c r="P97" s="40">
        <v>-5.4547466531863577E-2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119.85</v>
      </c>
      <c r="F98" s="37">
        <v>118.7</v>
      </c>
      <c r="G98" s="38">
        <v>117.15</v>
      </c>
      <c r="H98" s="38">
        <v>114.45</v>
      </c>
      <c r="I98" s="38">
        <v>112.9</v>
      </c>
      <c r="J98" s="38">
        <v>121.4</v>
      </c>
      <c r="K98" s="38">
        <v>122.94999999999999</v>
      </c>
      <c r="L98" s="38">
        <v>125.65</v>
      </c>
      <c r="M98" s="28">
        <v>120.25</v>
      </c>
      <c r="N98" s="28">
        <v>116</v>
      </c>
      <c r="O98" s="39">
        <v>20270600</v>
      </c>
      <c r="P98" s="40">
        <v>7.1231906651799168E-2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210.95</v>
      </c>
      <c r="F99" s="37">
        <v>210.13333333333333</v>
      </c>
      <c r="G99" s="38">
        <v>209.01666666666665</v>
      </c>
      <c r="H99" s="38">
        <v>207.08333333333331</v>
      </c>
      <c r="I99" s="38">
        <v>205.96666666666664</v>
      </c>
      <c r="J99" s="38">
        <v>212.06666666666666</v>
      </c>
      <c r="K99" s="38">
        <v>213.18333333333334</v>
      </c>
      <c r="L99" s="38">
        <v>215.11666666666667</v>
      </c>
      <c r="M99" s="28">
        <v>211.25</v>
      </c>
      <c r="N99" s="28">
        <v>208.2</v>
      </c>
      <c r="O99" s="39">
        <v>20179800</v>
      </c>
      <c r="P99" s="40">
        <v>1.0136504933099068E-2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2471.1</v>
      </c>
      <c r="F100" s="37">
        <v>2470.2333333333331</v>
      </c>
      <c r="G100" s="38">
        <v>2458.1166666666663</v>
      </c>
      <c r="H100" s="38">
        <v>2445.1333333333332</v>
      </c>
      <c r="I100" s="38">
        <v>2433.0166666666664</v>
      </c>
      <c r="J100" s="38">
        <v>2483.2166666666662</v>
      </c>
      <c r="K100" s="38">
        <v>2495.333333333333</v>
      </c>
      <c r="L100" s="38">
        <v>2508.3166666666662</v>
      </c>
      <c r="M100" s="28">
        <v>2482.35</v>
      </c>
      <c r="N100" s="28">
        <v>2457.25</v>
      </c>
      <c r="O100" s="39">
        <v>7630200</v>
      </c>
      <c r="P100" s="40">
        <v>-1.6207016593818898E-2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39574.15</v>
      </c>
      <c r="F101" s="37">
        <v>39326.883333333331</v>
      </c>
      <c r="G101" s="38">
        <v>38977.266666666663</v>
      </c>
      <c r="H101" s="38">
        <v>38380.383333333331</v>
      </c>
      <c r="I101" s="38">
        <v>38030.766666666663</v>
      </c>
      <c r="J101" s="38">
        <v>39923.766666666663</v>
      </c>
      <c r="K101" s="38">
        <v>40273.383333333331</v>
      </c>
      <c r="L101" s="38">
        <v>40870.266666666663</v>
      </c>
      <c r="M101" s="28">
        <v>39676.5</v>
      </c>
      <c r="N101" s="28">
        <v>38730</v>
      </c>
      <c r="O101" s="39">
        <v>26370</v>
      </c>
      <c r="P101" s="40">
        <v>-2.9801324503311258E-2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133.80000000000001</v>
      </c>
      <c r="F102" s="37">
        <v>134.18333333333334</v>
      </c>
      <c r="G102" s="38">
        <v>131.36666666666667</v>
      </c>
      <c r="H102" s="38">
        <v>128.93333333333334</v>
      </c>
      <c r="I102" s="38">
        <v>126.11666666666667</v>
      </c>
      <c r="J102" s="38">
        <v>136.61666666666667</v>
      </c>
      <c r="K102" s="38">
        <v>139.43333333333334</v>
      </c>
      <c r="L102" s="38">
        <v>141.86666666666667</v>
      </c>
      <c r="M102" s="28">
        <v>137</v>
      </c>
      <c r="N102" s="28">
        <v>131.75</v>
      </c>
      <c r="O102" s="39">
        <v>44348000</v>
      </c>
      <c r="P102" s="40">
        <v>-5.2041274113952445E-3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914.85</v>
      </c>
      <c r="F103" s="37">
        <v>911.16666666666663</v>
      </c>
      <c r="G103" s="38">
        <v>906.18333333333328</v>
      </c>
      <c r="H103" s="38">
        <v>897.51666666666665</v>
      </c>
      <c r="I103" s="38">
        <v>892.5333333333333</v>
      </c>
      <c r="J103" s="38">
        <v>919.83333333333326</v>
      </c>
      <c r="K103" s="38">
        <v>924.81666666666661</v>
      </c>
      <c r="L103" s="38">
        <v>933.48333333333323</v>
      </c>
      <c r="M103" s="28">
        <v>916.15</v>
      </c>
      <c r="N103" s="28">
        <v>902.5</v>
      </c>
      <c r="O103" s="39">
        <v>96709325</v>
      </c>
      <c r="P103" s="40">
        <v>-2.4354239261365127E-2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1125.0999999999999</v>
      </c>
      <c r="F104" s="37">
        <v>1128.5166666666667</v>
      </c>
      <c r="G104" s="38">
        <v>1118.0333333333333</v>
      </c>
      <c r="H104" s="38">
        <v>1110.9666666666667</v>
      </c>
      <c r="I104" s="38">
        <v>1100.4833333333333</v>
      </c>
      <c r="J104" s="38">
        <v>1135.5833333333333</v>
      </c>
      <c r="K104" s="38">
        <v>1146.0666666666664</v>
      </c>
      <c r="L104" s="38">
        <v>1153.1333333333332</v>
      </c>
      <c r="M104" s="28">
        <v>1139</v>
      </c>
      <c r="N104" s="28">
        <v>1121.45</v>
      </c>
      <c r="O104" s="39">
        <v>5161625</v>
      </c>
      <c r="P104" s="40">
        <v>1.9560107454667561E-2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483.85</v>
      </c>
      <c r="F105" s="37">
        <v>484.76666666666671</v>
      </c>
      <c r="G105" s="38">
        <v>480.48333333333341</v>
      </c>
      <c r="H105" s="38">
        <v>477.11666666666667</v>
      </c>
      <c r="I105" s="38">
        <v>472.83333333333337</v>
      </c>
      <c r="J105" s="38">
        <v>488.13333333333344</v>
      </c>
      <c r="K105" s="38">
        <v>492.41666666666674</v>
      </c>
      <c r="L105" s="38">
        <v>495.78333333333347</v>
      </c>
      <c r="M105" s="28">
        <v>489.05</v>
      </c>
      <c r="N105" s="28">
        <v>481.4</v>
      </c>
      <c r="O105" s="39">
        <v>9438000</v>
      </c>
      <c r="P105" s="40">
        <v>2.3089430894308944E-2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8.5</v>
      </c>
      <c r="F106" s="37">
        <v>8.5166666666666675</v>
      </c>
      <c r="G106" s="38">
        <v>8.4333333333333353</v>
      </c>
      <c r="H106" s="38">
        <v>8.3666666666666671</v>
      </c>
      <c r="I106" s="38">
        <v>8.283333333333335</v>
      </c>
      <c r="J106" s="38">
        <v>8.5833333333333357</v>
      </c>
      <c r="K106" s="38">
        <v>8.6666666666666679</v>
      </c>
      <c r="L106" s="38">
        <v>8.7333333333333361</v>
      </c>
      <c r="M106" s="28">
        <v>8.6</v>
      </c>
      <c r="N106" s="28">
        <v>8.4499999999999993</v>
      </c>
      <c r="O106" s="39">
        <v>589750000</v>
      </c>
      <c r="P106" s="40">
        <v>-7.1165935238998938E-4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80.7</v>
      </c>
      <c r="F107" s="37">
        <v>80.333333333333329</v>
      </c>
      <c r="G107" s="38">
        <v>79.86666666666666</v>
      </c>
      <c r="H107" s="38">
        <v>79.033333333333331</v>
      </c>
      <c r="I107" s="38">
        <v>78.566666666666663</v>
      </c>
      <c r="J107" s="38">
        <v>81.166666666666657</v>
      </c>
      <c r="K107" s="38">
        <v>81.633333333333326</v>
      </c>
      <c r="L107" s="38">
        <v>82.466666666666654</v>
      </c>
      <c r="M107" s="28">
        <v>80.8</v>
      </c>
      <c r="N107" s="28">
        <v>79.5</v>
      </c>
      <c r="O107" s="39">
        <v>104880000</v>
      </c>
      <c r="P107" s="40">
        <v>-5.717552887364208E-4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57.55</v>
      </c>
      <c r="F108" s="37">
        <v>57.466666666666669</v>
      </c>
      <c r="G108" s="38">
        <v>56.983333333333334</v>
      </c>
      <c r="H108" s="38">
        <v>56.416666666666664</v>
      </c>
      <c r="I108" s="38">
        <v>55.93333333333333</v>
      </c>
      <c r="J108" s="38">
        <v>58.033333333333339</v>
      </c>
      <c r="K108" s="38">
        <v>58.516666666666673</v>
      </c>
      <c r="L108" s="38">
        <v>59.083333333333343</v>
      </c>
      <c r="M108" s="28">
        <v>57.95</v>
      </c>
      <c r="N108" s="28">
        <v>56.9</v>
      </c>
      <c r="O108" s="39">
        <v>172845000</v>
      </c>
      <c r="P108" s="40">
        <v>2.5086736055511077E-2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146.25</v>
      </c>
      <c r="F109" s="37">
        <v>146.04999999999998</v>
      </c>
      <c r="G109" s="38">
        <v>145.19999999999996</v>
      </c>
      <c r="H109" s="38">
        <v>144.14999999999998</v>
      </c>
      <c r="I109" s="38">
        <v>143.29999999999995</v>
      </c>
      <c r="J109" s="38">
        <v>147.09999999999997</v>
      </c>
      <c r="K109" s="38">
        <v>147.94999999999999</v>
      </c>
      <c r="L109" s="38">
        <v>148.99999999999997</v>
      </c>
      <c r="M109" s="28">
        <v>146.9</v>
      </c>
      <c r="N109" s="28">
        <v>145</v>
      </c>
      <c r="O109" s="39">
        <v>47478750</v>
      </c>
      <c r="P109" s="40">
        <v>7.7204711875198985E-3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436.3</v>
      </c>
      <c r="F110" s="37">
        <v>431.45</v>
      </c>
      <c r="G110" s="38">
        <v>421.65</v>
      </c>
      <c r="H110" s="38">
        <v>407</v>
      </c>
      <c r="I110" s="38">
        <v>397.2</v>
      </c>
      <c r="J110" s="38">
        <v>446.09999999999997</v>
      </c>
      <c r="K110" s="38">
        <v>455.90000000000003</v>
      </c>
      <c r="L110" s="38">
        <v>470.54999999999995</v>
      </c>
      <c r="M110" s="28">
        <v>441.25</v>
      </c>
      <c r="N110" s="28">
        <v>416.8</v>
      </c>
      <c r="O110" s="39">
        <v>11352000</v>
      </c>
      <c r="P110" s="40">
        <v>0.23648345065149018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313.45</v>
      </c>
      <c r="F111" s="37">
        <v>313.88333333333333</v>
      </c>
      <c r="G111" s="38">
        <v>310.31666666666666</v>
      </c>
      <c r="H111" s="38">
        <v>307.18333333333334</v>
      </c>
      <c r="I111" s="38">
        <v>303.61666666666667</v>
      </c>
      <c r="J111" s="38">
        <v>317.01666666666665</v>
      </c>
      <c r="K111" s="38">
        <v>320.58333333333326</v>
      </c>
      <c r="L111" s="38">
        <v>323.71666666666664</v>
      </c>
      <c r="M111" s="28">
        <v>317.45</v>
      </c>
      <c r="N111" s="28">
        <v>310.75</v>
      </c>
      <c r="O111" s="39">
        <v>45510796</v>
      </c>
      <c r="P111" s="40">
        <v>2.0883258758491285E-2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250.8</v>
      </c>
      <c r="F112" s="37">
        <v>251.38333333333333</v>
      </c>
      <c r="G112" s="38">
        <v>247.06666666666666</v>
      </c>
      <c r="H112" s="38">
        <v>243.33333333333334</v>
      </c>
      <c r="I112" s="38">
        <v>239.01666666666668</v>
      </c>
      <c r="J112" s="38">
        <v>255.11666666666665</v>
      </c>
      <c r="K112" s="38">
        <v>259.43333333333328</v>
      </c>
      <c r="L112" s="38">
        <v>263.16666666666663</v>
      </c>
      <c r="M112" s="28">
        <v>255.7</v>
      </c>
      <c r="N112" s="28">
        <v>247.65</v>
      </c>
      <c r="O112" s="39">
        <v>16167500</v>
      </c>
      <c r="P112" s="40">
        <v>1.3820694671758501E-2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4704.7</v>
      </c>
      <c r="F113" s="37">
        <v>4701.1166666666668</v>
      </c>
      <c r="G113" s="38">
        <v>4647.4833333333336</v>
      </c>
      <c r="H113" s="38">
        <v>4590.2666666666664</v>
      </c>
      <c r="I113" s="38">
        <v>4536.6333333333332</v>
      </c>
      <c r="J113" s="38">
        <v>4758.3333333333339</v>
      </c>
      <c r="K113" s="38">
        <v>4811.9666666666672</v>
      </c>
      <c r="L113" s="38">
        <v>4869.1833333333343</v>
      </c>
      <c r="M113" s="28">
        <v>4754.75</v>
      </c>
      <c r="N113" s="28">
        <v>4643.8999999999996</v>
      </c>
      <c r="O113" s="39">
        <v>274950</v>
      </c>
      <c r="P113" s="40">
        <v>-9.7244732576985422E-3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1799.95</v>
      </c>
      <c r="F114" s="37">
        <v>1796.8666666666668</v>
      </c>
      <c r="G114" s="38">
        <v>1784.2333333333336</v>
      </c>
      <c r="H114" s="38">
        <v>1768.5166666666669</v>
      </c>
      <c r="I114" s="38">
        <v>1755.8833333333337</v>
      </c>
      <c r="J114" s="38">
        <v>1812.5833333333335</v>
      </c>
      <c r="K114" s="38">
        <v>1825.2166666666667</v>
      </c>
      <c r="L114" s="38">
        <v>1840.9333333333334</v>
      </c>
      <c r="M114" s="28">
        <v>1809.5</v>
      </c>
      <c r="N114" s="28">
        <v>1781.15</v>
      </c>
      <c r="O114" s="39">
        <v>4343400</v>
      </c>
      <c r="P114" s="40">
        <v>-1.2549447551493656E-2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1159.3</v>
      </c>
      <c r="F115" s="37">
        <v>1161</v>
      </c>
      <c r="G115" s="38">
        <v>1150.2</v>
      </c>
      <c r="H115" s="38">
        <v>1141.1000000000001</v>
      </c>
      <c r="I115" s="38">
        <v>1130.3000000000002</v>
      </c>
      <c r="J115" s="38">
        <v>1170.0999999999999</v>
      </c>
      <c r="K115" s="38">
        <v>1180.9000000000001</v>
      </c>
      <c r="L115" s="38">
        <v>1189.9999999999998</v>
      </c>
      <c r="M115" s="28">
        <v>1171.8</v>
      </c>
      <c r="N115" s="28">
        <v>1151.9000000000001</v>
      </c>
      <c r="O115" s="39">
        <v>28588950</v>
      </c>
      <c r="P115" s="40">
        <v>1.6805108753060932E-2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195.9</v>
      </c>
      <c r="F116" s="37">
        <v>195.71666666666667</v>
      </c>
      <c r="G116" s="38">
        <v>194.68333333333334</v>
      </c>
      <c r="H116" s="38">
        <v>193.46666666666667</v>
      </c>
      <c r="I116" s="38">
        <v>192.43333333333334</v>
      </c>
      <c r="J116" s="38">
        <v>196.93333333333334</v>
      </c>
      <c r="K116" s="38">
        <v>197.9666666666667</v>
      </c>
      <c r="L116" s="38">
        <v>199.18333333333334</v>
      </c>
      <c r="M116" s="28">
        <v>196.75</v>
      </c>
      <c r="N116" s="28">
        <v>194.5</v>
      </c>
      <c r="O116" s="39">
        <v>15134000</v>
      </c>
      <c r="P116" s="40">
        <v>-2.0655915926798333E-2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1596.3</v>
      </c>
      <c r="F117" s="37">
        <v>1591.4166666666667</v>
      </c>
      <c r="G117" s="38">
        <v>1582.9833333333336</v>
      </c>
      <c r="H117" s="38">
        <v>1569.6666666666667</v>
      </c>
      <c r="I117" s="38">
        <v>1561.2333333333336</v>
      </c>
      <c r="J117" s="38">
        <v>1604.7333333333336</v>
      </c>
      <c r="K117" s="38">
        <v>1613.1666666666665</v>
      </c>
      <c r="L117" s="38">
        <v>1626.4833333333336</v>
      </c>
      <c r="M117" s="28">
        <v>1599.85</v>
      </c>
      <c r="N117" s="28">
        <v>1578.1</v>
      </c>
      <c r="O117" s="39">
        <v>28116300</v>
      </c>
      <c r="P117" s="40">
        <v>-2.3844655609986425E-2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460.6</v>
      </c>
      <c r="F118" s="37">
        <v>458.2166666666667</v>
      </c>
      <c r="G118" s="38">
        <v>454.38333333333338</v>
      </c>
      <c r="H118" s="38">
        <v>448.16666666666669</v>
      </c>
      <c r="I118" s="38">
        <v>444.33333333333337</v>
      </c>
      <c r="J118" s="38">
        <v>464.43333333333339</v>
      </c>
      <c r="K118" s="38">
        <v>468.26666666666665</v>
      </c>
      <c r="L118" s="38">
        <v>474.48333333333341</v>
      </c>
      <c r="M118" s="28">
        <v>462.05</v>
      </c>
      <c r="N118" s="28">
        <v>452</v>
      </c>
      <c r="O118" s="39">
        <v>5314250</v>
      </c>
      <c r="P118" s="40">
        <v>-8.0727951469902002E-3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69.900000000000006</v>
      </c>
      <c r="F119" s="37">
        <v>69.800000000000011</v>
      </c>
      <c r="G119" s="38">
        <v>69.65000000000002</v>
      </c>
      <c r="H119" s="38">
        <v>69.400000000000006</v>
      </c>
      <c r="I119" s="38">
        <v>69.250000000000014</v>
      </c>
      <c r="J119" s="38">
        <v>70.050000000000026</v>
      </c>
      <c r="K119" s="38">
        <v>70.2</v>
      </c>
      <c r="L119" s="38">
        <v>70.450000000000031</v>
      </c>
      <c r="M119" s="28">
        <v>69.95</v>
      </c>
      <c r="N119" s="28">
        <v>69.55</v>
      </c>
      <c r="O119" s="39">
        <v>86687250</v>
      </c>
      <c r="P119" s="40">
        <v>6.1106710422088942E-3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870.85</v>
      </c>
      <c r="F120" s="37">
        <v>869.86666666666667</v>
      </c>
      <c r="G120" s="38">
        <v>861.98333333333335</v>
      </c>
      <c r="H120" s="38">
        <v>853.11666666666667</v>
      </c>
      <c r="I120" s="38">
        <v>845.23333333333335</v>
      </c>
      <c r="J120" s="38">
        <v>878.73333333333335</v>
      </c>
      <c r="K120" s="38">
        <v>886.61666666666679</v>
      </c>
      <c r="L120" s="38">
        <v>895.48333333333335</v>
      </c>
      <c r="M120" s="28">
        <v>877.75</v>
      </c>
      <c r="N120" s="28">
        <v>861</v>
      </c>
      <c r="O120" s="39">
        <v>1990950</v>
      </c>
      <c r="P120" s="40">
        <v>-3.405865657521287E-2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739.2</v>
      </c>
      <c r="F121" s="37">
        <v>739.18333333333339</v>
      </c>
      <c r="G121" s="38">
        <v>729.11666666666679</v>
      </c>
      <c r="H121" s="38">
        <v>719.03333333333342</v>
      </c>
      <c r="I121" s="38">
        <v>708.96666666666681</v>
      </c>
      <c r="J121" s="38">
        <v>749.26666666666677</v>
      </c>
      <c r="K121" s="38">
        <v>759.33333333333337</v>
      </c>
      <c r="L121" s="38">
        <v>769.41666666666674</v>
      </c>
      <c r="M121" s="28">
        <v>749.25</v>
      </c>
      <c r="N121" s="28">
        <v>729.1</v>
      </c>
      <c r="O121" s="39">
        <v>16209375</v>
      </c>
      <c r="P121" s="40">
        <v>8.2067757009345793E-2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346.7</v>
      </c>
      <c r="F122" s="37">
        <v>345.8</v>
      </c>
      <c r="G122" s="38">
        <v>341.5</v>
      </c>
      <c r="H122" s="38">
        <v>336.3</v>
      </c>
      <c r="I122" s="38">
        <v>332</v>
      </c>
      <c r="J122" s="38">
        <v>351</v>
      </c>
      <c r="K122" s="38">
        <v>355.30000000000007</v>
      </c>
      <c r="L122" s="38">
        <v>360.5</v>
      </c>
      <c r="M122" s="28">
        <v>350.1</v>
      </c>
      <c r="N122" s="28">
        <v>340.6</v>
      </c>
      <c r="O122" s="39">
        <v>78220800</v>
      </c>
      <c r="P122" s="40">
        <v>-9.823182711198428E-3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525.70000000000005</v>
      </c>
      <c r="F123" s="37">
        <v>522.45000000000005</v>
      </c>
      <c r="G123" s="38">
        <v>517.45000000000005</v>
      </c>
      <c r="H123" s="38">
        <v>509.20000000000005</v>
      </c>
      <c r="I123" s="38">
        <v>504.20000000000005</v>
      </c>
      <c r="J123" s="38">
        <v>530.70000000000005</v>
      </c>
      <c r="K123" s="38">
        <v>535.70000000000005</v>
      </c>
      <c r="L123" s="38">
        <v>543.95000000000005</v>
      </c>
      <c r="M123" s="28">
        <v>527.45000000000005</v>
      </c>
      <c r="N123" s="28">
        <v>514.20000000000005</v>
      </c>
      <c r="O123" s="39">
        <v>25598750</v>
      </c>
      <c r="P123" s="40">
        <v>-1.3653874286828887E-3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2948.25</v>
      </c>
      <c r="F124" s="37">
        <v>2944.7999999999997</v>
      </c>
      <c r="G124" s="38">
        <v>2910.5999999999995</v>
      </c>
      <c r="H124" s="38">
        <v>2872.95</v>
      </c>
      <c r="I124" s="38">
        <v>2838.7499999999995</v>
      </c>
      <c r="J124" s="38">
        <v>2982.4499999999994</v>
      </c>
      <c r="K124" s="38">
        <v>3016.6499999999992</v>
      </c>
      <c r="L124" s="38">
        <v>3054.2999999999993</v>
      </c>
      <c r="M124" s="28">
        <v>2979</v>
      </c>
      <c r="N124" s="28">
        <v>2907.15</v>
      </c>
      <c r="O124" s="39">
        <v>572500</v>
      </c>
      <c r="P124" s="40">
        <v>4.2805100182149364E-2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725.35</v>
      </c>
      <c r="F125" s="37">
        <v>723.0333333333333</v>
      </c>
      <c r="G125" s="38">
        <v>718.41666666666663</v>
      </c>
      <c r="H125" s="38">
        <v>711.48333333333335</v>
      </c>
      <c r="I125" s="38">
        <v>706.86666666666667</v>
      </c>
      <c r="J125" s="38">
        <v>729.96666666666658</v>
      </c>
      <c r="K125" s="38">
        <v>734.58333333333337</v>
      </c>
      <c r="L125" s="38">
        <v>741.51666666666654</v>
      </c>
      <c r="M125" s="28">
        <v>727.65</v>
      </c>
      <c r="N125" s="28">
        <v>716.1</v>
      </c>
      <c r="O125" s="39">
        <v>25477200</v>
      </c>
      <c r="P125" s="40">
        <v>5.0058579188411974E-3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564.25</v>
      </c>
      <c r="F126" s="37">
        <v>563.73333333333323</v>
      </c>
      <c r="G126" s="38">
        <v>560.91666666666652</v>
      </c>
      <c r="H126" s="38">
        <v>557.58333333333326</v>
      </c>
      <c r="I126" s="38">
        <v>554.76666666666654</v>
      </c>
      <c r="J126" s="38">
        <v>567.06666666666649</v>
      </c>
      <c r="K126" s="38">
        <v>569.88333333333333</v>
      </c>
      <c r="L126" s="38">
        <v>573.21666666666647</v>
      </c>
      <c r="M126" s="28">
        <v>566.54999999999995</v>
      </c>
      <c r="N126" s="28">
        <v>560.4</v>
      </c>
      <c r="O126" s="39">
        <v>14542500</v>
      </c>
      <c r="P126" s="40">
        <v>3.4500603760565809E-3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1922.2</v>
      </c>
      <c r="F127" s="37">
        <v>1923.3500000000001</v>
      </c>
      <c r="G127" s="38">
        <v>1905.0500000000002</v>
      </c>
      <c r="H127" s="38">
        <v>1887.9</v>
      </c>
      <c r="I127" s="38">
        <v>1869.6000000000001</v>
      </c>
      <c r="J127" s="38">
        <v>1940.5000000000002</v>
      </c>
      <c r="K127" s="38">
        <v>1958.8</v>
      </c>
      <c r="L127" s="38">
        <v>1975.9500000000003</v>
      </c>
      <c r="M127" s="28">
        <v>1941.65</v>
      </c>
      <c r="N127" s="28">
        <v>1906.2</v>
      </c>
      <c r="O127" s="39">
        <v>23227600</v>
      </c>
      <c r="P127" s="40">
        <v>3.9973494277987714E-2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83.4</v>
      </c>
      <c r="F128" s="37">
        <v>83.2</v>
      </c>
      <c r="G128" s="38">
        <v>82.600000000000009</v>
      </c>
      <c r="H128" s="38">
        <v>81.800000000000011</v>
      </c>
      <c r="I128" s="38">
        <v>81.200000000000017</v>
      </c>
      <c r="J128" s="38">
        <v>84</v>
      </c>
      <c r="K128" s="38">
        <v>84.6</v>
      </c>
      <c r="L128" s="38">
        <v>85.399999999999991</v>
      </c>
      <c r="M128" s="28">
        <v>83.8</v>
      </c>
      <c r="N128" s="28">
        <v>82.4</v>
      </c>
      <c r="O128" s="39">
        <v>58461124</v>
      </c>
      <c r="P128" s="40">
        <v>8.3115283977220258E-3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2477.75</v>
      </c>
      <c r="F129" s="37">
        <v>2453.15</v>
      </c>
      <c r="G129" s="38">
        <v>2411.1000000000004</v>
      </c>
      <c r="H129" s="38">
        <v>2344.4500000000003</v>
      </c>
      <c r="I129" s="38">
        <v>2302.4000000000005</v>
      </c>
      <c r="J129" s="38">
        <v>2519.8000000000002</v>
      </c>
      <c r="K129" s="38">
        <v>2561.8500000000004</v>
      </c>
      <c r="L129" s="38">
        <v>2628.5</v>
      </c>
      <c r="M129" s="28">
        <v>2495.1999999999998</v>
      </c>
      <c r="N129" s="28">
        <v>2386.5</v>
      </c>
      <c r="O129" s="39">
        <v>1360000</v>
      </c>
      <c r="P129" s="40">
        <v>1.4357635651687487E-2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472.75</v>
      </c>
      <c r="F130" s="37">
        <v>471.56666666666666</v>
      </c>
      <c r="G130" s="38">
        <v>467.68333333333334</v>
      </c>
      <c r="H130" s="38">
        <v>462.61666666666667</v>
      </c>
      <c r="I130" s="38">
        <v>458.73333333333335</v>
      </c>
      <c r="J130" s="38">
        <v>476.63333333333333</v>
      </c>
      <c r="K130" s="38">
        <v>480.51666666666665</v>
      </c>
      <c r="L130" s="38">
        <v>485.58333333333331</v>
      </c>
      <c r="M130" s="28">
        <v>475.45</v>
      </c>
      <c r="N130" s="28">
        <v>466.5</v>
      </c>
      <c r="O130" s="39">
        <v>7847800</v>
      </c>
      <c r="P130" s="40">
        <v>-2.6307428353561672E-3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375.85</v>
      </c>
      <c r="F131" s="37">
        <v>374.73333333333335</v>
      </c>
      <c r="G131" s="38">
        <v>373.06666666666672</v>
      </c>
      <c r="H131" s="38">
        <v>370.28333333333336</v>
      </c>
      <c r="I131" s="38">
        <v>368.61666666666673</v>
      </c>
      <c r="J131" s="38">
        <v>377.51666666666671</v>
      </c>
      <c r="K131" s="38">
        <v>379.18333333333334</v>
      </c>
      <c r="L131" s="38">
        <v>381.9666666666667</v>
      </c>
      <c r="M131" s="28">
        <v>376.4</v>
      </c>
      <c r="N131" s="28">
        <v>371.95</v>
      </c>
      <c r="O131" s="39">
        <v>18118000</v>
      </c>
      <c r="P131" s="40">
        <v>-1.8313827481577807E-2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2006.55</v>
      </c>
      <c r="F132" s="37">
        <v>2007.7333333333333</v>
      </c>
      <c r="G132" s="38">
        <v>1987.6666666666667</v>
      </c>
      <c r="H132" s="38">
        <v>1968.7833333333333</v>
      </c>
      <c r="I132" s="38">
        <v>1948.7166666666667</v>
      </c>
      <c r="J132" s="38">
        <v>2026.6166666666668</v>
      </c>
      <c r="K132" s="38">
        <v>2046.6833333333334</v>
      </c>
      <c r="L132" s="38">
        <v>2065.5666666666666</v>
      </c>
      <c r="M132" s="28">
        <v>2027.8</v>
      </c>
      <c r="N132" s="28">
        <v>1988.85</v>
      </c>
      <c r="O132" s="39">
        <v>9170400</v>
      </c>
      <c r="P132" s="40">
        <v>1.3292670799217688E-2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5156.3</v>
      </c>
      <c r="F133" s="37">
        <v>5212.2000000000007</v>
      </c>
      <c r="G133" s="38">
        <v>5051.8000000000011</v>
      </c>
      <c r="H133" s="38">
        <v>4947.3</v>
      </c>
      <c r="I133" s="38">
        <v>4786.9000000000005</v>
      </c>
      <c r="J133" s="38">
        <v>5316.7000000000016</v>
      </c>
      <c r="K133" s="38">
        <v>5477.1000000000013</v>
      </c>
      <c r="L133" s="38">
        <v>5581.6000000000022</v>
      </c>
      <c r="M133" s="28">
        <v>5372.6</v>
      </c>
      <c r="N133" s="28">
        <v>5107.7</v>
      </c>
      <c r="O133" s="39">
        <v>1375950</v>
      </c>
      <c r="P133" s="40">
        <v>7.1486975820581708E-2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3750.3</v>
      </c>
      <c r="F134" s="37">
        <v>3745.25</v>
      </c>
      <c r="G134" s="38">
        <v>3694.9</v>
      </c>
      <c r="H134" s="38">
        <v>3639.5</v>
      </c>
      <c r="I134" s="38">
        <v>3589.15</v>
      </c>
      <c r="J134" s="38">
        <v>3800.65</v>
      </c>
      <c r="K134" s="38">
        <v>3851.0000000000005</v>
      </c>
      <c r="L134" s="38">
        <v>3906.4</v>
      </c>
      <c r="M134" s="28">
        <v>3795.6</v>
      </c>
      <c r="N134" s="28">
        <v>3689.85</v>
      </c>
      <c r="O134" s="39">
        <v>1202600</v>
      </c>
      <c r="P134" s="40">
        <v>2.6459542505974737E-2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757.65</v>
      </c>
      <c r="F135" s="37">
        <v>758.83333333333337</v>
      </c>
      <c r="G135" s="38">
        <v>751.26666666666677</v>
      </c>
      <c r="H135" s="38">
        <v>744.88333333333344</v>
      </c>
      <c r="I135" s="38">
        <v>737.31666666666683</v>
      </c>
      <c r="J135" s="38">
        <v>765.2166666666667</v>
      </c>
      <c r="K135" s="38">
        <v>772.7833333333333</v>
      </c>
      <c r="L135" s="38">
        <v>779.16666666666663</v>
      </c>
      <c r="M135" s="28">
        <v>766.4</v>
      </c>
      <c r="N135" s="28">
        <v>752.45</v>
      </c>
      <c r="O135" s="39">
        <v>7457050</v>
      </c>
      <c r="P135" s="40">
        <v>-1.5265461892468291E-2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1297.05</v>
      </c>
      <c r="F136" s="37">
        <v>1292.8500000000001</v>
      </c>
      <c r="G136" s="38">
        <v>1285.7500000000002</v>
      </c>
      <c r="H136" s="38">
        <v>1274.45</v>
      </c>
      <c r="I136" s="38">
        <v>1267.3500000000001</v>
      </c>
      <c r="J136" s="38">
        <v>1304.1500000000003</v>
      </c>
      <c r="K136" s="38">
        <v>1311.2500000000002</v>
      </c>
      <c r="L136" s="38">
        <v>1322.5500000000004</v>
      </c>
      <c r="M136" s="28">
        <v>1299.95</v>
      </c>
      <c r="N136" s="28">
        <v>1281.55</v>
      </c>
      <c r="O136" s="39">
        <v>11133500</v>
      </c>
      <c r="P136" s="40">
        <v>-1.7785462854319766E-2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214.35</v>
      </c>
      <c r="F137" s="37">
        <v>215.25</v>
      </c>
      <c r="G137" s="38">
        <v>212.75</v>
      </c>
      <c r="H137" s="38">
        <v>211.15</v>
      </c>
      <c r="I137" s="38">
        <v>208.65</v>
      </c>
      <c r="J137" s="38">
        <v>216.85</v>
      </c>
      <c r="K137" s="38">
        <v>219.35</v>
      </c>
      <c r="L137" s="38">
        <v>220.95</v>
      </c>
      <c r="M137" s="28">
        <v>217.75</v>
      </c>
      <c r="N137" s="28">
        <v>213.65</v>
      </c>
      <c r="O137" s="39">
        <v>21476000</v>
      </c>
      <c r="P137" s="40">
        <v>-1.3595443689142016E-2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116.75</v>
      </c>
      <c r="F138" s="37">
        <v>117.05</v>
      </c>
      <c r="G138" s="38">
        <v>114.85</v>
      </c>
      <c r="H138" s="38">
        <v>112.95</v>
      </c>
      <c r="I138" s="38">
        <v>110.75</v>
      </c>
      <c r="J138" s="38">
        <v>118.94999999999999</v>
      </c>
      <c r="K138" s="38">
        <v>121.15</v>
      </c>
      <c r="L138" s="38">
        <v>123.04999999999998</v>
      </c>
      <c r="M138" s="28">
        <v>119.25</v>
      </c>
      <c r="N138" s="28">
        <v>115.15</v>
      </c>
      <c r="O138" s="39">
        <v>36204000</v>
      </c>
      <c r="P138" s="40">
        <v>-0.10434911681757458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500.5</v>
      </c>
      <c r="F139" s="37">
        <v>500.68333333333334</v>
      </c>
      <c r="G139" s="38">
        <v>498.01666666666665</v>
      </c>
      <c r="H139" s="38">
        <v>495.5333333333333</v>
      </c>
      <c r="I139" s="38">
        <v>492.86666666666662</v>
      </c>
      <c r="J139" s="38">
        <v>503.16666666666669</v>
      </c>
      <c r="K139" s="38">
        <v>505.83333333333331</v>
      </c>
      <c r="L139" s="38">
        <v>508.31666666666672</v>
      </c>
      <c r="M139" s="28">
        <v>503.35</v>
      </c>
      <c r="N139" s="28">
        <v>498.2</v>
      </c>
      <c r="O139" s="39">
        <v>10315200</v>
      </c>
      <c r="P139" s="40">
        <v>-2.760180995475113E-2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9207.4500000000007</v>
      </c>
      <c r="F140" s="37">
        <v>9194.0500000000011</v>
      </c>
      <c r="G140" s="38">
        <v>9159.0000000000018</v>
      </c>
      <c r="H140" s="38">
        <v>9110.5500000000011</v>
      </c>
      <c r="I140" s="38">
        <v>9075.5000000000018</v>
      </c>
      <c r="J140" s="38">
        <v>9242.5000000000018</v>
      </c>
      <c r="K140" s="38">
        <v>9277.5500000000011</v>
      </c>
      <c r="L140" s="38">
        <v>9326.0000000000018</v>
      </c>
      <c r="M140" s="28">
        <v>9229.1</v>
      </c>
      <c r="N140" s="28">
        <v>9145.6</v>
      </c>
      <c r="O140" s="39">
        <v>2925200</v>
      </c>
      <c r="P140" s="40">
        <v>-2.387285996862424E-3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909.45</v>
      </c>
      <c r="F141" s="37">
        <v>899.93333333333339</v>
      </c>
      <c r="G141" s="38">
        <v>888.21666666666681</v>
      </c>
      <c r="H141" s="38">
        <v>866.98333333333346</v>
      </c>
      <c r="I141" s="38">
        <v>855.26666666666688</v>
      </c>
      <c r="J141" s="38">
        <v>921.16666666666674</v>
      </c>
      <c r="K141" s="38">
        <v>932.88333333333344</v>
      </c>
      <c r="L141" s="38">
        <v>954.11666666666667</v>
      </c>
      <c r="M141" s="28">
        <v>911.65</v>
      </c>
      <c r="N141" s="28">
        <v>878.7</v>
      </c>
      <c r="O141" s="39">
        <v>18751250</v>
      </c>
      <c r="P141" s="40">
        <v>3.6266924564796903E-2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1547.55</v>
      </c>
      <c r="F142" s="37">
        <v>1544.5333333333335</v>
      </c>
      <c r="G142" s="38">
        <v>1520.0166666666671</v>
      </c>
      <c r="H142" s="38">
        <v>1492.4833333333336</v>
      </c>
      <c r="I142" s="38">
        <v>1467.9666666666672</v>
      </c>
      <c r="J142" s="38">
        <v>1572.0666666666671</v>
      </c>
      <c r="K142" s="38">
        <v>1596.5833333333335</v>
      </c>
      <c r="L142" s="38">
        <v>1624.116666666667</v>
      </c>
      <c r="M142" s="28">
        <v>1569.05</v>
      </c>
      <c r="N142" s="28">
        <v>1517</v>
      </c>
      <c r="O142" s="39">
        <v>2116400</v>
      </c>
      <c r="P142" s="40">
        <v>-9.4410876132930519E-4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1565.4</v>
      </c>
      <c r="F143" s="37">
        <v>1570.6833333333334</v>
      </c>
      <c r="G143" s="38">
        <v>1545.7166666666667</v>
      </c>
      <c r="H143" s="38">
        <v>1526.0333333333333</v>
      </c>
      <c r="I143" s="38">
        <v>1501.0666666666666</v>
      </c>
      <c r="J143" s="38">
        <v>1590.3666666666668</v>
      </c>
      <c r="K143" s="38">
        <v>1615.3333333333335</v>
      </c>
      <c r="L143" s="38">
        <v>1635.0166666666669</v>
      </c>
      <c r="M143" s="28">
        <v>1595.65</v>
      </c>
      <c r="N143" s="28">
        <v>1551</v>
      </c>
      <c r="O143" s="39">
        <v>749500</v>
      </c>
      <c r="P143" s="40">
        <v>-8.3355385022492717E-3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678.7</v>
      </c>
      <c r="F144" s="37">
        <v>678.6</v>
      </c>
      <c r="G144" s="38">
        <v>671.2</v>
      </c>
      <c r="H144" s="38">
        <v>663.7</v>
      </c>
      <c r="I144" s="38">
        <v>656.30000000000007</v>
      </c>
      <c r="J144" s="38">
        <v>686.1</v>
      </c>
      <c r="K144" s="38">
        <v>693.49999999999989</v>
      </c>
      <c r="L144" s="38">
        <v>701</v>
      </c>
      <c r="M144" s="28">
        <v>686</v>
      </c>
      <c r="N144" s="28">
        <v>671.1</v>
      </c>
      <c r="O144" s="39">
        <v>2757950</v>
      </c>
      <c r="P144" s="40">
        <v>7.4449227652570268E-2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905.75</v>
      </c>
      <c r="F145" s="37">
        <v>899.08333333333337</v>
      </c>
      <c r="G145" s="38">
        <v>886.56666666666672</v>
      </c>
      <c r="H145" s="38">
        <v>867.38333333333333</v>
      </c>
      <c r="I145" s="38">
        <v>854.86666666666667</v>
      </c>
      <c r="J145" s="38">
        <v>918.26666666666677</v>
      </c>
      <c r="K145" s="38">
        <v>930.78333333333342</v>
      </c>
      <c r="L145" s="38">
        <v>949.96666666666681</v>
      </c>
      <c r="M145" s="28">
        <v>911.6</v>
      </c>
      <c r="N145" s="28">
        <v>879.9</v>
      </c>
      <c r="O145" s="39">
        <v>2952800</v>
      </c>
      <c r="P145" s="40">
        <v>2.4993057484032213E-2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3729.95</v>
      </c>
      <c r="F146" s="37">
        <v>3779.85</v>
      </c>
      <c r="G146" s="38">
        <v>3647.5</v>
      </c>
      <c r="H146" s="38">
        <v>3565.05</v>
      </c>
      <c r="I146" s="38">
        <v>3432.7000000000003</v>
      </c>
      <c r="J146" s="38">
        <v>3862.2999999999997</v>
      </c>
      <c r="K146" s="38">
        <v>3994.6499999999992</v>
      </c>
      <c r="L146" s="38">
        <v>4077.0999999999995</v>
      </c>
      <c r="M146" s="28">
        <v>3912.2</v>
      </c>
      <c r="N146" s="28">
        <v>3697.4</v>
      </c>
      <c r="O146" s="39">
        <v>2564000</v>
      </c>
      <c r="P146" s="40">
        <v>1.7972962413065562E-3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74.45</v>
      </c>
      <c r="F147" s="37">
        <v>73.95</v>
      </c>
      <c r="G147" s="38">
        <v>73.25</v>
      </c>
      <c r="H147" s="38">
        <v>72.05</v>
      </c>
      <c r="I147" s="38">
        <v>71.349999999999994</v>
      </c>
      <c r="J147" s="38">
        <v>75.150000000000006</v>
      </c>
      <c r="K147" s="38">
        <v>75.850000000000023</v>
      </c>
      <c r="L147" s="38">
        <v>77.050000000000011</v>
      </c>
      <c r="M147" s="28">
        <v>74.650000000000006</v>
      </c>
      <c r="N147" s="28">
        <v>72.75</v>
      </c>
      <c r="O147" s="39">
        <v>101567250</v>
      </c>
      <c r="P147" s="40">
        <v>1.7309100592503828E-3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2024.5</v>
      </c>
      <c r="F148" s="37">
        <v>2026.7666666666667</v>
      </c>
      <c r="G148" s="38">
        <v>1995.3833333333332</v>
      </c>
      <c r="H148" s="38">
        <v>1966.2666666666667</v>
      </c>
      <c r="I148" s="38">
        <v>1934.8833333333332</v>
      </c>
      <c r="J148" s="38">
        <v>2055.8833333333332</v>
      </c>
      <c r="K148" s="38">
        <v>2087.2666666666669</v>
      </c>
      <c r="L148" s="38">
        <v>2116.3833333333332</v>
      </c>
      <c r="M148" s="28">
        <v>2058.15</v>
      </c>
      <c r="N148" s="28">
        <v>1997.65</v>
      </c>
      <c r="O148" s="39">
        <v>2238450</v>
      </c>
      <c r="P148" s="40">
        <v>1.969046453097063E-2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87788.15</v>
      </c>
      <c r="F149" s="37">
        <v>87487</v>
      </c>
      <c r="G149" s="38">
        <v>86884.05</v>
      </c>
      <c r="H149" s="38">
        <v>85979.95</v>
      </c>
      <c r="I149" s="38">
        <v>85377</v>
      </c>
      <c r="J149" s="38">
        <v>88391.1</v>
      </c>
      <c r="K149" s="38">
        <v>88994.050000000017</v>
      </c>
      <c r="L149" s="38">
        <v>89898.150000000009</v>
      </c>
      <c r="M149" s="28">
        <v>88089.95</v>
      </c>
      <c r="N149" s="28">
        <v>86582.9</v>
      </c>
      <c r="O149" s="39">
        <v>84310</v>
      </c>
      <c r="P149" s="40">
        <v>-2.9357586921482846E-2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1121.8</v>
      </c>
      <c r="F150" s="37">
        <v>1109.7833333333333</v>
      </c>
      <c r="G150" s="38">
        <v>1091.1666666666665</v>
      </c>
      <c r="H150" s="38">
        <v>1060.5333333333333</v>
      </c>
      <c r="I150" s="38">
        <v>1041.9166666666665</v>
      </c>
      <c r="J150" s="38">
        <v>1140.4166666666665</v>
      </c>
      <c r="K150" s="38">
        <v>1159.0333333333333</v>
      </c>
      <c r="L150" s="38">
        <v>1189.6666666666665</v>
      </c>
      <c r="M150" s="28">
        <v>1128.4000000000001</v>
      </c>
      <c r="N150" s="28">
        <v>1079.1500000000001</v>
      </c>
      <c r="O150" s="39">
        <v>7853650</v>
      </c>
      <c r="P150" s="40">
        <v>-4.1103500482277816E-2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78.8</v>
      </c>
      <c r="F151" s="37">
        <v>78.466666666666654</v>
      </c>
      <c r="G151" s="38">
        <v>77.833333333333314</v>
      </c>
      <c r="H151" s="38">
        <v>76.86666666666666</v>
      </c>
      <c r="I151" s="38">
        <v>76.23333333333332</v>
      </c>
      <c r="J151" s="38">
        <v>79.433333333333309</v>
      </c>
      <c r="K151" s="38">
        <v>80.066666666666663</v>
      </c>
      <c r="L151" s="38">
        <v>81.033333333333303</v>
      </c>
      <c r="M151" s="28">
        <v>79.099999999999994</v>
      </c>
      <c r="N151" s="28">
        <v>77.5</v>
      </c>
      <c r="O151" s="39">
        <v>68779250</v>
      </c>
      <c r="P151" s="40">
        <v>-2.9333418010027132E-2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4168.6000000000004</v>
      </c>
      <c r="F152" s="37">
        <v>4227.1333333333341</v>
      </c>
      <c r="G152" s="38">
        <v>4092.4666666666681</v>
      </c>
      <c r="H152" s="38">
        <v>4016.3333333333339</v>
      </c>
      <c r="I152" s="38">
        <v>3881.6666666666679</v>
      </c>
      <c r="J152" s="38">
        <v>4303.2666666666682</v>
      </c>
      <c r="K152" s="38">
        <v>4437.9333333333343</v>
      </c>
      <c r="L152" s="38">
        <v>4514.0666666666684</v>
      </c>
      <c r="M152" s="28">
        <v>4361.8</v>
      </c>
      <c r="N152" s="28">
        <v>4151</v>
      </c>
      <c r="O152" s="39">
        <v>1753375</v>
      </c>
      <c r="P152" s="40">
        <v>-5.3061500033754136E-2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4460.55</v>
      </c>
      <c r="F153" s="37">
        <v>4457.8499999999995</v>
      </c>
      <c r="G153" s="38">
        <v>4425.6999999999989</v>
      </c>
      <c r="H153" s="38">
        <v>4390.8499999999995</v>
      </c>
      <c r="I153" s="38">
        <v>4358.6999999999989</v>
      </c>
      <c r="J153" s="38">
        <v>4492.6999999999989</v>
      </c>
      <c r="K153" s="38">
        <v>4524.8499999999985</v>
      </c>
      <c r="L153" s="38">
        <v>4559.6999999999989</v>
      </c>
      <c r="M153" s="28">
        <v>4490</v>
      </c>
      <c r="N153" s="28">
        <v>4423</v>
      </c>
      <c r="O153" s="39">
        <v>380400</v>
      </c>
      <c r="P153" s="40">
        <v>1.9719976336028398E-4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20145.099999999999</v>
      </c>
      <c r="F154" s="37">
        <v>20095.399999999998</v>
      </c>
      <c r="G154" s="38">
        <v>19993.249999999996</v>
      </c>
      <c r="H154" s="38">
        <v>19841.399999999998</v>
      </c>
      <c r="I154" s="38">
        <v>19739.249999999996</v>
      </c>
      <c r="J154" s="38">
        <v>20247.249999999996</v>
      </c>
      <c r="K154" s="38">
        <v>20349.399999999998</v>
      </c>
      <c r="L154" s="38">
        <v>20501.249999999996</v>
      </c>
      <c r="M154" s="28">
        <v>20197.55</v>
      </c>
      <c r="N154" s="28">
        <v>19943.55</v>
      </c>
      <c r="O154" s="39">
        <v>240600</v>
      </c>
      <c r="P154" s="40">
        <v>-1.2639527248850951E-2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109.25</v>
      </c>
      <c r="F155" s="37">
        <v>109.91666666666667</v>
      </c>
      <c r="G155" s="38">
        <v>107.43333333333334</v>
      </c>
      <c r="H155" s="38">
        <v>105.61666666666666</v>
      </c>
      <c r="I155" s="38">
        <v>103.13333333333333</v>
      </c>
      <c r="J155" s="38">
        <v>111.73333333333335</v>
      </c>
      <c r="K155" s="38">
        <v>114.21666666666667</v>
      </c>
      <c r="L155" s="38">
        <v>116.03333333333336</v>
      </c>
      <c r="M155" s="28">
        <v>112.4</v>
      </c>
      <c r="N155" s="28">
        <v>108.1</v>
      </c>
      <c r="O155" s="39">
        <v>28133000</v>
      </c>
      <c r="P155" s="40">
        <v>0.11970579514315223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173.15</v>
      </c>
      <c r="F156" s="37">
        <v>173.38333333333333</v>
      </c>
      <c r="G156" s="38">
        <v>172.26666666666665</v>
      </c>
      <c r="H156" s="38">
        <v>171.38333333333333</v>
      </c>
      <c r="I156" s="38">
        <v>170.26666666666665</v>
      </c>
      <c r="J156" s="38">
        <v>174.26666666666665</v>
      </c>
      <c r="K156" s="38">
        <v>175.38333333333333</v>
      </c>
      <c r="L156" s="38">
        <v>176.26666666666665</v>
      </c>
      <c r="M156" s="28">
        <v>174.5</v>
      </c>
      <c r="N156" s="28">
        <v>172.5</v>
      </c>
      <c r="O156" s="39">
        <v>58721400</v>
      </c>
      <c r="P156" s="40">
        <v>2.5074626865671641E-2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915.55</v>
      </c>
      <c r="F157" s="37">
        <v>914.55000000000007</v>
      </c>
      <c r="G157" s="38">
        <v>908.10000000000014</v>
      </c>
      <c r="H157" s="38">
        <v>900.65000000000009</v>
      </c>
      <c r="I157" s="38">
        <v>894.20000000000016</v>
      </c>
      <c r="J157" s="38">
        <v>922.00000000000011</v>
      </c>
      <c r="K157" s="38">
        <v>928.45000000000016</v>
      </c>
      <c r="L157" s="38">
        <v>935.90000000000009</v>
      </c>
      <c r="M157" s="28">
        <v>921</v>
      </c>
      <c r="N157" s="28">
        <v>907.1</v>
      </c>
      <c r="O157" s="39">
        <v>6087200</v>
      </c>
      <c r="P157" s="40">
        <v>5.4341542374841019E-3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3112.6</v>
      </c>
      <c r="F158" s="37">
        <v>3103.5666666666671</v>
      </c>
      <c r="G158" s="38">
        <v>3085.3333333333339</v>
      </c>
      <c r="H158" s="38">
        <v>3058.0666666666671</v>
      </c>
      <c r="I158" s="38">
        <v>3039.8333333333339</v>
      </c>
      <c r="J158" s="38">
        <v>3130.8333333333339</v>
      </c>
      <c r="K158" s="38">
        <v>3149.0666666666666</v>
      </c>
      <c r="L158" s="38">
        <v>3176.3333333333339</v>
      </c>
      <c r="M158" s="28">
        <v>3121.8</v>
      </c>
      <c r="N158" s="28">
        <v>3076.3</v>
      </c>
      <c r="O158" s="39">
        <v>500200</v>
      </c>
      <c r="P158" s="40">
        <v>-1.690251572327044E-2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142.80000000000001</v>
      </c>
      <c r="F159" s="37">
        <v>142.4</v>
      </c>
      <c r="G159" s="38">
        <v>140.95000000000002</v>
      </c>
      <c r="H159" s="38">
        <v>139.10000000000002</v>
      </c>
      <c r="I159" s="38">
        <v>137.65000000000003</v>
      </c>
      <c r="J159" s="38">
        <v>144.25</v>
      </c>
      <c r="K159" s="38">
        <v>145.69999999999999</v>
      </c>
      <c r="L159" s="38">
        <v>147.54999999999998</v>
      </c>
      <c r="M159" s="28">
        <v>143.85</v>
      </c>
      <c r="N159" s="28">
        <v>140.55000000000001</v>
      </c>
      <c r="O159" s="39">
        <v>38927350</v>
      </c>
      <c r="P159" s="40">
        <v>5.0384375649283192E-2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46932.95</v>
      </c>
      <c r="F160" s="37">
        <v>46798.9</v>
      </c>
      <c r="G160" s="38">
        <v>46406</v>
      </c>
      <c r="H160" s="38">
        <v>45879.049999999996</v>
      </c>
      <c r="I160" s="38">
        <v>45486.149999999994</v>
      </c>
      <c r="J160" s="38">
        <v>47325.850000000006</v>
      </c>
      <c r="K160" s="38">
        <v>47718.750000000015</v>
      </c>
      <c r="L160" s="38">
        <v>48245.700000000012</v>
      </c>
      <c r="M160" s="28">
        <v>47191.8</v>
      </c>
      <c r="N160" s="28">
        <v>46271.95</v>
      </c>
      <c r="O160" s="39">
        <v>116145</v>
      </c>
      <c r="P160" s="40">
        <v>6.8920676202860855E-3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825.7</v>
      </c>
      <c r="F161" s="37">
        <v>829.38333333333333</v>
      </c>
      <c r="G161" s="38">
        <v>818.76666666666665</v>
      </c>
      <c r="H161" s="38">
        <v>811.83333333333337</v>
      </c>
      <c r="I161" s="38">
        <v>801.2166666666667</v>
      </c>
      <c r="J161" s="38">
        <v>836.31666666666661</v>
      </c>
      <c r="K161" s="38">
        <v>846.93333333333317</v>
      </c>
      <c r="L161" s="38">
        <v>853.86666666666656</v>
      </c>
      <c r="M161" s="28">
        <v>840</v>
      </c>
      <c r="N161" s="28">
        <v>822.45</v>
      </c>
      <c r="O161" s="39">
        <v>5641900</v>
      </c>
      <c r="P161" s="40">
        <v>-2.5460763822914689E-2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3828.8</v>
      </c>
      <c r="F162" s="37">
        <v>3820.5833333333335</v>
      </c>
      <c r="G162" s="38">
        <v>3778.2166666666672</v>
      </c>
      <c r="H162" s="38">
        <v>3727.6333333333337</v>
      </c>
      <c r="I162" s="38">
        <v>3685.2666666666673</v>
      </c>
      <c r="J162" s="38">
        <v>3871.166666666667</v>
      </c>
      <c r="K162" s="38">
        <v>3913.5333333333328</v>
      </c>
      <c r="L162" s="38">
        <v>3964.1166666666668</v>
      </c>
      <c r="M162" s="28">
        <v>3862.95</v>
      </c>
      <c r="N162" s="28">
        <v>3770</v>
      </c>
      <c r="O162" s="39">
        <v>654300</v>
      </c>
      <c r="P162" s="40">
        <v>-1.8120427687113111E-2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214.45</v>
      </c>
      <c r="F163" s="37">
        <v>214.15</v>
      </c>
      <c r="G163" s="38">
        <v>213.4</v>
      </c>
      <c r="H163" s="38">
        <v>212.35</v>
      </c>
      <c r="I163" s="38">
        <v>211.6</v>
      </c>
      <c r="J163" s="38">
        <v>215.20000000000002</v>
      </c>
      <c r="K163" s="38">
        <v>215.95000000000002</v>
      </c>
      <c r="L163" s="38">
        <v>217.00000000000003</v>
      </c>
      <c r="M163" s="28">
        <v>214.9</v>
      </c>
      <c r="N163" s="28">
        <v>213.1</v>
      </c>
      <c r="O163" s="39">
        <v>14343000</v>
      </c>
      <c r="P163" s="40">
        <v>-6.6486598794930395E-3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121.05</v>
      </c>
      <c r="F164" s="37">
        <v>121.08333333333333</v>
      </c>
      <c r="G164" s="38">
        <v>119.76666666666665</v>
      </c>
      <c r="H164" s="38">
        <v>118.48333333333332</v>
      </c>
      <c r="I164" s="38">
        <v>117.16666666666664</v>
      </c>
      <c r="J164" s="38">
        <v>122.36666666666666</v>
      </c>
      <c r="K164" s="38">
        <v>123.68333333333335</v>
      </c>
      <c r="L164" s="38">
        <v>124.96666666666667</v>
      </c>
      <c r="M164" s="28">
        <v>122.4</v>
      </c>
      <c r="N164" s="28">
        <v>119.8</v>
      </c>
      <c r="O164" s="39">
        <v>47715200</v>
      </c>
      <c r="P164" s="40">
        <v>-3.4378920953575913E-2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2681.45</v>
      </c>
      <c r="F165" s="37">
        <v>2672.9500000000003</v>
      </c>
      <c r="G165" s="38">
        <v>2659.6000000000004</v>
      </c>
      <c r="H165" s="38">
        <v>2637.75</v>
      </c>
      <c r="I165" s="38">
        <v>2624.4</v>
      </c>
      <c r="J165" s="38">
        <v>2694.8000000000006</v>
      </c>
      <c r="K165" s="38">
        <v>2708.15</v>
      </c>
      <c r="L165" s="38">
        <v>2730.0000000000009</v>
      </c>
      <c r="M165" s="28">
        <v>2686.3</v>
      </c>
      <c r="N165" s="28">
        <v>2651.1</v>
      </c>
      <c r="O165" s="39">
        <v>2965750</v>
      </c>
      <c r="P165" s="40">
        <v>-1.6498093185209749E-2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3444.75</v>
      </c>
      <c r="F166" s="37">
        <v>3440.2833333333333</v>
      </c>
      <c r="G166" s="38">
        <v>3401.0666666666666</v>
      </c>
      <c r="H166" s="38">
        <v>3357.3833333333332</v>
      </c>
      <c r="I166" s="38">
        <v>3318.1666666666665</v>
      </c>
      <c r="J166" s="38">
        <v>3483.9666666666667</v>
      </c>
      <c r="K166" s="38">
        <v>3523.1833333333329</v>
      </c>
      <c r="L166" s="38">
        <v>3566.8666666666668</v>
      </c>
      <c r="M166" s="28">
        <v>3479.5</v>
      </c>
      <c r="N166" s="28">
        <v>3396.6</v>
      </c>
      <c r="O166" s="39">
        <v>2045500</v>
      </c>
      <c r="P166" s="40">
        <v>4.8911714355588166E-4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44.1</v>
      </c>
      <c r="F167" s="37">
        <v>44.066666666666663</v>
      </c>
      <c r="G167" s="38">
        <v>43.783333333333324</v>
      </c>
      <c r="H167" s="38">
        <v>43.466666666666661</v>
      </c>
      <c r="I167" s="38">
        <v>43.183333333333323</v>
      </c>
      <c r="J167" s="38">
        <v>44.383333333333326</v>
      </c>
      <c r="K167" s="38">
        <v>44.666666666666657</v>
      </c>
      <c r="L167" s="38">
        <v>44.983333333333327</v>
      </c>
      <c r="M167" s="28">
        <v>44.35</v>
      </c>
      <c r="N167" s="28">
        <v>43.75</v>
      </c>
      <c r="O167" s="39">
        <v>257840000</v>
      </c>
      <c r="P167" s="40">
        <v>-1.5216328526032755E-2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2619.0500000000002</v>
      </c>
      <c r="F168" s="37">
        <v>2640.4166666666665</v>
      </c>
      <c r="G168" s="38">
        <v>2585.0333333333328</v>
      </c>
      <c r="H168" s="38">
        <v>2551.0166666666664</v>
      </c>
      <c r="I168" s="38">
        <v>2495.6333333333328</v>
      </c>
      <c r="J168" s="38">
        <v>2674.4333333333329</v>
      </c>
      <c r="K168" s="38">
        <v>2729.8166666666671</v>
      </c>
      <c r="L168" s="38">
        <v>2763.833333333333</v>
      </c>
      <c r="M168" s="28">
        <v>2695.8</v>
      </c>
      <c r="N168" s="28">
        <v>2606.4</v>
      </c>
      <c r="O168" s="39">
        <v>1008600</v>
      </c>
      <c r="P168" s="40">
        <v>0.18213783403656822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216.65</v>
      </c>
      <c r="F169" s="37">
        <v>214.86666666666667</v>
      </c>
      <c r="G169" s="38">
        <v>212.68333333333334</v>
      </c>
      <c r="H169" s="38">
        <v>208.71666666666667</v>
      </c>
      <c r="I169" s="38">
        <v>206.53333333333333</v>
      </c>
      <c r="J169" s="38">
        <v>218.83333333333334</v>
      </c>
      <c r="K169" s="38">
        <v>221.01666666666668</v>
      </c>
      <c r="L169" s="38">
        <v>224.98333333333335</v>
      </c>
      <c r="M169" s="28">
        <v>217.05</v>
      </c>
      <c r="N169" s="28">
        <v>210.9</v>
      </c>
      <c r="O169" s="39">
        <v>39058200</v>
      </c>
      <c r="P169" s="40">
        <v>-2.8149143432986228E-2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1822.3</v>
      </c>
      <c r="F170" s="37">
        <v>1825.8999999999999</v>
      </c>
      <c r="G170" s="38">
        <v>1808.4499999999998</v>
      </c>
      <c r="H170" s="38">
        <v>1794.6</v>
      </c>
      <c r="I170" s="38">
        <v>1777.1499999999999</v>
      </c>
      <c r="J170" s="38">
        <v>1839.7499999999998</v>
      </c>
      <c r="K170" s="38">
        <v>1857.2</v>
      </c>
      <c r="L170" s="38">
        <v>1871.0499999999997</v>
      </c>
      <c r="M170" s="28">
        <v>1843.35</v>
      </c>
      <c r="N170" s="28">
        <v>1812.05</v>
      </c>
      <c r="O170" s="39">
        <v>2873013</v>
      </c>
      <c r="P170" s="40">
        <v>2.3340098579298349E-2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181.5</v>
      </c>
      <c r="F171" s="37">
        <v>181.4</v>
      </c>
      <c r="G171" s="38">
        <v>179</v>
      </c>
      <c r="H171" s="38">
        <v>176.5</v>
      </c>
      <c r="I171" s="38">
        <v>174.1</v>
      </c>
      <c r="J171" s="38">
        <v>183.9</v>
      </c>
      <c r="K171" s="38">
        <v>186.30000000000004</v>
      </c>
      <c r="L171" s="38">
        <v>188.8</v>
      </c>
      <c r="M171" s="28">
        <v>183.8</v>
      </c>
      <c r="N171" s="28">
        <v>178.9</v>
      </c>
      <c r="O171" s="39">
        <v>11970000</v>
      </c>
      <c r="P171" s="40">
        <v>5.522986732489972E-2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668.05</v>
      </c>
      <c r="F172" s="37">
        <v>667.38333333333333</v>
      </c>
      <c r="G172" s="38">
        <v>660.66666666666663</v>
      </c>
      <c r="H172" s="38">
        <v>653.2833333333333</v>
      </c>
      <c r="I172" s="38">
        <v>646.56666666666661</v>
      </c>
      <c r="J172" s="38">
        <v>674.76666666666665</v>
      </c>
      <c r="K172" s="38">
        <v>681.48333333333335</v>
      </c>
      <c r="L172" s="38">
        <v>688.86666666666667</v>
      </c>
      <c r="M172" s="28">
        <v>674.1</v>
      </c>
      <c r="N172" s="28">
        <v>660</v>
      </c>
      <c r="O172" s="39">
        <v>5759600</v>
      </c>
      <c r="P172" s="40">
        <v>-7.4703383623846492E-3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146</v>
      </c>
      <c r="F173" s="37">
        <v>145.68333333333334</v>
      </c>
      <c r="G173" s="38">
        <v>144.61666666666667</v>
      </c>
      <c r="H173" s="38">
        <v>143.23333333333335</v>
      </c>
      <c r="I173" s="38">
        <v>142.16666666666669</v>
      </c>
      <c r="J173" s="38">
        <v>147.06666666666666</v>
      </c>
      <c r="K173" s="38">
        <v>148.13333333333333</v>
      </c>
      <c r="L173" s="38">
        <v>149.51666666666665</v>
      </c>
      <c r="M173" s="28">
        <v>146.75</v>
      </c>
      <c r="N173" s="28">
        <v>144.30000000000001</v>
      </c>
      <c r="O173" s="39">
        <v>46135000</v>
      </c>
      <c r="P173" s="40">
        <v>-2.2149215769393812E-2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100.85</v>
      </c>
      <c r="F174" s="37">
        <v>100.81666666666666</v>
      </c>
      <c r="G174" s="38">
        <v>100.23333333333332</v>
      </c>
      <c r="H174" s="38">
        <v>99.61666666666666</v>
      </c>
      <c r="I174" s="38">
        <v>99.033333333333317</v>
      </c>
      <c r="J174" s="38">
        <v>101.43333333333332</v>
      </c>
      <c r="K174" s="38">
        <v>102.01666666666667</v>
      </c>
      <c r="L174" s="38">
        <v>102.63333333333333</v>
      </c>
      <c r="M174" s="28">
        <v>101.4</v>
      </c>
      <c r="N174" s="28">
        <v>100.2</v>
      </c>
      <c r="O174" s="39">
        <v>41856000</v>
      </c>
      <c r="P174" s="40">
        <v>-1.7833677492021777E-2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2620.35</v>
      </c>
      <c r="F175" s="37">
        <v>2619.8666666666663</v>
      </c>
      <c r="G175" s="38">
        <v>2603.7833333333328</v>
      </c>
      <c r="H175" s="38">
        <v>2587.2166666666667</v>
      </c>
      <c r="I175" s="38">
        <v>2571.1333333333332</v>
      </c>
      <c r="J175" s="38">
        <v>2636.4333333333325</v>
      </c>
      <c r="K175" s="38">
        <v>2652.5166666666655</v>
      </c>
      <c r="L175" s="38">
        <v>2669.0833333333321</v>
      </c>
      <c r="M175" s="28">
        <v>2635.95</v>
      </c>
      <c r="N175" s="28">
        <v>2603.3000000000002</v>
      </c>
      <c r="O175" s="39">
        <v>31857250</v>
      </c>
      <c r="P175" s="40">
        <v>-8.8205782379067073E-3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86.75</v>
      </c>
      <c r="F176" s="37">
        <v>86.583333333333329</v>
      </c>
      <c r="G176" s="38">
        <v>85.666666666666657</v>
      </c>
      <c r="H176" s="38">
        <v>84.583333333333329</v>
      </c>
      <c r="I176" s="38">
        <v>83.666666666666657</v>
      </c>
      <c r="J176" s="38">
        <v>87.666666666666657</v>
      </c>
      <c r="K176" s="38">
        <v>88.583333333333314</v>
      </c>
      <c r="L176" s="38">
        <v>89.666666666666657</v>
      </c>
      <c r="M176" s="28">
        <v>87.5</v>
      </c>
      <c r="N176" s="28">
        <v>85.5</v>
      </c>
      <c r="O176" s="39">
        <v>103116000</v>
      </c>
      <c r="P176" s="40">
        <v>1.7505081802214283E-2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815.1</v>
      </c>
      <c r="F177" s="37">
        <v>815.25</v>
      </c>
      <c r="G177" s="38">
        <v>809.85</v>
      </c>
      <c r="H177" s="38">
        <v>804.6</v>
      </c>
      <c r="I177" s="38">
        <v>799.2</v>
      </c>
      <c r="J177" s="38">
        <v>820.5</v>
      </c>
      <c r="K177" s="38">
        <v>825.90000000000009</v>
      </c>
      <c r="L177" s="38">
        <v>831.15</v>
      </c>
      <c r="M177" s="28">
        <v>820.65</v>
      </c>
      <c r="N177" s="28">
        <v>810</v>
      </c>
      <c r="O177" s="39">
        <v>6033600</v>
      </c>
      <c r="P177" s="40">
        <v>-3.9761431411530816E-4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1263.0999999999999</v>
      </c>
      <c r="F178" s="37">
        <v>1256.7166666666667</v>
      </c>
      <c r="G178" s="38">
        <v>1248.4833333333333</v>
      </c>
      <c r="H178" s="38">
        <v>1233.8666666666666</v>
      </c>
      <c r="I178" s="38">
        <v>1225.6333333333332</v>
      </c>
      <c r="J178" s="38">
        <v>1271.3333333333335</v>
      </c>
      <c r="K178" s="38">
        <v>1279.5666666666671</v>
      </c>
      <c r="L178" s="38">
        <v>1294.1833333333336</v>
      </c>
      <c r="M178" s="28">
        <v>1264.95</v>
      </c>
      <c r="N178" s="28">
        <v>1242.0999999999999</v>
      </c>
      <c r="O178" s="39">
        <v>5120250</v>
      </c>
      <c r="P178" s="40">
        <v>1.464986815118664E-4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602.79999999999995</v>
      </c>
      <c r="F179" s="37">
        <v>600.7833333333333</v>
      </c>
      <c r="G179" s="38">
        <v>596.66666666666663</v>
      </c>
      <c r="H179" s="38">
        <v>590.5333333333333</v>
      </c>
      <c r="I179" s="38">
        <v>586.41666666666663</v>
      </c>
      <c r="J179" s="38">
        <v>606.91666666666663</v>
      </c>
      <c r="K179" s="38">
        <v>611.03333333333342</v>
      </c>
      <c r="L179" s="38">
        <v>617.16666666666663</v>
      </c>
      <c r="M179" s="28">
        <v>604.9</v>
      </c>
      <c r="N179" s="28">
        <v>594.65</v>
      </c>
      <c r="O179" s="39">
        <v>66100500</v>
      </c>
      <c r="P179" s="40">
        <v>-4.7632008709853023E-4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23246.799999999999</v>
      </c>
      <c r="F180" s="37">
        <v>23194.816666666669</v>
      </c>
      <c r="G180" s="38">
        <v>23094.383333333339</v>
      </c>
      <c r="H180" s="38">
        <v>22941.966666666671</v>
      </c>
      <c r="I180" s="38">
        <v>22841.53333333334</v>
      </c>
      <c r="J180" s="38">
        <v>23347.233333333337</v>
      </c>
      <c r="K180" s="38">
        <v>23447.666666666664</v>
      </c>
      <c r="L180" s="38">
        <v>23600.083333333336</v>
      </c>
      <c r="M180" s="28">
        <v>23295.25</v>
      </c>
      <c r="N180" s="28">
        <v>23042.400000000001</v>
      </c>
      <c r="O180" s="39">
        <v>278425</v>
      </c>
      <c r="P180" s="40">
        <v>3.6045778138235557E-3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2868.6</v>
      </c>
      <c r="F181" s="37">
        <v>2891.2166666666667</v>
      </c>
      <c r="G181" s="38">
        <v>2838.4833333333336</v>
      </c>
      <c r="H181" s="38">
        <v>2808.3666666666668</v>
      </c>
      <c r="I181" s="38">
        <v>2755.6333333333337</v>
      </c>
      <c r="J181" s="38">
        <v>2921.3333333333335</v>
      </c>
      <c r="K181" s="38">
        <v>2974.0666666666662</v>
      </c>
      <c r="L181" s="38">
        <v>3004.1833333333334</v>
      </c>
      <c r="M181" s="28">
        <v>2943.95</v>
      </c>
      <c r="N181" s="28">
        <v>2861.1</v>
      </c>
      <c r="O181" s="39">
        <v>1540275</v>
      </c>
      <c r="P181" s="40">
        <v>-8.1459181866477774E-3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2410.9499999999998</v>
      </c>
      <c r="F182" s="37">
        <v>2394.6</v>
      </c>
      <c r="G182" s="38">
        <v>2374.6999999999998</v>
      </c>
      <c r="H182" s="38">
        <v>2338.4499999999998</v>
      </c>
      <c r="I182" s="38">
        <v>2318.5499999999997</v>
      </c>
      <c r="J182" s="38">
        <v>2430.85</v>
      </c>
      <c r="K182" s="38">
        <v>2450.7500000000005</v>
      </c>
      <c r="L182" s="38">
        <v>2487</v>
      </c>
      <c r="M182" s="28">
        <v>2414.5</v>
      </c>
      <c r="N182" s="28">
        <v>2358.35</v>
      </c>
      <c r="O182" s="39">
        <v>4581750</v>
      </c>
      <c r="P182" s="40">
        <v>-5.696614583333333E-3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1253.45</v>
      </c>
      <c r="F183" s="37">
        <v>1254.4333333333334</v>
      </c>
      <c r="G183" s="38">
        <v>1243.1666666666667</v>
      </c>
      <c r="H183" s="38">
        <v>1232.8833333333334</v>
      </c>
      <c r="I183" s="38">
        <v>1221.6166666666668</v>
      </c>
      <c r="J183" s="38">
        <v>1264.7166666666667</v>
      </c>
      <c r="K183" s="38">
        <v>1275.9833333333331</v>
      </c>
      <c r="L183" s="38">
        <v>1286.2666666666667</v>
      </c>
      <c r="M183" s="28">
        <v>1265.7</v>
      </c>
      <c r="N183" s="28">
        <v>1244.1500000000001</v>
      </c>
      <c r="O183" s="39">
        <v>3565200</v>
      </c>
      <c r="P183" s="40">
        <v>6.2658763759525825E-3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1021.2</v>
      </c>
      <c r="F184" s="37">
        <v>1018.1999999999999</v>
      </c>
      <c r="G184" s="38">
        <v>1013.3499999999999</v>
      </c>
      <c r="H184" s="38">
        <v>1005.5</v>
      </c>
      <c r="I184" s="38">
        <v>1000.65</v>
      </c>
      <c r="J184" s="38">
        <v>1026.0499999999997</v>
      </c>
      <c r="K184" s="38">
        <v>1030.9000000000001</v>
      </c>
      <c r="L184" s="38">
        <v>1038.7499999999998</v>
      </c>
      <c r="M184" s="28">
        <v>1023.05</v>
      </c>
      <c r="N184" s="28">
        <v>1010.35</v>
      </c>
      <c r="O184" s="39">
        <v>19847100</v>
      </c>
      <c r="P184" s="40">
        <v>6.9609688532158969E-3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494.2</v>
      </c>
      <c r="F185" s="37">
        <v>497.31666666666661</v>
      </c>
      <c r="G185" s="38">
        <v>489.73333333333323</v>
      </c>
      <c r="H185" s="38">
        <v>485.26666666666665</v>
      </c>
      <c r="I185" s="38">
        <v>477.68333333333328</v>
      </c>
      <c r="J185" s="38">
        <v>501.78333333333319</v>
      </c>
      <c r="K185" s="38">
        <v>509.36666666666656</v>
      </c>
      <c r="L185" s="38">
        <v>513.83333333333314</v>
      </c>
      <c r="M185" s="28">
        <v>504.9</v>
      </c>
      <c r="N185" s="28">
        <v>492.85</v>
      </c>
      <c r="O185" s="39">
        <v>10908000</v>
      </c>
      <c r="P185" s="40">
        <v>-5.8031088082901555E-2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630.25</v>
      </c>
      <c r="F186" s="37">
        <v>628</v>
      </c>
      <c r="G186" s="38">
        <v>621.5</v>
      </c>
      <c r="H186" s="38">
        <v>612.75</v>
      </c>
      <c r="I186" s="38">
        <v>606.25</v>
      </c>
      <c r="J186" s="38">
        <v>636.75</v>
      </c>
      <c r="K186" s="38">
        <v>643.25</v>
      </c>
      <c r="L186" s="38">
        <v>652</v>
      </c>
      <c r="M186" s="28">
        <v>634.5</v>
      </c>
      <c r="N186" s="28">
        <v>619.25</v>
      </c>
      <c r="O186" s="39">
        <v>1934000</v>
      </c>
      <c r="P186" s="40">
        <v>6.4977973568281944E-2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1061.8499999999999</v>
      </c>
      <c r="F187" s="37">
        <v>1065.5166666666667</v>
      </c>
      <c r="G187" s="38">
        <v>1054.0833333333333</v>
      </c>
      <c r="H187" s="38">
        <v>1046.3166666666666</v>
      </c>
      <c r="I187" s="38">
        <v>1034.8833333333332</v>
      </c>
      <c r="J187" s="38">
        <v>1073.2833333333333</v>
      </c>
      <c r="K187" s="38">
        <v>1084.7166666666667</v>
      </c>
      <c r="L187" s="38">
        <v>1092.4833333333333</v>
      </c>
      <c r="M187" s="28">
        <v>1076.95</v>
      </c>
      <c r="N187" s="28">
        <v>1057.75</v>
      </c>
      <c r="O187" s="39">
        <v>8041000</v>
      </c>
      <c r="P187" s="40">
        <v>1.3358538122243226E-2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1336.7</v>
      </c>
      <c r="F188" s="37">
        <v>1332.6499999999999</v>
      </c>
      <c r="G188" s="38">
        <v>1325.3499999999997</v>
      </c>
      <c r="H188" s="38">
        <v>1313.9999999999998</v>
      </c>
      <c r="I188" s="38">
        <v>1306.6999999999996</v>
      </c>
      <c r="J188" s="38">
        <v>1343.9999999999998</v>
      </c>
      <c r="K188" s="38">
        <v>1351.3</v>
      </c>
      <c r="L188" s="38">
        <v>1362.6499999999999</v>
      </c>
      <c r="M188" s="28">
        <v>1339.95</v>
      </c>
      <c r="N188" s="28">
        <v>1321.3</v>
      </c>
      <c r="O188" s="39">
        <v>2782000</v>
      </c>
      <c r="P188" s="40">
        <v>-4.0358744394618833E-2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775.1</v>
      </c>
      <c r="F189" s="37">
        <v>772.56666666666661</v>
      </c>
      <c r="G189" s="38">
        <v>769.13333333333321</v>
      </c>
      <c r="H189" s="38">
        <v>763.16666666666663</v>
      </c>
      <c r="I189" s="38">
        <v>759.73333333333323</v>
      </c>
      <c r="J189" s="38">
        <v>778.53333333333319</v>
      </c>
      <c r="K189" s="38">
        <v>781.96666666666658</v>
      </c>
      <c r="L189" s="38">
        <v>787.93333333333317</v>
      </c>
      <c r="M189" s="28">
        <v>776</v>
      </c>
      <c r="N189" s="28">
        <v>766.6</v>
      </c>
      <c r="O189" s="39">
        <v>9269100</v>
      </c>
      <c r="P189" s="40">
        <v>4.388531304856641E-3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439.65</v>
      </c>
      <c r="F190" s="37">
        <v>439.10000000000008</v>
      </c>
      <c r="G190" s="38">
        <v>437.15000000000015</v>
      </c>
      <c r="H190" s="38">
        <v>434.65000000000009</v>
      </c>
      <c r="I190" s="38">
        <v>432.70000000000016</v>
      </c>
      <c r="J190" s="38">
        <v>441.60000000000014</v>
      </c>
      <c r="K190" s="38">
        <v>443.55000000000007</v>
      </c>
      <c r="L190" s="38">
        <v>446.05000000000013</v>
      </c>
      <c r="M190" s="28">
        <v>441.05</v>
      </c>
      <c r="N190" s="28">
        <v>436.6</v>
      </c>
      <c r="O190" s="39">
        <v>64566750</v>
      </c>
      <c r="P190" s="40">
        <v>4.7677126067191484E-3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230.85</v>
      </c>
      <c r="F191" s="37">
        <v>230.5</v>
      </c>
      <c r="G191" s="38">
        <v>229.55</v>
      </c>
      <c r="H191" s="38">
        <v>228.25</v>
      </c>
      <c r="I191" s="38">
        <v>227.3</v>
      </c>
      <c r="J191" s="38">
        <v>231.8</v>
      </c>
      <c r="K191" s="38">
        <v>232.75</v>
      </c>
      <c r="L191" s="38">
        <v>234.05</v>
      </c>
      <c r="M191" s="28">
        <v>231.45</v>
      </c>
      <c r="N191" s="28">
        <v>229.2</v>
      </c>
      <c r="O191" s="39">
        <v>103143375</v>
      </c>
      <c r="P191" s="40">
        <v>-6.8246075850638592E-3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109.2</v>
      </c>
      <c r="F192" s="37">
        <v>108.95</v>
      </c>
      <c r="G192" s="38">
        <v>107.95</v>
      </c>
      <c r="H192" s="38">
        <v>106.7</v>
      </c>
      <c r="I192" s="38">
        <v>105.7</v>
      </c>
      <c r="J192" s="38">
        <v>110.2</v>
      </c>
      <c r="K192" s="38">
        <v>111.2</v>
      </c>
      <c r="L192" s="38">
        <v>112.45</v>
      </c>
      <c r="M192" s="28">
        <v>109.95</v>
      </c>
      <c r="N192" s="28">
        <v>107.7</v>
      </c>
      <c r="O192" s="39">
        <v>224804250</v>
      </c>
      <c r="P192" s="40">
        <v>-9.1687620793840033E-3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3343.05</v>
      </c>
      <c r="F193" s="37">
        <v>3333.7666666666669</v>
      </c>
      <c r="G193" s="38">
        <v>3318.3833333333337</v>
      </c>
      <c r="H193" s="38">
        <v>3293.7166666666667</v>
      </c>
      <c r="I193" s="38">
        <v>3278.3333333333335</v>
      </c>
      <c r="J193" s="38">
        <v>3358.4333333333338</v>
      </c>
      <c r="K193" s="38">
        <v>3373.8166666666671</v>
      </c>
      <c r="L193" s="38">
        <v>3398.483333333334</v>
      </c>
      <c r="M193" s="28">
        <v>3349.15</v>
      </c>
      <c r="N193" s="28">
        <v>3309.1</v>
      </c>
      <c r="O193" s="39">
        <v>9955325</v>
      </c>
      <c r="P193" s="40">
        <v>-3.3412756414748666E-3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1070.2</v>
      </c>
      <c r="F194" s="37">
        <v>1066.25</v>
      </c>
      <c r="G194" s="38">
        <v>1057.45</v>
      </c>
      <c r="H194" s="38">
        <v>1044.7</v>
      </c>
      <c r="I194" s="38">
        <v>1035.9000000000001</v>
      </c>
      <c r="J194" s="38">
        <v>1079</v>
      </c>
      <c r="K194" s="38">
        <v>1087.8000000000002</v>
      </c>
      <c r="L194" s="38">
        <v>1100.55</v>
      </c>
      <c r="M194" s="28">
        <v>1075.05</v>
      </c>
      <c r="N194" s="28">
        <v>1053.5</v>
      </c>
      <c r="O194" s="39">
        <v>13758600</v>
      </c>
      <c r="P194" s="40">
        <v>-5.2303534847230096E-4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2670.1</v>
      </c>
      <c r="F195" s="37">
        <v>2660.2999999999997</v>
      </c>
      <c r="G195" s="38">
        <v>2642.4499999999994</v>
      </c>
      <c r="H195" s="38">
        <v>2614.7999999999997</v>
      </c>
      <c r="I195" s="38">
        <v>2596.9499999999994</v>
      </c>
      <c r="J195" s="38">
        <v>2687.9499999999994</v>
      </c>
      <c r="K195" s="38">
        <v>2705.7999999999997</v>
      </c>
      <c r="L195" s="38">
        <v>2733.4499999999994</v>
      </c>
      <c r="M195" s="28">
        <v>2678.15</v>
      </c>
      <c r="N195" s="28">
        <v>2632.65</v>
      </c>
      <c r="O195" s="39">
        <v>6672000</v>
      </c>
      <c r="P195" s="40">
        <v>-3.8073908174692051E-3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1661.3</v>
      </c>
      <c r="F196" s="37">
        <v>1660.7333333333333</v>
      </c>
      <c r="G196" s="38">
        <v>1648.0666666666666</v>
      </c>
      <c r="H196" s="38">
        <v>1634.8333333333333</v>
      </c>
      <c r="I196" s="38">
        <v>1622.1666666666665</v>
      </c>
      <c r="J196" s="38">
        <v>1673.9666666666667</v>
      </c>
      <c r="K196" s="38">
        <v>1686.6333333333332</v>
      </c>
      <c r="L196" s="38">
        <v>1699.8666666666668</v>
      </c>
      <c r="M196" s="28">
        <v>1673.4</v>
      </c>
      <c r="N196" s="28">
        <v>1647.5</v>
      </c>
      <c r="O196" s="39">
        <v>1571500</v>
      </c>
      <c r="P196" s="40">
        <v>-4.6419902912621359E-2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522.65</v>
      </c>
      <c r="F197" s="37">
        <v>521.43333333333328</v>
      </c>
      <c r="G197" s="38">
        <v>518.41666666666652</v>
      </c>
      <c r="H197" s="38">
        <v>514.18333333333328</v>
      </c>
      <c r="I197" s="38">
        <v>511.16666666666652</v>
      </c>
      <c r="J197" s="38">
        <v>525.66666666666652</v>
      </c>
      <c r="K197" s="38">
        <v>528.68333333333317</v>
      </c>
      <c r="L197" s="38">
        <v>532.91666666666652</v>
      </c>
      <c r="M197" s="28">
        <v>524.45000000000005</v>
      </c>
      <c r="N197" s="28">
        <v>517.20000000000005</v>
      </c>
      <c r="O197" s="39">
        <v>4167000</v>
      </c>
      <c r="P197" s="40">
        <v>-5.7265569076592696E-3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1423.25</v>
      </c>
      <c r="F198" s="37">
        <v>1423.0833333333333</v>
      </c>
      <c r="G198" s="38">
        <v>1414.3166666666666</v>
      </c>
      <c r="H198" s="38">
        <v>1405.3833333333334</v>
      </c>
      <c r="I198" s="38">
        <v>1396.6166666666668</v>
      </c>
      <c r="J198" s="38">
        <v>1432.0166666666664</v>
      </c>
      <c r="K198" s="38">
        <v>1440.7833333333333</v>
      </c>
      <c r="L198" s="38">
        <v>1449.7166666666662</v>
      </c>
      <c r="M198" s="28">
        <v>1431.85</v>
      </c>
      <c r="N198" s="28">
        <v>1414.15</v>
      </c>
      <c r="O198" s="39">
        <v>5070375</v>
      </c>
      <c r="P198" s="40">
        <v>1.3183398609223884E-2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1107.1500000000001</v>
      </c>
      <c r="F199" s="37">
        <v>1111.5666666666668</v>
      </c>
      <c r="G199" s="38">
        <v>1093.7333333333336</v>
      </c>
      <c r="H199" s="38">
        <v>1080.3166666666668</v>
      </c>
      <c r="I199" s="38">
        <v>1062.4833333333336</v>
      </c>
      <c r="J199" s="38">
        <v>1124.9833333333336</v>
      </c>
      <c r="K199" s="38">
        <v>1142.8166666666671</v>
      </c>
      <c r="L199" s="38">
        <v>1156.2333333333336</v>
      </c>
      <c r="M199" s="28">
        <v>1129.4000000000001</v>
      </c>
      <c r="N199" s="28">
        <v>1098.1500000000001</v>
      </c>
      <c r="O199" s="39">
        <v>5096700</v>
      </c>
      <c r="P199" s="40">
        <v>-4.6115550897419103E-2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1685.3</v>
      </c>
      <c r="F200" s="37">
        <v>1681.7833333333335</v>
      </c>
      <c r="G200" s="38">
        <v>1661.3166666666671</v>
      </c>
      <c r="H200" s="38">
        <v>1637.3333333333335</v>
      </c>
      <c r="I200" s="38">
        <v>1616.866666666667</v>
      </c>
      <c r="J200" s="38">
        <v>1705.7666666666671</v>
      </c>
      <c r="K200" s="38">
        <v>1726.2333333333338</v>
      </c>
      <c r="L200" s="38">
        <v>1750.2166666666672</v>
      </c>
      <c r="M200" s="28">
        <v>1702.25</v>
      </c>
      <c r="N200" s="28">
        <v>1657.8</v>
      </c>
      <c r="O200" s="39">
        <v>1003600</v>
      </c>
      <c r="P200" s="40">
        <v>-5.356469256884195E-2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7001.55</v>
      </c>
      <c r="F201" s="37">
        <v>6982</v>
      </c>
      <c r="G201" s="38">
        <v>6926.05</v>
      </c>
      <c r="H201" s="38">
        <v>6850.55</v>
      </c>
      <c r="I201" s="38">
        <v>6794.6</v>
      </c>
      <c r="J201" s="38">
        <v>7057.5</v>
      </c>
      <c r="K201" s="38">
        <v>7113.4500000000007</v>
      </c>
      <c r="L201" s="38">
        <v>7188.95</v>
      </c>
      <c r="M201" s="28">
        <v>7037.95</v>
      </c>
      <c r="N201" s="28">
        <v>6906.5</v>
      </c>
      <c r="O201" s="39">
        <v>1977300</v>
      </c>
      <c r="P201" s="40">
        <v>-6.5815916398713828E-3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773.25</v>
      </c>
      <c r="F202" s="37">
        <v>774.51666666666677</v>
      </c>
      <c r="G202" s="38">
        <v>767.03333333333353</v>
      </c>
      <c r="H202" s="38">
        <v>760.81666666666672</v>
      </c>
      <c r="I202" s="38">
        <v>753.33333333333348</v>
      </c>
      <c r="J202" s="38">
        <v>780.73333333333358</v>
      </c>
      <c r="K202" s="38">
        <v>788.21666666666692</v>
      </c>
      <c r="L202" s="38">
        <v>794.43333333333362</v>
      </c>
      <c r="M202" s="28">
        <v>782</v>
      </c>
      <c r="N202" s="28">
        <v>768.3</v>
      </c>
      <c r="O202" s="39">
        <v>19329700</v>
      </c>
      <c r="P202" s="40">
        <v>-1.5493610540952128E-2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320.5</v>
      </c>
      <c r="F203" s="37">
        <v>318.5</v>
      </c>
      <c r="G203" s="38">
        <v>315.64999999999998</v>
      </c>
      <c r="H203" s="38">
        <v>310.79999999999995</v>
      </c>
      <c r="I203" s="38">
        <v>307.94999999999993</v>
      </c>
      <c r="J203" s="38">
        <v>323.35000000000002</v>
      </c>
      <c r="K203" s="38">
        <v>326.20000000000005</v>
      </c>
      <c r="L203" s="38">
        <v>331.05000000000007</v>
      </c>
      <c r="M203" s="28">
        <v>321.35000000000002</v>
      </c>
      <c r="N203" s="28">
        <v>313.64999999999998</v>
      </c>
      <c r="O203" s="39">
        <v>44778350</v>
      </c>
      <c r="P203" s="40">
        <v>2.4957654275773667E-2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823.55</v>
      </c>
      <c r="F204" s="37">
        <v>824.56666666666661</v>
      </c>
      <c r="G204" s="38">
        <v>819.68333333333317</v>
      </c>
      <c r="H204" s="38">
        <v>815.81666666666661</v>
      </c>
      <c r="I204" s="38">
        <v>810.93333333333317</v>
      </c>
      <c r="J204" s="38">
        <v>828.43333333333317</v>
      </c>
      <c r="K204" s="38">
        <v>833.31666666666661</v>
      </c>
      <c r="L204" s="38">
        <v>837.18333333333317</v>
      </c>
      <c r="M204" s="28">
        <v>829.45</v>
      </c>
      <c r="N204" s="28">
        <v>820.7</v>
      </c>
      <c r="O204" s="39">
        <v>7329600</v>
      </c>
      <c r="P204" s="40">
        <v>5.4983015717657895E-2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1536.2</v>
      </c>
      <c r="F205" s="37">
        <v>1537.4166666666667</v>
      </c>
      <c r="G205" s="38">
        <v>1527.8333333333335</v>
      </c>
      <c r="H205" s="38">
        <v>1519.4666666666667</v>
      </c>
      <c r="I205" s="38">
        <v>1509.8833333333334</v>
      </c>
      <c r="J205" s="38">
        <v>1545.7833333333335</v>
      </c>
      <c r="K205" s="38">
        <v>1555.366666666667</v>
      </c>
      <c r="L205" s="38">
        <v>1563.7333333333336</v>
      </c>
      <c r="M205" s="28">
        <v>1547</v>
      </c>
      <c r="N205" s="28">
        <v>1529.05</v>
      </c>
      <c r="O205" s="39">
        <v>733250</v>
      </c>
      <c r="P205" s="40">
        <v>7.6960076960076963E-3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399.1</v>
      </c>
      <c r="F206" s="37">
        <v>398.76666666666665</v>
      </c>
      <c r="G206" s="38">
        <v>396.0333333333333</v>
      </c>
      <c r="H206" s="38">
        <v>392.96666666666664</v>
      </c>
      <c r="I206" s="38">
        <v>390.23333333333329</v>
      </c>
      <c r="J206" s="38">
        <v>401.83333333333331</v>
      </c>
      <c r="K206" s="38">
        <v>404.56666666666666</v>
      </c>
      <c r="L206" s="38">
        <v>407.63333333333333</v>
      </c>
      <c r="M206" s="28">
        <v>401.5</v>
      </c>
      <c r="N206" s="28">
        <v>395.7</v>
      </c>
      <c r="O206" s="39">
        <v>44779000</v>
      </c>
      <c r="P206" s="40">
        <v>1.9523468005418758E-2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261.14999999999998</v>
      </c>
      <c r="F207" s="37">
        <v>261.11666666666662</v>
      </c>
      <c r="G207" s="38">
        <v>259.28333333333325</v>
      </c>
      <c r="H207" s="38">
        <v>257.41666666666663</v>
      </c>
      <c r="I207" s="38">
        <v>255.58333333333326</v>
      </c>
      <c r="J207" s="38">
        <v>262.98333333333323</v>
      </c>
      <c r="K207" s="38">
        <v>264.81666666666661</v>
      </c>
      <c r="L207" s="38">
        <v>266.68333333333322</v>
      </c>
      <c r="M207" s="28">
        <v>262.95</v>
      </c>
      <c r="N207" s="28">
        <v>259.25</v>
      </c>
      <c r="O207" s="39">
        <v>87948000</v>
      </c>
      <c r="P207" s="40">
        <v>-9.0254538079302307E-3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419.3</v>
      </c>
      <c r="F208" s="37">
        <v>421.26666666666671</v>
      </c>
      <c r="G208" s="38">
        <v>414.43333333333339</v>
      </c>
      <c r="H208" s="38">
        <v>409.56666666666666</v>
      </c>
      <c r="I208" s="38">
        <v>402.73333333333335</v>
      </c>
      <c r="J208" s="38">
        <v>426.13333333333344</v>
      </c>
      <c r="K208" s="38">
        <v>432.96666666666681</v>
      </c>
      <c r="L208" s="38">
        <v>437.83333333333348</v>
      </c>
      <c r="M208" s="28">
        <v>428.1</v>
      </c>
      <c r="N208" s="28">
        <v>416.4</v>
      </c>
      <c r="O208" s="39">
        <v>12418200</v>
      </c>
      <c r="P208" s="40">
        <v>1.0398359695371997E-2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1" t="s">
        <v>16</v>
      </c>
      <c r="B8" s="403"/>
      <c r="C8" s="407" t="s">
        <v>20</v>
      </c>
      <c r="D8" s="407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3"/>
      <c r="L8" s="50"/>
      <c r="M8" s="50"/>
      <c r="N8" s="1"/>
      <c r="O8" s="1"/>
    </row>
    <row r="9" spans="1:15" ht="36" customHeight="1">
      <c r="A9" s="405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18403.400000000001</v>
      </c>
      <c r="D10" s="314">
        <v>18371.116666666669</v>
      </c>
      <c r="E10" s="314">
        <v>18314.283333333336</v>
      </c>
      <c r="F10" s="314">
        <v>18225.166666666668</v>
      </c>
      <c r="G10" s="314">
        <v>18168.333333333336</v>
      </c>
      <c r="H10" s="314">
        <v>18460.233333333337</v>
      </c>
      <c r="I10" s="314">
        <v>18517.066666666666</v>
      </c>
      <c r="J10" s="314">
        <v>18606.183333333338</v>
      </c>
      <c r="K10" s="314">
        <v>18427.95</v>
      </c>
      <c r="L10" s="314">
        <v>18282</v>
      </c>
      <c r="M10" s="315"/>
      <c r="N10" s="1"/>
      <c r="O10" s="1"/>
    </row>
    <row r="11" spans="1:15" ht="12.75" customHeight="1">
      <c r="A11" s="227">
        <v>2</v>
      </c>
      <c r="B11" s="322" t="s">
        <v>231</v>
      </c>
      <c r="C11" s="314">
        <v>42372.7</v>
      </c>
      <c r="D11" s="314">
        <v>42300.76666666667</v>
      </c>
      <c r="E11" s="314">
        <v>42151.483333333337</v>
      </c>
      <c r="F11" s="314">
        <v>41930.26666666667</v>
      </c>
      <c r="G11" s="314">
        <v>41780.983333333337</v>
      </c>
      <c r="H11" s="314">
        <v>42521.983333333337</v>
      </c>
      <c r="I11" s="314">
        <v>42671.266666666677</v>
      </c>
      <c r="J11" s="314">
        <v>42892.483333333337</v>
      </c>
      <c r="K11" s="314">
        <v>42450.05</v>
      </c>
      <c r="L11" s="314">
        <v>42079.55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2826.7</v>
      </c>
      <c r="D12" s="260">
        <v>2822.9</v>
      </c>
      <c r="E12" s="260">
        <v>2809.1000000000004</v>
      </c>
      <c r="F12" s="260">
        <v>2791.5000000000005</v>
      </c>
      <c r="G12" s="260">
        <v>2777.7000000000007</v>
      </c>
      <c r="H12" s="260">
        <v>2840.5</v>
      </c>
      <c r="I12" s="260">
        <v>2854.3</v>
      </c>
      <c r="J12" s="260">
        <v>2871.8999999999996</v>
      </c>
      <c r="K12" s="260">
        <v>2836.7</v>
      </c>
      <c r="L12" s="260">
        <v>2805.3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5298.5</v>
      </c>
      <c r="D13" s="260">
        <v>5291.8499999999995</v>
      </c>
      <c r="E13" s="260">
        <v>5279.1999999999989</v>
      </c>
      <c r="F13" s="260">
        <v>5259.9</v>
      </c>
      <c r="G13" s="260">
        <v>5247.2499999999991</v>
      </c>
      <c r="H13" s="260">
        <v>5311.1499999999987</v>
      </c>
      <c r="I13" s="260">
        <v>5323.7999999999984</v>
      </c>
      <c r="J13" s="260">
        <v>5343.0999999999985</v>
      </c>
      <c r="K13" s="260">
        <v>5304.5</v>
      </c>
      <c r="L13" s="260">
        <v>5272.55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29865.25</v>
      </c>
      <c r="D14" s="260">
        <v>29774.350000000002</v>
      </c>
      <c r="E14" s="260">
        <v>29622.550000000003</v>
      </c>
      <c r="F14" s="260">
        <v>29379.850000000002</v>
      </c>
      <c r="G14" s="260">
        <v>29228.050000000003</v>
      </c>
      <c r="H14" s="260">
        <v>30017.050000000003</v>
      </c>
      <c r="I14" s="260">
        <v>30168.85</v>
      </c>
      <c r="J14" s="260">
        <v>30411.550000000003</v>
      </c>
      <c r="K14" s="260">
        <v>29926.15</v>
      </c>
      <c r="L14" s="260">
        <v>29531.65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4308.6000000000004</v>
      </c>
      <c r="D15" s="260">
        <v>4302.583333333333</v>
      </c>
      <c r="E15" s="260">
        <v>4291.7166666666662</v>
      </c>
      <c r="F15" s="260">
        <v>4274.833333333333</v>
      </c>
      <c r="G15" s="260">
        <v>4263.9666666666662</v>
      </c>
      <c r="H15" s="260">
        <v>4319.4666666666662</v>
      </c>
      <c r="I15" s="260">
        <v>4330.333333333333</v>
      </c>
      <c r="J15" s="260">
        <v>4347.2166666666662</v>
      </c>
      <c r="K15" s="260">
        <v>4313.45</v>
      </c>
      <c r="L15" s="260">
        <v>4285.7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8675.4500000000007</v>
      </c>
      <c r="D16" s="260">
        <v>8668.1500000000015</v>
      </c>
      <c r="E16" s="260">
        <v>8643.7000000000025</v>
      </c>
      <c r="F16" s="260">
        <v>8611.9500000000007</v>
      </c>
      <c r="G16" s="260">
        <v>8587.5000000000018</v>
      </c>
      <c r="H16" s="260">
        <v>8699.9000000000033</v>
      </c>
      <c r="I16" s="260">
        <v>8724.35</v>
      </c>
      <c r="J16" s="260">
        <v>8756.100000000004</v>
      </c>
      <c r="K16" s="260">
        <v>8692.6</v>
      </c>
      <c r="L16" s="260">
        <v>8636.4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3027.85</v>
      </c>
      <c r="D17" s="260">
        <v>3040.75</v>
      </c>
      <c r="E17" s="260">
        <v>3001.5</v>
      </c>
      <c r="F17" s="260">
        <v>2975.15</v>
      </c>
      <c r="G17" s="260">
        <v>2935.9</v>
      </c>
      <c r="H17" s="260">
        <v>3067.1</v>
      </c>
      <c r="I17" s="260">
        <v>3106.35</v>
      </c>
      <c r="J17" s="260">
        <v>3132.7</v>
      </c>
      <c r="K17" s="259">
        <v>3080</v>
      </c>
      <c r="L17" s="259">
        <v>3014.4</v>
      </c>
      <c r="M17" s="259">
        <v>3.8362699999999998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2478.65</v>
      </c>
      <c r="D18" s="260">
        <v>2478.5</v>
      </c>
      <c r="E18" s="260">
        <v>2442.25</v>
      </c>
      <c r="F18" s="260">
        <v>2405.85</v>
      </c>
      <c r="G18" s="260">
        <v>2369.6</v>
      </c>
      <c r="H18" s="260">
        <v>2514.9</v>
      </c>
      <c r="I18" s="260">
        <v>2551.15</v>
      </c>
      <c r="J18" s="260">
        <v>2587.5500000000002</v>
      </c>
      <c r="K18" s="259">
        <v>2514.75</v>
      </c>
      <c r="L18" s="259">
        <v>2442.1</v>
      </c>
      <c r="M18" s="259">
        <v>10.03908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633.9</v>
      </c>
      <c r="D19" s="260">
        <v>634.91666666666663</v>
      </c>
      <c r="E19" s="260">
        <v>630.98333333333323</v>
      </c>
      <c r="F19" s="260">
        <v>628.06666666666661</v>
      </c>
      <c r="G19" s="260">
        <v>624.13333333333321</v>
      </c>
      <c r="H19" s="260">
        <v>637.83333333333326</v>
      </c>
      <c r="I19" s="260">
        <v>641.76666666666665</v>
      </c>
      <c r="J19" s="260">
        <v>644.68333333333328</v>
      </c>
      <c r="K19" s="259">
        <v>638.85</v>
      </c>
      <c r="L19" s="259">
        <v>632</v>
      </c>
      <c r="M19" s="259">
        <v>9.7782599999999995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19651.45</v>
      </c>
      <c r="D20" s="260">
        <v>19763.850000000002</v>
      </c>
      <c r="E20" s="260">
        <v>19388.850000000006</v>
      </c>
      <c r="F20" s="260">
        <v>19126.250000000004</v>
      </c>
      <c r="G20" s="260">
        <v>18751.250000000007</v>
      </c>
      <c r="H20" s="260">
        <v>20026.450000000004</v>
      </c>
      <c r="I20" s="260">
        <v>20401.449999999997</v>
      </c>
      <c r="J20" s="260">
        <v>20664.050000000003</v>
      </c>
      <c r="K20" s="259">
        <v>20138.849999999999</v>
      </c>
      <c r="L20" s="259">
        <v>19501.25</v>
      </c>
      <c r="M20" s="259">
        <v>0.16611000000000001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4057.8</v>
      </c>
      <c r="D21" s="260">
        <v>4048.2666666666664</v>
      </c>
      <c r="E21" s="260">
        <v>4031.5333333333328</v>
      </c>
      <c r="F21" s="260">
        <v>4005.2666666666664</v>
      </c>
      <c r="G21" s="260">
        <v>3988.5333333333328</v>
      </c>
      <c r="H21" s="260">
        <v>4074.5333333333328</v>
      </c>
      <c r="I21" s="260">
        <v>4091.2666666666664</v>
      </c>
      <c r="J21" s="260">
        <v>4117.5333333333328</v>
      </c>
      <c r="K21" s="259">
        <v>4065</v>
      </c>
      <c r="L21" s="259">
        <v>4022</v>
      </c>
      <c r="M21" s="259">
        <v>10.65546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2196.9499999999998</v>
      </c>
      <c r="D22" s="260">
        <v>2193.3999999999996</v>
      </c>
      <c r="E22" s="260">
        <v>2174.6999999999994</v>
      </c>
      <c r="F22" s="260">
        <v>2152.4499999999998</v>
      </c>
      <c r="G22" s="260">
        <v>2133.7499999999995</v>
      </c>
      <c r="H22" s="260">
        <v>2215.6499999999992</v>
      </c>
      <c r="I22" s="260">
        <v>2234.35</v>
      </c>
      <c r="J22" s="260">
        <v>2256.599999999999</v>
      </c>
      <c r="K22" s="259">
        <v>2212.1</v>
      </c>
      <c r="L22" s="259">
        <v>2171.15</v>
      </c>
      <c r="M22" s="259">
        <v>6.0353899999999996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906.9</v>
      </c>
      <c r="D23" s="260">
        <v>905.80000000000007</v>
      </c>
      <c r="E23" s="260">
        <v>896.10000000000014</v>
      </c>
      <c r="F23" s="260">
        <v>885.30000000000007</v>
      </c>
      <c r="G23" s="260">
        <v>875.60000000000014</v>
      </c>
      <c r="H23" s="260">
        <v>916.60000000000014</v>
      </c>
      <c r="I23" s="260">
        <v>926.30000000000018</v>
      </c>
      <c r="J23" s="260">
        <v>937.10000000000014</v>
      </c>
      <c r="K23" s="259">
        <v>915.5</v>
      </c>
      <c r="L23" s="259">
        <v>895</v>
      </c>
      <c r="M23" s="259">
        <v>106.75723000000001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3885.3</v>
      </c>
      <c r="D24" s="260">
        <v>3869.5666666666671</v>
      </c>
      <c r="E24" s="260">
        <v>3826.733333333334</v>
      </c>
      <c r="F24" s="260">
        <v>3768.166666666667</v>
      </c>
      <c r="G24" s="260">
        <v>3725.3333333333339</v>
      </c>
      <c r="H24" s="260">
        <v>3928.1333333333341</v>
      </c>
      <c r="I24" s="260">
        <v>3970.9666666666672</v>
      </c>
      <c r="J24" s="260">
        <v>4029.5333333333342</v>
      </c>
      <c r="K24" s="259">
        <v>3912.4</v>
      </c>
      <c r="L24" s="259">
        <v>3811</v>
      </c>
      <c r="M24" s="259">
        <v>2.37581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3290.3</v>
      </c>
      <c r="D25" s="260">
        <v>3284.4666666666667</v>
      </c>
      <c r="E25" s="260">
        <v>3263.4833333333336</v>
      </c>
      <c r="F25" s="260">
        <v>3236.666666666667</v>
      </c>
      <c r="G25" s="260">
        <v>3215.6833333333338</v>
      </c>
      <c r="H25" s="260">
        <v>3311.2833333333333</v>
      </c>
      <c r="I25" s="260">
        <v>3332.266666666666</v>
      </c>
      <c r="J25" s="260">
        <v>3359.083333333333</v>
      </c>
      <c r="K25" s="259">
        <v>3305.45</v>
      </c>
      <c r="L25" s="259">
        <v>3257.65</v>
      </c>
      <c r="M25" s="259">
        <v>9.3903999999999996</v>
      </c>
      <c r="N25" s="1"/>
      <c r="O25" s="1"/>
    </row>
    <row r="26" spans="1:15" ht="12.75" customHeight="1">
      <c r="A26" s="227">
        <v>17</v>
      </c>
      <c r="B26" s="269" t="s">
        <v>865</v>
      </c>
      <c r="C26" s="259">
        <v>668.05</v>
      </c>
      <c r="D26" s="260">
        <v>669.01666666666665</v>
      </c>
      <c r="E26" s="260">
        <v>664.0333333333333</v>
      </c>
      <c r="F26" s="260">
        <v>660.01666666666665</v>
      </c>
      <c r="G26" s="260">
        <v>655.0333333333333</v>
      </c>
      <c r="H26" s="260">
        <v>673.0333333333333</v>
      </c>
      <c r="I26" s="260">
        <v>678.01666666666665</v>
      </c>
      <c r="J26" s="260">
        <v>682.0333333333333</v>
      </c>
      <c r="K26" s="259">
        <v>674</v>
      </c>
      <c r="L26" s="259">
        <v>665</v>
      </c>
      <c r="M26" s="259">
        <v>11.723710000000001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128.1</v>
      </c>
      <c r="D27" s="260">
        <v>128.74999999999997</v>
      </c>
      <c r="E27" s="260">
        <v>126.54999999999995</v>
      </c>
      <c r="F27" s="260">
        <v>124.99999999999999</v>
      </c>
      <c r="G27" s="260">
        <v>122.79999999999997</v>
      </c>
      <c r="H27" s="260">
        <v>130.29999999999995</v>
      </c>
      <c r="I27" s="260">
        <v>132.49999999999994</v>
      </c>
      <c r="J27" s="260">
        <v>134.04999999999993</v>
      </c>
      <c r="K27" s="259">
        <v>130.94999999999999</v>
      </c>
      <c r="L27" s="259">
        <v>127.2</v>
      </c>
      <c r="M27" s="259">
        <v>30.267790000000002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312.60000000000002</v>
      </c>
      <c r="D28" s="260">
        <v>313.28333333333336</v>
      </c>
      <c r="E28" s="260">
        <v>310.01666666666671</v>
      </c>
      <c r="F28" s="260">
        <v>307.43333333333334</v>
      </c>
      <c r="G28" s="260">
        <v>304.16666666666669</v>
      </c>
      <c r="H28" s="260">
        <v>315.86666666666673</v>
      </c>
      <c r="I28" s="260">
        <v>319.13333333333338</v>
      </c>
      <c r="J28" s="260">
        <v>321.71666666666675</v>
      </c>
      <c r="K28" s="259">
        <v>316.55</v>
      </c>
      <c r="L28" s="259">
        <v>310.7</v>
      </c>
      <c r="M28" s="259">
        <v>12.463570000000001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3130.2</v>
      </c>
      <c r="D29" s="260">
        <v>3151.2333333333336</v>
      </c>
      <c r="E29" s="260">
        <v>3099.0166666666673</v>
      </c>
      <c r="F29" s="260">
        <v>3067.8333333333339</v>
      </c>
      <c r="G29" s="260">
        <v>3015.6166666666677</v>
      </c>
      <c r="H29" s="260">
        <v>3182.416666666667</v>
      </c>
      <c r="I29" s="260">
        <v>3234.6333333333332</v>
      </c>
      <c r="J29" s="260">
        <v>3265.8166666666666</v>
      </c>
      <c r="K29" s="259">
        <v>3203.45</v>
      </c>
      <c r="L29" s="259">
        <v>3120.05</v>
      </c>
      <c r="M29" s="259">
        <v>0.56701999999999997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586.45000000000005</v>
      </c>
      <c r="D30" s="260">
        <v>584.91666666666663</v>
      </c>
      <c r="E30" s="260">
        <v>576.83333333333326</v>
      </c>
      <c r="F30" s="260">
        <v>567.21666666666658</v>
      </c>
      <c r="G30" s="260">
        <v>559.13333333333321</v>
      </c>
      <c r="H30" s="260">
        <v>594.5333333333333</v>
      </c>
      <c r="I30" s="260">
        <v>602.61666666666656</v>
      </c>
      <c r="J30" s="260">
        <v>612.23333333333335</v>
      </c>
      <c r="K30" s="259">
        <v>593</v>
      </c>
      <c r="L30" s="259">
        <v>575.29999999999995</v>
      </c>
      <c r="M30" s="259">
        <v>118.97606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4611.95</v>
      </c>
      <c r="D31" s="260">
        <v>4589.3166666666666</v>
      </c>
      <c r="E31" s="260">
        <v>4549.6333333333332</v>
      </c>
      <c r="F31" s="260">
        <v>4487.3166666666666</v>
      </c>
      <c r="G31" s="260">
        <v>4447.6333333333332</v>
      </c>
      <c r="H31" s="260">
        <v>4651.6333333333332</v>
      </c>
      <c r="I31" s="260">
        <v>4691.3166666666657</v>
      </c>
      <c r="J31" s="260">
        <v>4753.6333333333332</v>
      </c>
      <c r="K31" s="259">
        <v>4629</v>
      </c>
      <c r="L31" s="259">
        <v>4527</v>
      </c>
      <c r="M31" s="259">
        <v>4.9279400000000004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150.1</v>
      </c>
      <c r="D32" s="260">
        <v>150.94999999999999</v>
      </c>
      <c r="E32" s="260">
        <v>148.69999999999999</v>
      </c>
      <c r="F32" s="260">
        <v>147.30000000000001</v>
      </c>
      <c r="G32" s="260">
        <v>145.05000000000001</v>
      </c>
      <c r="H32" s="260">
        <v>152.34999999999997</v>
      </c>
      <c r="I32" s="260">
        <v>154.59999999999997</v>
      </c>
      <c r="J32" s="260">
        <v>155.99999999999994</v>
      </c>
      <c r="K32" s="259">
        <v>153.19999999999999</v>
      </c>
      <c r="L32" s="259">
        <v>149.55000000000001</v>
      </c>
      <c r="M32" s="259">
        <v>106.76227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3079.3</v>
      </c>
      <c r="D33" s="260">
        <v>3072.1</v>
      </c>
      <c r="E33" s="260">
        <v>3049.2</v>
      </c>
      <c r="F33" s="260">
        <v>3019.1</v>
      </c>
      <c r="G33" s="260">
        <v>2996.2</v>
      </c>
      <c r="H33" s="260">
        <v>3102.2</v>
      </c>
      <c r="I33" s="260">
        <v>3125.1000000000004</v>
      </c>
      <c r="J33" s="260">
        <v>3155.2</v>
      </c>
      <c r="K33" s="259">
        <v>3095</v>
      </c>
      <c r="L33" s="259">
        <v>3042</v>
      </c>
      <c r="M33" s="259">
        <v>8.7384000000000004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1937.05</v>
      </c>
      <c r="D34" s="260">
        <v>1953.1499999999999</v>
      </c>
      <c r="E34" s="260">
        <v>1913.8999999999996</v>
      </c>
      <c r="F34" s="260">
        <v>1890.7499999999998</v>
      </c>
      <c r="G34" s="260">
        <v>1851.4999999999995</v>
      </c>
      <c r="H34" s="260">
        <v>1976.2999999999997</v>
      </c>
      <c r="I34" s="260">
        <v>2015.5500000000002</v>
      </c>
      <c r="J34" s="260">
        <v>2038.6999999999998</v>
      </c>
      <c r="K34" s="259">
        <v>1992.4</v>
      </c>
      <c r="L34" s="259">
        <v>1930</v>
      </c>
      <c r="M34" s="259">
        <v>6.8717699999999997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492.25</v>
      </c>
      <c r="D35" s="260">
        <v>489.01666666666665</v>
      </c>
      <c r="E35" s="260">
        <v>483.23333333333329</v>
      </c>
      <c r="F35" s="260">
        <v>474.21666666666664</v>
      </c>
      <c r="G35" s="260">
        <v>468.43333333333328</v>
      </c>
      <c r="H35" s="260">
        <v>498.0333333333333</v>
      </c>
      <c r="I35" s="260">
        <v>503.81666666666661</v>
      </c>
      <c r="J35" s="260">
        <v>512.83333333333326</v>
      </c>
      <c r="K35" s="259">
        <v>494.8</v>
      </c>
      <c r="L35" s="259">
        <v>480</v>
      </c>
      <c r="M35" s="259">
        <v>30.996120000000001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4053.8</v>
      </c>
      <c r="D36" s="260">
        <v>4069.8666666666668</v>
      </c>
      <c r="E36" s="260">
        <v>4029.9333333333334</v>
      </c>
      <c r="F36" s="260">
        <v>4006.0666666666666</v>
      </c>
      <c r="G36" s="260">
        <v>3966.1333333333332</v>
      </c>
      <c r="H36" s="260">
        <v>4093.7333333333336</v>
      </c>
      <c r="I36" s="260">
        <v>4133.666666666667</v>
      </c>
      <c r="J36" s="260">
        <v>4157.5333333333338</v>
      </c>
      <c r="K36" s="259">
        <v>4109.8</v>
      </c>
      <c r="L36" s="259">
        <v>4046</v>
      </c>
      <c r="M36" s="259">
        <v>4.9689300000000003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858.65</v>
      </c>
      <c r="D37" s="260">
        <v>855.23333333333323</v>
      </c>
      <c r="E37" s="260">
        <v>850.61666666666645</v>
      </c>
      <c r="F37" s="260">
        <v>842.58333333333326</v>
      </c>
      <c r="G37" s="260">
        <v>837.96666666666647</v>
      </c>
      <c r="H37" s="260">
        <v>863.26666666666642</v>
      </c>
      <c r="I37" s="260">
        <v>867.88333333333321</v>
      </c>
      <c r="J37" s="260">
        <v>875.9166666666664</v>
      </c>
      <c r="K37" s="259">
        <v>859.85</v>
      </c>
      <c r="L37" s="259">
        <v>847.2</v>
      </c>
      <c r="M37" s="259">
        <v>71.247669999999999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3764.15</v>
      </c>
      <c r="D38" s="260">
        <v>3759.7333333333336</v>
      </c>
      <c r="E38" s="260">
        <v>3730.4666666666672</v>
      </c>
      <c r="F38" s="260">
        <v>3696.7833333333338</v>
      </c>
      <c r="G38" s="260">
        <v>3667.5166666666673</v>
      </c>
      <c r="H38" s="260">
        <v>3793.416666666667</v>
      </c>
      <c r="I38" s="260">
        <v>3822.6833333333334</v>
      </c>
      <c r="J38" s="260">
        <v>3856.3666666666668</v>
      </c>
      <c r="K38" s="259">
        <v>3789</v>
      </c>
      <c r="L38" s="259">
        <v>3726.05</v>
      </c>
      <c r="M38" s="259">
        <v>2.9610400000000001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7025.75</v>
      </c>
      <c r="D39" s="260">
        <v>7023.05</v>
      </c>
      <c r="E39" s="260">
        <v>6983.7000000000007</v>
      </c>
      <c r="F39" s="260">
        <v>6941.6500000000005</v>
      </c>
      <c r="G39" s="260">
        <v>6902.3000000000011</v>
      </c>
      <c r="H39" s="260">
        <v>7065.1</v>
      </c>
      <c r="I39" s="260">
        <v>7104.4500000000007</v>
      </c>
      <c r="J39" s="260">
        <v>7146.5</v>
      </c>
      <c r="K39" s="259">
        <v>7062.4</v>
      </c>
      <c r="L39" s="259">
        <v>6981</v>
      </c>
      <c r="M39" s="259">
        <v>7.1952100000000003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1708.5</v>
      </c>
      <c r="D40" s="260">
        <v>1711.5333333333335</v>
      </c>
      <c r="E40" s="260">
        <v>1693.2666666666671</v>
      </c>
      <c r="F40" s="260">
        <v>1678.0333333333335</v>
      </c>
      <c r="G40" s="260">
        <v>1659.7666666666671</v>
      </c>
      <c r="H40" s="260">
        <v>1726.7666666666671</v>
      </c>
      <c r="I40" s="260">
        <v>1745.0333333333335</v>
      </c>
      <c r="J40" s="260">
        <v>1760.2666666666671</v>
      </c>
      <c r="K40" s="259">
        <v>1729.8</v>
      </c>
      <c r="L40" s="259">
        <v>1696.3</v>
      </c>
      <c r="M40" s="259">
        <v>14.01141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6647.2</v>
      </c>
      <c r="D41" s="260">
        <v>6667.916666666667</v>
      </c>
      <c r="E41" s="260">
        <v>6585.8333333333339</v>
      </c>
      <c r="F41" s="260">
        <v>6524.4666666666672</v>
      </c>
      <c r="G41" s="260">
        <v>6442.3833333333341</v>
      </c>
      <c r="H41" s="260">
        <v>6729.2833333333338</v>
      </c>
      <c r="I41" s="260">
        <v>6811.3666666666677</v>
      </c>
      <c r="J41" s="260">
        <v>6872.7333333333336</v>
      </c>
      <c r="K41" s="259">
        <v>6750</v>
      </c>
      <c r="L41" s="259">
        <v>6606.55</v>
      </c>
      <c r="M41" s="259">
        <v>0.96192999999999995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1963.2</v>
      </c>
      <c r="D42" s="260">
        <v>1913.5500000000002</v>
      </c>
      <c r="E42" s="260">
        <v>1845.9500000000003</v>
      </c>
      <c r="F42" s="260">
        <v>1728.7</v>
      </c>
      <c r="G42" s="260">
        <v>1661.1000000000001</v>
      </c>
      <c r="H42" s="260">
        <v>2030.8000000000004</v>
      </c>
      <c r="I42" s="260">
        <v>2098.4000000000005</v>
      </c>
      <c r="J42" s="260">
        <v>2215.6500000000005</v>
      </c>
      <c r="K42" s="259">
        <v>1981.15</v>
      </c>
      <c r="L42" s="259">
        <v>1796.3</v>
      </c>
      <c r="M42" s="259">
        <v>26.700700000000001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228.8</v>
      </c>
      <c r="D43" s="260">
        <v>228.13333333333333</v>
      </c>
      <c r="E43" s="260">
        <v>226.81666666666666</v>
      </c>
      <c r="F43" s="260">
        <v>224.83333333333334</v>
      </c>
      <c r="G43" s="260">
        <v>223.51666666666668</v>
      </c>
      <c r="H43" s="260">
        <v>230.11666666666665</v>
      </c>
      <c r="I43" s="260">
        <v>231.43333333333331</v>
      </c>
      <c r="J43" s="260">
        <v>233.41666666666663</v>
      </c>
      <c r="K43" s="259">
        <v>229.45</v>
      </c>
      <c r="L43" s="259">
        <v>226.15</v>
      </c>
      <c r="M43" s="259">
        <v>66.765950000000004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162.94999999999999</v>
      </c>
      <c r="D44" s="260">
        <v>163.41666666666666</v>
      </c>
      <c r="E44" s="260">
        <v>161.33333333333331</v>
      </c>
      <c r="F44" s="260">
        <v>159.71666666666667</v>
      </c>
      <c r="G44" s="260">
        <v>157.63333333333333</v>
      </c>
      <c r="H44" s="260">
        <v>165.0333333333333</v>
      </c>
      <c r="I44" s="260">
        <v>167.11666666666662</v>
      </c>
      <c r="J44" s="260">
        <v>168.73333333333329</v>
      </c>
      <c r="K44" s="259">
        <v>165.5</v>
      </c>
      <c r="L44" s="259">
        <v>161.80000000000001</v>
      </c>
      <c r="M44" s="259">
        <v>229.71749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74.25</v>
      </c>
      <c r="D45" s="260">
        <v>74.416666666666671</v>
      </c>
      <c r="E45" s="260">
        <v>73.333333333333343</v>
      </c>
      <c r="F45" s="260">
        <v>72.416666666666671</v>
      </c>
      <c r="G45" s="260">
        <v>71.333333333333343</v>
      </c>
      <c r="H45" s="260">
        <v>75.333333333333343</v>
      </c>
      <c r="I45" s="260">
        <v>76.416666666666686</v>
      </c>
      <c r="J45" s="260">
        <v>77.333333333333343</v>
      </c>
      <c r="K45" s="259">
        <v>75.5</v>
      </c>
      <c r="L45" s="259">
        <v>73.5</v>
      </c>
      <c r="M45" s="259">
        <v>83.126580000000004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1704.55</v>
      </c>
      <c r="D46" s="260">
        <v>1715.0833333333333</v>
      </c>
      <c r="E46" s="260">
        <v>1675.2666666666664</v>
      </c>
      <c r="F46" s="260">
        <v>1645.9833333333331</v>
      </c>
      <c r="G46" s="260">
        <v>1606.1666666666663</v>
      </c>
      <c r="H46" s="260">
        <v>1744.3666666666666</v>
      </c>
      <c r="I46" s="260">
        <v>1784.1833333333336</v>
      </c>
      <c r="J46" s="260">
        <v>1813.4666666666667</v>
      </c>
      <c r="K46" s="259">
        <v>1754.9</v>
      </c>
      <c r="L46" s="259">
        <v>1685.8</v>
      </c>
      <c r="M46" s="259">
        <v>5.9063699999999999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609.29999999999995</v>
      </c>
      <c r="D47" s="260">
        <v>605.33333333333337</v>
      </c>
      <c r="E47" s="260">
        <v>600.41666666666674</v>
      </c>
      <c r="F47" s="260">
        <v>591.53333333333342</v>
      </c>
      <c r="G47" s="260">
        <v>586.61666666666679</v>
      </c>
      <c r="H47" s="260">
        <v>614.2166666666667</v>
      </c>
      <c r="I47" s="260">
        <v>619.13333333333344</v>
      </c>
      <c r="J47" s="260">
        <v>628.01666666666665</v>
      </c>
      <c r="K47" s="259">
        <v>610.25</v>
      </c>
      <c r="L47" s="259">
        <v>596.45000000000005</v>
      </c>
      <c r="M47" s="259">
        <v>5.6835699999999996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107.05</v>
      </c>
      <c r="D48" s="260">
        <v>106.63333333333333</v>
      </c>
      <c r="E48" s="260">
        <v>105.86666666666665</v>
      </c>
      <c r="F48" s="260">
        <v>104.68333333333332</v>
      </c>
      <c r="G48" s="260">
        <v>103.91666666666664</v>
      </c>
      <c r="H48" s="260">
        <v>107.81666666666665</v>
      </c>
      <c r="I48" s="260">
        <v>108.58333333333333</v>
      </c>
      <c r="J48" s="260">
        <v>109.76666666666665</v>
      </c>
      <c r="K48" s="259">
        <v>107.4</v>
      </c>
      <c r="L48" s="259">
        <v>105.45</v>
      </c>
      <c r="M48" s="259">
        <v>116.75691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853.05</v>
      </c>
      <c r="D49" s="260">
        <v>850.56666666666661</v>
      </c>
      <c r="E49" s="260">
        <v>841.98333333333323</v>
      </c>
      <c r="F49" s="260">
        <v>830.91666666666663</v>
      </c>
      <c r="G49" s="260">
        <v>822.33333333333326</v>
      </c>
      <c r="H49" s="260">
        <v>861.63333333333321</v>
      </c>
      <c r="I49" s="260">
        <v>870.2166666666667</v>
      </c>
      <c r="J49" s="260">
        <v>881.28333333333319</v>
      </c>
      <c r="K49" s="259">
        <v>859.15</v>
      </c>
      <c r="L49" s="259">
        <v>839.5</v>
      </c>
      <c r="M49" s="259">
        <v>15.610200000000001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70.349999999999994</v>
      </c>
      <c r="D50" s="260">
        <v>70.599999999999994</v>
      </c>
      <c r="E50" s="260">
        <v>69.849999999999994</v>
      </c>
      <c r="F50" s="260">
        <v>69.349999999999994</v>
      </c>
      <c r="G50" s="260">
        <v>68.599999999999994</v>
      </c>
      <c r="H50" s="260">
        <v>71.099999999999994</v>
      </c>
      <c r="I50" s="260">
        <v>71.849999999999994</v>
      </c>
      <c r="J50" s="260">
        <v>72.349999999999994</v>
      </c>
      <c r="K50" s="259">
        <v>71.349999999999994</v>
      </c>
      <c r="L50" s="259">
        <v>70.099999999999994</v>
      </c>
      <c r="M50" s="259">
        <v>149.60753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308.89999999999998</v>
      </c>
      <c r="D51" s="260">
        <v>308.06666666666666</v>
      </c>
      <c r="E51" s="260">
        <v>306.5333333333333</v>
      </c>
      <c r="F51" s="260">
        <v>304.16666666666663</v>
      </c>
      <c r="G51" s="260">
        <v>302.63333333333327</v>
      </c>
      <c r="H51" s="260">
        <v>310.43333333333334</v>
      </c>
      <c r="I51" s="260">
        <v>311.96666666666675</v>
      </c>
      <c r="J51" s="260">
        <v>314.33333333333337</v>
      </c>
      <c r="K51" s="259">
        <v>309.60000000000002</v>
      </c>
      <c r="L51" s="259">
        <v>305.7</v>
      </c>
      <c r="M51" s="259">
        <v>20.17679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835.25</v>
      </c>
      <c r="D52" s="260">
        <v>832.2166666666667</v>
      </c>
      <c r="E52" s="260">
        <v>825.68333333333339</v>
      </c>
      <c r="F52" s="260">
        <v>816.11666666666667</v>
      </c>
      <c r="G52" s="260">
        <v>809.58333333333337</v>
      </c>
      <c r="H52" s="260">
        <v>841.78333333333342</v>
      </c>
      <c r="I52" s="260">
        <v>848.31666666666672</v>
      </c>
      <c r="J52" s="260">
        <v>857.88333333333344</v>
      </c>
      <c r="K52" s="259">
        <v>838.75</v>
      </c>
      <c r="L52" s="259">
        <v>822.65</v>
      </c>
      <c r="M52" s="259">
        <v>62.2971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283.85000000000002</v>
      </c>
      <c r="D53" s="260">
        <v>282.93333333333334</v>
      </c>
      <c r="E53" s="260">
        <v>278.91666666666669</v>
      </c>
      <c r="F53" s="260">
        <v>273.98333333333335</v>
      </c>
      <c r="G53" s="260">
        <v>269.9666666666667</v>
      </c>
      <c r="H53" s="260">
        <v>287.86666666666667</v>
      </c>
      <c r="I53" s="260">
        <v>291.88333333333333</v>
      </c>
      <c r="J53" s="260">
        <v>296.81666666666666</v>
      </c>
      <c r="K53" s="259">
        <v>286.95</v>
      </c>
      <c r="L53" s="259">
        <v>278</v>
      </c>
      <c r="M53" s="259">
        <v>41.416679999999999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16890.5</v>
      </c>
      <c r="D54" s="260">
        <v>16945.966666666664</v>
      </c>
      <c r="E54" s="260">
        <v>16801.983333333326</v>
      </c>
      <c r="F54" s="260">
        <v>16713.466666666664</v>
      </c>
      <c r="G54" s="260">
        <v>16569.483333333326</v>
      </c>
      <c r="H54" s="260">
        <v>17034.483333333326</v>
      </c>
      <c r="I54" s="260">
        <v>17178.466666666664</v>
      </c>
      <c r="J54" s="260">
        <v>17266.983333333326</v>
      </c>
      <c r="K54" s="259">
        <v>17089.95</v>
      </c>
      <c r="L54" s="259">
        <v>16857.45</v>
      </c>
      <c r="M54" s="259">
        <v>0.21179000000000001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4139.3500000000004</v>
      </c>
      <c r="D55" s="260">
        <v>4125.4000000000005</v>
      </c>
      <c r="E55" s="260">
        <v>4097.2000000000007</v>
      </c>
      <c r="F55" s="260">
        <v>4055.05</v>
      </c>
      <c r="G55" s="260">
        <v>4026.8500000000004</v>
      </c>
      <c r="H55" s="260">
        <v>4167.5500000000011</v>
      </c>
      <c r="I55" s="260">
        <v>4195.75</v>
      </c>
      <c r="J55" s="260">
        <v>4237.9000000000015</v>
      </c>
      <c r="K55" s="259">
        <v>4153.6000000000004</v>
      </c>
      <c r="L55" s="259">
        <v>4083.25</v>
      </c>
      <c r="M55" s="259">
        <v>3.25881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309.3</v>
      </c>
      <c r="D56" s="260">
        <v>307.53333333333336</v>
      </c>
      <c r="E56" s="260">
        <v>305.01666666666671</v>
      </c>
      <c r="F56" s="260">
        <v>300.73333333333335</v>
      </c>
      <c r="G56" s="260">
        <v>298.2166666666667</v>
      </c>
      <c r="H56" s="260">
        <v>311.81666666666672</v>
      </c>
      <c r="I56" s="260">
        <v>314.33333333333337</v>
      </c>
      <c r="J56" s="260">
        <v>318.61666666666673</v>
      </c>
      <c r="K56" s="259">
        <v>310.05</v>
      </c>
      <c r="L56" s="259">
        <v>303.25</v>
      </c>
      <c r="M56" s="259">
        <v>70.777190000000004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721.5</v>
      </c>
      <c r="D57" s="260">
        <v>720.23333333333323</v>
      </c>
      <c r="E57" s="260">
        <v>716.31666666666649</v>
      </c>
      <c r="F57" s="260">
        <v>711.13333333333321</v>
      </c>
      <c r="G57" s="260">
        <v>707.21666666666647</v>
      </c>
      <c r="H57" s="260">
        <v>725.41666666666652</v>
      </c>
      <c r="I57" s="260">
        <v>729.33333333333326</v>
      </c>
      <c r="J57" s="260">
        <v>734.51666666666654</v>
      </c>
      <c r="K57" s="259">
        <v>724.15</v>
      </c>
      <c r="L57" s="259">
        <v>715.05</v>
      </c>
      <c r="M57" s="259">
        <v>7.7414500000000004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1118.75</v>
      </c>
      <c r="D58" s="260">
        <v>1121.5166666666667</v>
      </c>
      <c r="E58" s="260">
        <v>1108.0833333333333</v>
      </c>
      <c r="F58" s="260">
        <v>1097.4166666666665</v>
      </c>
      <c r="G58" s="260">
        <v>1083.9833333333331</v>
      </c>
      <c r="H58" s="260">
        <v>1132.1833333333334</v>
      </c>
      <c r="I58" s="260">
        <v>1145.6166666666668</v>
      </c>
      <c r="J58" s="260">
        <v>1156.2833333333335</v>
      </c>
      <c r="K58" s="259">
        <v>1134.95</v>
      </c>
      <c r="L58" s="259">
        <v>1110.8499999999999</v>
      </c>
      <c r="M58" s="259">
        <v>12.627459999999999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1501.2</v>
      </c>
      <c r="D59" s="260">
        <v>1512.2666666666667</v>
      </c>
      <c r="E59" s="260">
        <v>1486.5833333333333</v>
      </c>
      <c r="F59" s="260">
        <v>1471.9666666666667</v>
      </c>
      <c r="G59" s="260">
        <v>1446.2833333333333</v>
      </c>
      <c r="H59" s="260">
        <v>1526.8833333333332</v>
      </c>
      <c r="I59" s="260">
        <v>1552.5666666666666</v>
      </c>
      <c r="J59" s="260">
        <v>1567.1833333333332</v>
      </c>
      <c r="K59" s="259">
        <v>1537.95</v>
      </c>
      <c r="L59" s="259">
        <v>1497.65</v>
      </c>
      <c r="M59" s="259">
        <v>0.96918000000000004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232.15</v>
      </c>
      <c r="D60" s="260">
        <v>233.86666666666667</v>
      </c>
      <c r="E60" s="260">
        <v>228.88333333333335</v>
      </c>
      <c r="F60" s="260">
        <v>225.61666666666667</v>
      </c>
      <c r="G60" s="260">
        <v>220.63333333333335</v>
      </c>
      <c r="H60" s="260">
        <v>237.13333333333335</v>
      </c>
      <c r="I60" s="260">
        <v>242.1166666666667</v>
      </c>
      <c r="J60" s="260">
        <v>245.38333333333335</v>
      </c>
      <c r="K60" s="259">
        <v>238.85</v>
      </c>
      <c r="L60" s="259">
        <v>230.6</v>
      </c>
      <c r="M60" s="259">
        <v>202.25372999999999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3972.3</v>
      </c>
      <c r="D61" s="260">
        <v>3973.7833333333333</v>
      </c>
      <c r="E61" s="260">
        <v>3910.6666666666665</v>
      </c>
      <c r="F61" s="260">
        <v>3849.0333333333333</v>
      </c>
      <c r="G61" s="260">
        <v>3785.9166666666665</v>
      </c>
      <c r="H61" s="260">
        <v>4035.4166666666665</v>
      </c>
      <c r="I61" s="260">
        <v>4098.5333333333328</v>
      </c>
      <c r="J61" s="260">
        <v>4160.1666666666661</v>
      </c>
      <c r="K61" s="259">
        <v>4036.9</v>
      </c>
      <c r="L61" s="259">
        <v>3912.15</v>
      </c>
      <c r="M61" s="259">
        <v>2.4718399999999998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1581.05</v>
      </c>
      <c r="D62" s="260">
        <v>1578.7</v>
      </c>
      <c r="E62" s="260">
        <v>1568.5</v>
      </c>
      <c r="F62" s="260">
        <v>1555.95</v>
      </c>
      <c r="G62" s="260">
        <v>1545.75</v>
      </c>
      <c r="H62" s="260">
        <v>1591.25</v>
      </c>
      <c r="I62" s="260">
        <v>1601.4500000000003</v>
      </c>
      <c r="J62" s="260">
        <v>1614</v>
      </c>
      <c r="K62" s="259">
        <v>1588.9</v>
      </c>
      <c r="L62" s="259">
        <v>1566.15</v>
      </c>
      <c r="M62" s="259">
        <v>1.4918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763.6</v>
      </c>
      <c r="D63" s="260">
        <v>763.9666666666667</v>
      </c>
      <c r="E63" s="260">
        <v>758.88333333333344</v>
      </c>
      <c r="F63" s="260">
        <v>754.16666666666674</v>
      </c>
      <c r="G63" s="260">
        <v>749.08333333333348</v>
      </c>
      <c r="H63" s="260">
        <v>768.68333333333339</v>
      </c>
      <c r="I63" s="260">
        <v>773.76666666666665</v>
      </c>
      <c r="J63" s="260">
        <v>778.48333333333335</v>
      </c>
      <c r="K63" s="259">
        <v>769.05</v>
      </c>
      <c r="L63" s="259">
        <v>759.25</v>
      </c>
      <c r="M63" s="259">
        <v>11.136049999999999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920.65</v>
      </c>
      <c r="D64" s="260">
        <v>921.7166666666667</v>
      </c>
      <c r="E64" s="260">
        <v>917.43333333333339</v>
      </c>
      <c r="F64" s="260">
        <v>914.2166666666667</v>
      </c>
      <c r="G64" s="260">
        <v>909.93333333333339</v>
      </c>
      <c r="H64" s="260">
        <v>924.93333333333339</v>
      </c>
      <c r="I64" s="260">
        <v>929.2166666666667</v>
      </c>
      <c r="J64" s="260">
        <v>932.43333333333339</v>
      </c>
      <c r="K64" s="259">
        <v>926</v>
      </c>
      <c r="L64" s="259">
        <v>918.5</v>
      </c>
      <c r="M64" s="259">
        <v>3.6572300000000002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367</v>
      </c>
      <c r="D65" s="260">
        <v>365.90000000000003</v>
      </c>
      <c r="E65" s="260">
        <v>362.30000000000007</v>
      </c>
      <c r="F65" s="260">
        <v>357.6</v>
      </c>
      <c r="G65" s="260">
        <v>354.00000000000006</v>
      </c>
      <c r="H65" s="260">
        <v>370.60000000000008</v>
      </c>
      <c r="I65" s="260">
        <v>374.2000000000001</v>
      </c>
      <c r="J65" s="260">
        <v>378.90000000000009</v>
      </c>
      <c r="K65" s="259">
        <v>369.5</v>
      </c>
      <c r="L65" s="259">
        <v>361.2</v>
      </c>
      <c r="M65" s="259">
        <v>9.6420300000000001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1372.75</v>
      </c>
      <c r="D66" s="260">
        <v>1360.25</v>
      </c>
      <c r="E66" s="260">
        <v>1345.55</v>
      </c>
      <c r="F66" s="260">
        <v>1318.35</v>
      </c>
      <c r="G66" s="260">
        <v>1303.6499999999999</v>
      </c>
      <c r="H66" s="260">
        <v>1387.45</v>
      </c>
      <c r="I66" s="260">
        <v>1402.1499999999999</v>
      </c>
      <c r="J66" s="260">
        <v>1429.3500000000001</v>
      </c>
      <c r="K66" s="259">
        <v>1374.95</v>
      </c>
      <c r="L66" s="259">
        <v>1333.05</v>
      </c>
      <c r="M66" s="259">
        <v>10.855409999999999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405.45</v>
      </c>
      <c r="D67" s="260">
        <v>405.45</v>
      </c>
      <c r="E67" s="260">
        <v>401.4</v>
      </c>
      <c r="F67" s="260">
        <v>397.34999999999997</v>
      </c>
      <c r="G67" s="260">
        <v>393.29999999999995</v>
      </c>
      <c r="H67" s="260">
        <v>409.5</v>
      </c>
      <c r="I67" s="260">
        <v>413.55000000000007</v>
      </c>
      <c r="J67" s="260">
        <v>417.6</v>
      </c>
      <c r="K67" s="259">
        <v>409.5</v>
      </c>
      <c r="L67" s="259">
        <v>401.4</v>
      </c>
      <c r="M67" s="259">
        <v>27.73854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550.75</v>
      </c>
      <c r="D68" s="260">
        <v>549.58333333333337</v>
      </c>
      <c r="E68" s="260">
        <v>543.16666666666674</v>
      </c>
      <c r="F68" s="260">
        <v>535.58333333333337</v>
      </c>
      <c r="G68" s="260">
        <v>529.16666666666674</v>
      </c>
      <c r="H68" s="260">
        <v>557.16666666666674</v>
      </c>
      <c r="I68" s="260">
        <v>563.58333333333348</v>
      </c>
      <c r="J68" s="260">
        <v>571.16666666666674</v>
      </c>
      <c r="K68" s="259">
        <v>556</v>
      </c>
      <c r="L68" s="259">
        <v>542</v>
      </c>
      <c r="M68" s="259">
        <v>19.396419999999999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1679.65</v>
      </c>
      <c r="D69" s="260">
        <v>1688.6833333333334</v>
      </c>
      <c r="E69" s="260">
        <v>1661.3666666666668</v>
      </c>
      <c r="F69" s="260">
        <v>1643.0833333333335</v>
      </c>
      <c r="G69" s="260">
        <v>1615.7666666666669</v>
      </c>
      <c r="H69" s="260">
        <v>1706.9666666666667</v>
      </c>
      <c r="I69" s="260">
        <v>1734.2833333333333</v>
      </c>
      <c r="J69" s="260">
        <v>1752.5666666666666</v>
      </c>
      <c r="K69" s="259">
        <v>1716</v>
      </c>
      <c r="L69" s="259">
        <v>1670.4</v>
      </c>
      <c r="M69" s="259">
        <v>1.82416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2187.1999999999998</v>
      </c>
      <c r="D70" s="260">
        <v>2175.7333333333331</v>
      </c>
      <c r="E70" s="260">
        <v>2150.4666666666662</v>
      </c>
      <c r="F70" s="260">
        <v>2113.7333333333331</v>
      </c>
      <c r="G70" s="260">
        <v>2088.4666666666662</v>
      </c>
      <c r="H70" s="260">
        <v>2212.4666666666662</v>
      </c>
      <c r="I70" s="260">
        <v>2237.7333333333336</v>
      </c>
      <c r="J70" s="260">
        <v>2274.4666666666662</v>
      </c>
      <c r="K70" s="259">
        <v>2201</v>
      </c>
      <c r="L70" s="259">
        <v>2139</v>
      </c>
      <c r="M70" s="259">
        <v>6.7409400000000002</v>
      </c>
      <c r="N70" s="1"/>
      <c r="O70" s="1"/>
    </row>
    <row r="71" spans="1:15" ht="12.75" customHeight="1">
      <c r="A71" s="227">
        <v>62</v>
      </c>
      <c r="B71" s="269" t="s">
        <v>866</v>
      </c>
      <c r="C71" s="259">
        <v>374.55</v>
      </c>
      <c r="D71" s="260">
        <v>374.36666666666662</v>
      </c>
      <c r="E71" s="260">
        <v>369.33333333333326</v>
      </c>
      <c r="F71" s="260">
        <v>364.11666666666662</v>
      </c>
      <c r="G71" s="260">
        <v>359.08333333333326</v>
      </c>
      <c r="H71" s="260">
        <v>379.58333333333326</v>
      </c>
      <c r="I71" s="260">
        <v>384.61666666666667</v>
      </c>
      <c r="J71" s="260">
        <v>389.83333333333326</v>
      </c>
      <c r="K71" s="259">
        <v>379.4</v>
      </c>
      <c r="L71" s="259">
        <v>369.15</v>
      </c>
      <c r="M71" s="259">
        <v>5.1895899999999999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3326.6</v>
      </c>
      <c r="D72" s="260">
        <v>3311.8666666666668</v>
      </c>
      <c r="E72" s="260">
        <v>3293.7333333333336</v>
      </c>
      <c r="F72" s="260">
        <v>3260.8666666666668</v>
      </c>
      <c r="G72" s="260">
        <v>3242.7333333333336</v>
      </c>
      <c r="H72" s="260">
        <v>3344.7333333333336</v>
      </c>
      <c r="I72" s="260">
        <v>3362.8666666666668</v>
      </c>
      <c r="J72" s="260">
        <v>3395.7333333333336</v>
      </c>
      <c r="K72" s="259">
        <v>3330</v>
      </c>
      <c r="L72" s="259">
        <v>3279</v>
      </c>
      <c r="M72" s="259">
        <v>5.2676400000000001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4582.8</v>
      </c>
      <c r="D73" s="260">
        <v>4601.2833333333338</v>
      </c>
      <c r="E73" s="260">
        <v>4537.6166666666677</v>
      </c>
      <c r="F73" s="260">
        <v>4492.4333333333343</v>
      </c>
      <c r="G73" s="260">
        <v>4428.7666666666682</v>
      </c>
      <c r="H73" s="260">
        <v>4646.4666666666672</v>
      </c>
      <c r="I73" s="260">
        <v>4710.1333333333332</v>
      </c>
      <c r="J73" s="260">
        <v>4755.3166666666666</v>
      </c>
      <c r="K73" s="259">
        <v>4664.95</v>
      </c>
      <c r="L73" s="259">
        <v>4556.1000000000004</v>
      </c>
      <c r="M73" s="259">
        <v>2.4303599999999999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2481.5</v>
      </c>
      <c r="D74" s="260">
        <v>2457.1666666666665</v>
      </c>
      <c r="E74" s="260">
        <v>2414.333333333333</v>
      </c>
      <c r="F74" s="260">
        <v>2347.1666666666665</v>
      </c>
      <c r="G74" s="260">
        <v>2304.333333333333</v>
      </c>
      <c r="H74" s="260">
        <v>2524.333333333333</v>
      </c>
      <c r="I74" s="260">
        <v>2567.1666666666661</v>
      </c>
      <c r="J74" s="260">
        <v>2634.333333333333</v>
      </c>
      <c r="K74" s="259">
        <v>2500</v>
      </c>
      <c r="L74" s="259">
        <v>2390</v>
      </c>
      <c r="M74" s="259">
        <v>5.4028900000000002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4433.7</v>
      </c>
      <c r="D75" s="260">
        <v>4413.333333333333</v>
      </c>
      <c r="E75" s="260">
        <v>4384.0666666666657</v>
      </c>
      <c r="F75" s="260">
        <v>4334.4333333333325</v>
      </c>
      <c r="G75" s="260">
        <v>4305.1666666666652</v>
      </c>
      <c r="H75" s="260">
        <v>4462.9666666666662</v>
      </c>
      <c r="I75" s="260">
        <v>4492.2333333333345</v>
      </c>
      <c r="J75" s="260">
        <v>4541.8666666666668</v>
      </c>
      <c r="K75" s="259">
        <v>4442.6000000000004</v>
      </c>
      <c r="L75" s="259">
        <v>4363.7</v>
      </c>
      <c r="M75" s="259">
        <v>3.7452000000000001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3507.95</v>
      </c>
      <c r="D76" s="260">
        <v>3521.9500000000003</v>
      </c>
      <c r="E76" s="260">
        <v>3486.0000000000005</v>
      </c>
      <c r="F76" s="260">
        <v>3464.05</v>
      </c>
      <c r="G76" s="260">
        <v>3428.1000000000004</v>
      </c>
      <c r="H76" s="260">
        <v>3543.9000000000005</v>
      </c>
      <c r="I76" s="260">
        <v>3579.8500000000004</v>
      </c>
      <c r="J76" s="260">
        <v>3601.8000000000006</v>
      </c>
      <c r="K76" s="259">
        <v>3557.9</v>
      </c>
      <c r="L76" s="259">
        <v>3500</v>
      </c>
      <c r="M76" s="259">
        <v>5.5251099999999997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445.8</v>
      </c>
      <c r="D77" s="260">
        <v>448.09999999999997</v>
      </c>
      <c r="E77" s="260">
        <v>439.69999999999993</v>
      </c>
      <c r="F77" s="260">
        <v>433.59999999999997</v>
      </c>
      <c r="G77" s="260">
        <v>425.19999999999993</v>
      </c>
      <c r="H77" s="260">
        <v>454.19999999999993</v>
      </c>
      <c r="I77" s="260">
        <v>462.59999999999991</v>
      </c>
      <c r="J77" s="260">
        <v>468.69999999999993</v>
      </c>
      <c r="K77" s="259">
        <v>456.5</v>
      </c>
      <c r="L77" s="259">
        <v>442</v>
      </c>
      <c r="M77" s="259">
        <v>1.9888999999999999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2012.85</v>
      </c>
      <c r="D78" s="260">
        <v>2006.5666666666666</v>
      </c>
      <c r="E78" s="260">
        <v>1983.1333333333332</v>
      </c>
      <c r="F78" s="260">
        <v>1953.4166666666665</v>
      </c>
      <c r="G78" s="260">
        <v>1929.9833333333331</v>
      </c>
      <c r="H78" s="260">
        <v>2036.2833333333333</v>
      </c>
      <c r="I78" s="260">
        <v>2059.7166666666667</v>
      </c>
      <c r="J78" s="260">
        <v>2089.4333333333334</v>
      </c>
      <c r="K78" s="259">
        <v>2030</v>
      </c>
      <c r="L78" s="259">
        <v>1976.85</v>
      </c>
      <c r="M78" s="259">
        <v>3.9994700000000001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192.05</v>
      </c>
      <c r="D79" s="260">
        <v>198.23333333333335</v>
      </c>
      <c r="E79" s="260">
        <v>185.01666666666671</v>
      </c>
      <c r="F79" s="260">
        <v>177.98333333333335</v>
      </c>
      <c r="G79" s="260">
        <v>164.76666666666671</v>
      </c>
      <c r="H79" s="260">
        <v>205.26666666666671</v>
      </c>
      <c r="I79" s="260">
        <v>218.48333333333335</v>
      </c>
      <c r="J79" s="260">
        <v>225.51666666666671</v>
      </c>
      <c r="K79" s="259">
        <v>211.45</v>
      </c>
      <c r="L79" s="259">
        <v>191.2</v>
      </c>
      <c r="M79" s="259">
        <v>268.08990999999997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136.1</v>
      </c>
      <c r="D80" s="260">
        <v>136.03333333333333</v>
      </c>
      <c r="E80" s="260">
        <v>135.31666666666666</v>
      </c>
      <c r="F80" s="260">
        <v>134.53333333333333</v>
      </c>
      <c r="G80" s="260">
        <v>133.81666666666666</v>
      </c>
      <c r="H80" s="260">
        <v>136.81666666666666</v>
      </c>
      <c r="I80" s="260">
        <v>137.5333333333333</v>
      </c>
      <c r="J80" s="260">
        <v>138.31666666666666</v>
      </c>
      <c r="K80" s="259">
        <v>136.75</v>
      </c>
      <c r="L80" s="259">
        <v>135.25</v>
      </c>
      <c r="M80" s="259">
        <v>60.028619999999997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301.5</v>
      </c>
      <c r="D81" s="260">
        <v>302.45</v>
      </c>
      <c r="E81" s="260">
        <v>298.95</v>
      </c>
      <c r="F81" s="260">
        <v>296.39999999999998</v>
      </c>
      <c r="G81" s="260">
        <v>292.89999999999998</v>
      </c>
      <c r="H81" s="260">
        <v>305</v>
      </c>
      <c r="I81" s="260">
        <v>308.5</v>
      </c>
      <c r="J81" s="260">
        <v>311.05</v>
      </c>
      <c r="K81" s="259">
        <v>305.95</v>
      </c>
      <c r="L81" s="259">
        <v>299.89999999999998</v>
      </c>
      <c r="M81" s="259">
        <v>16.450469999999999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89.9</v>
      </c>
      <c r="D82" s="260">
        <v>89.316666666666663</v>
      </c>
      <c r="E82" s="260">
        <v>88.633333333333326</v>
      </c>
      <c r="F82" s="260">
        <v>87.36666666666666</v>
      </c>
      <c r="G82" s="260">
        <v>86.683333333333323</v>
      </c>
      <c r="H82" s="260">
        <v>90.583333333333329</v>
      </c>
      <c r="I82" s="260">
        <v>91.266666666666666</v>
      </c>
      <c r="J82" s="260">
        <v>92.533333333333331</v>
      </c>
      <c r="K82" s="259">
        <v>90</v>
      </c>
      <c r="L82" s="259">
        <v>88.05</v>
      </c>
      <c r="M82" s="259">
        <v>82.477869999999996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1725.7</v>
      </c>
      <c r="D83" s="260">
        <v>1730.05</v>
      </c>
      <c r="E83" s="260">
        <v>1716.1</v>
      </c>
      <c r="F83" s="260">
        <v>1706.5</v>
      </c>
      <c r="G83" s="260">
        <v>1692.55</v>
      </c>
      <c r="H83" s="260">
        <v>1739.6499999999999</v>
      </c>
      <c r="I83" s="260">
        <v>1753.6000000000001</v>
      </c>
      <c r="J83" s="260">
        <v>1763.1999999999998</v>
      </c>
      <c r="K83" s="259">
        <v>1744</v>
      </c>
      <c r="L83" s="259">
        <v>1720.45</v>
      </c>
      <c r="M83" s="259">
        <v>2.1553399999999998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848.75</v>
      </c>
      <c r="D84" s="260">
        <v>844.88333333333333</v>
      </c>
      <c r="E84" s="260">
        <v>838.76666666666665</v>
      </c>
      <c r="F84" s="260">
        <v>828.7833333333333</v>
      </c>
      <c r="G84" s="260">
        <v>822.66666666666663</v>
      </c>
      <c r="H84" s="260">
        <v>854.86666666666667</v>
      </c>
      <c r="I84" s="260">
        <v>860.98333333333323</v>
      </c>
      <c r="J84" s="260">
        <v>870.9666666666667</v>
      </c>
      <c r="K84" s="259">
        <v>851</v>
      </c>
      <c r="L84" s="259">
        <v>834.9</v>
      </c>
      <c r="M84" s="259">
        <v>12.95058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1311.15</v>
      </c>
      <c r="D85" s="260">
        <v>1307.8666666666668</v>
      </c>
      <c r="E85" s="260">
        <v>1295.8333333333335</v>
      </c>
      <c r="F85" s="260">
        <v>1280.5166666666667</v>
      </c>
      <c r="G85" s="260">
        <v>1268.4833333333333</v>
      </c>
      <c r="H85" s="260">
        <v>1323.1833333333336</v>
      </c>
      <c r="I85" s="260">
        <v>1335.2166666666669</v>
      </c>
      <c r="J85" s="260">
        <v>1350.5333333333338</v>
      </c>
      <c r="K85" s="259">
        <v>1319.9</v>
      </c>
      <c r="L85" s="259">
        <v>1292.55</v>
      </c>
      <c r="M85" s="259">
        <v>8.5733800000000002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1733.5</v>
      </c>
      <c r="D86" s="260">
        <v>1733.6833333333332</v>
      </c>
      <c r="E86" s="260">
        <v>1710.9166666666663</v>
      </c>
      <c r="F86" s="260">
        <v>1688.333333333333</v>
      </c>
      <c r="G86" s="260">
        <v>1665.5666666666662</v>
      </c>
      <c r="H86" s="260">
        <v>1756.2666666666664</v>
      </c>
      <c r="I86" s="260">
        <v>1779.0333333333333</v>
      </c>
      <c r="J86" s="260">
        <v>1801.6166666666666</v>
      </c>
      <c r="K86" s="259">
        <v>1756.45</v>
      </c>
      <c r="L86" s="259">
        <v>1711.1</v>
      </c>
      <c r="M86" s="259">
        <v>10.09398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513.4</v>
      </c>
      <c r="D87" s="260">
        <v>504.53333333333336</v>
      </c>
      <c r="E87" s="260">
        <v>494.06666666666672</v>
      </c>
      <c r="F87" s="260">
        <v>474.73333333333335</v>
      </c>
      <c r="G87" s="260">
        <v>464.26666666666671</v>
      </c>
      <c r="H87" s="260">
        <v>523.86666666666679</v>
      </c>
      <c r="I87" s="260">
        <v>534.33333333333326</v>
      </c>
      <c r="J87" s="260">
        <v>553.66666666666674</v>
      </c>
      <c r="K87" s="259">
        <v>515</v>
      </c>
      <c r="L87" s="259">
        <v>485.2</v>
      </c>
      <c r="M87" s="259">
        <v>34.117629999999998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252.55</v>
      </c>
      <c r="D88" s="260">
        <v>251.41666666666666</v>
      </c>
      <c r="E88" s="260">
        <v>245.13333333333333</v>
      </c>
      <c r="F88" s="260">
        <v>237.71666666666667</v>
      </c>
      <c r="G88" s="260">
        <v>231.43333333333334</v>
      </c>
      <c r="H88" s="260">
        <v>258.83333333333331</v>
      </c>
      <c r="I88" s="260">
        <v>265.11666666666667</v>
      </c>
      <c r="J88" s="260">
        <v>272.5333333333333</v>
      </c>
      <c r="K88" s="259">
        <v>257.7</v>
      </c>
      <c r="L88" s="259">
        <v>244</v>
      </c>
      <c r="M88" s="259">
        <v>46.507730000000002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1103.9000000000001</v>
      </c>
      <c r="D89" s="260">
        <v>1099.6333333333334</v>
      </c>
      <c r="E89" s="260">
        <v>1093.166666666667</v>
      </c>
      <c r="F89" s="260">
        <v>1082.4333333333336</v>
      </c>
      <c r="G89" s="260">
        <v>1075.9666666666672</v>
      </c>
      <c r="H89" s="260">
        <v>1110.3666666666668</v>
      </c>
      <c r="I89" s="260">
        <v>1116.8333333333335</v>
      </c>
      <c r="J89" s="260">
        <v>1127.5666666666666</v>
      </c>
      <c r="K89" s="259">
        <v>1106.0999999999999</v>
      </c>
      <c r="L89" s="259">
        <v>1088.9000000000001</v>
      </c>
      <c r="M89" s="259">
        <v>21.7242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2078.9</v>
      </c>
      <c r="D90" s="260">
        <v>2077.6166666666668</v>
      </c>
      <c r="E90" s="260">
        <v>2063.6833333333334</v>
      </c>
      <c r="F90" s="260">
        <v>2048.4666666666667</v>
      </c>
      <c r="G90" s="260">
        <v>2034.5333333333333</v>
      </c>
      <c r="H90" s="260">
        <v>2092.8333333333335</v>
      </c>
      <c r="I90" s="260">
        <v>2106.7666666666669</v>
      </c>
      <c r="J90" s="260">
        <v>2121.9833333333336</v>
      </c>
      <c r="K90" s="259">
        <v>2091.5500000000002</v>
      </c>
      <c r="L90" s="259">
        <v>2062.4</v>
      </c>
      <c r="M90" s="259">
        <v>0.78983000000000003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1619</v>
      </c>
      <c r="D91" s="260">
        <v>1615.8</v>
      </c>
      <c r="E91" s="260">
        <v>1608.4499999999998</v>
      </c>
      <c r="F91" s="260">
        <v>1597.8999999999999</v>
      </c>
      <c r="G91" s="260">
        <v>1590.5499999999997</v>
      </c>
      <c r="H91" s="260">
        <v>1626.35</v>
      </c>
      <c r="I91" s="260">
        <v>1633.6999999999998</v>
      </c>
      <c r="J91" s="260">
        <v>1644.25</v>
      </c>
      <c r="K91" s="259">
        <v>1623.15</v>
      </c>
      <c r="L91" s="259">
        <v>1605.25</v>
      </c>
      <c r="M91" s="259">
        <v>55.151009999999999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532.9</v>
      </c>
      <c r="D92" s="260">
        <v>534.66666666666663</v>
      </c>
      <c r="E92" s="260">
        <v>528.38333333333321</v>
      </c>
      <c r="F92" s="260">
        <v>523.86666666666656</v>
      </c>
      <c r="G92" s="260">
        <v>517.58333333333314</v>
      </c>
      <c r="H92" s="260">
        <v>539.18333333333328</v>
      </c>
      <c r="I92" s="260">
        <v>545.46666666666681</v>
      </c>
      <c r="J92" s="260">
        <v>549.98333333333335</v>
      </c>
      <c r="K92" s="259">
        <v>540.95000000000005</v>
      </c>
      <c r="L92" s="259">
        <v>530.15</v>
      </c>
      <c r="M92" s="259">
        <v>25.293340000000001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1238.8499999999999</v>
      </c>
      <c r="D93" s="260">
        <v>1238.2833333333333</v>
      </c>
      <c r="E93" s="260">
        <v>1228.7166666666667</v>
      </c>
      <c r="F93" s="260">
        <v>1218.5833333333335</v>
      </c>
      <c r="G93" s="260">
        <v>1209.0166666666669</v>
      </c>
      <c r="H93" s="260">
        <v>1248.4166666666665</v>
      </c>
      <c r="I93" s="260">
        <v>1257.9833333333331</v>
      </c>
      <c r="J93" s="260">
        <v>1268.1166666666663</v>
      </c>
      <c r="K93" s="259">
        <v>1247.8499999999999</v>
      </c>
      <c r="L93" s="259">
        <v>1228.1500000000001</v>
      </c>
      <c r="M93" s="259">
        <v>7.9888000000000003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2730.75</v>
      </c>
      <c r="D94" s="260">
        <v>2725.6</v>
      </c>
      <c r="E94" s="260">
        <v>2697.1499999999996</v>
      </c>
      <c r="F94" s="260">
        <v>2663.5499999999997</v>
      </c>
      <c r="G94" s="260">
        <v>2635.0999999999995</v>
      </c>
      <c r="H94" s="260">
        <v>2759.2</v>
      </c>
      <c r="I94" s="260">
        <v>2787.6499999999996</v>
      </c>
      <c r="J94" s="260">
        <v>2821.25</v>
      </c>
      <c r="K94" s="259">
        <v>2754.05</v>
      </c>
      <c r="L94" s="259">
        <v>2692</v>
      </c>
      <c r="M94" s="259">
        <v>10.128270000000001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456.9</v>
      </c>
      <c r="D95" s="260">
        <v>455.66666666666669</v>
      </c>
      <c r="E95" s="260">
        <v>450.78333333333336</v>
      </c>
      <c r="F95" s="260">
        <v>444.66666666666669</v>
      </c>
      <c r="G95" s="260">
        <v>439.78333333333336</v>
      </c>
      <c r="H95" s="260">
        <v>461.78333333333336</v>
      </c>
      <c r="I95" s="260">
        <v>466.66666666666669</v>
      </c>
      <c r="J95" s="260">
        <v>472.78333333333336</v>
      </c>
      <c r="K95" s="259">
        <v>460.55</v>
      </c>
      <c r="L95" s="259">
        <v>449.55</v>
      </c>
      <c r="M95" s="259">
        <v>118.41576999999999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2522.8000000000002</v>
      </c>
      <c r="D96" s="260">
        <v>2505.4666666666667</v>
      </c>
      <c r="E96" s="260">
        <v>2477.8333333333335</v>
      </c>
      <c r="F96" s="260">
        <v>2432.8666666666668</v>
      </c>
      <c r="G96" s="260">
        <v>2405.2333333333336</v>
      </c>
      <c r="H96" s="260">
        <v>2550.4333333333334</v>
      </c>
      <c r="I96" s="260">
        <v>2578.0666666666666</v>
      </c>
      <c r="J96" s="260">
        <v>2623.0333333333333</v>
      </c>
      <c r="K96" s="259">
        <v>2533.1</v>
      </c>
      <c r="L96" s="259">
        <v>2460.5</v>
      </c>
      <c r="M96" s="259">
        <v>8.5620499999999993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210.2</v>
      </c>
      <c r="D97" s="260">
        <v>209.23333333333335</v>
      </c>
      <c r="E97" s="260">
        <v>207.9666666666667</v>
      </c>
      <c r="F97" s="260">
        <v>205.73333333333335</v>
      </c>
      <c r="G97" s="260">
        <v>204.4666666666667</v>
      </c>
      <c r="H97" s="260">
        <v>211.4666666666667</v>
      </c>
      <c r="I97" s="260">
        <v>212.73333333333335</v>
      </c>
      <c r="J97" s="260">
        <v>214.9666666666667</v>
      </c>
      <c r="K97" s="259">
        <v>210.5</v>
      </c>
      <c r="L97" s="259">
        <v>207</v>
      </c>
      <c r="M97" s="259">
        <v>14.99084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2457.5</v>
      </c>
      <c r="D98" s="260">
        <v>2456.8833333333332</v>
      </c>
      <c r="E98" s="260">
        <v>2444.7666666666664</v>
      </c>
      <c r="F98" s="260">
        <v>2432.0333333333333</v>
      </c>
      <c r="G98" s="260">
        <v>2419.9166666666665</v>
      </c>
      <c r="H98" s="260">
        <v>2469.6166666666663</v>
      </c>
      <c r="I98" s="260">
        <v>2481.7333333333331</v>
      </c>
      <c r="J98" s="260">
        <v>2494.4666666666662</v>
      </c>
      <c r="K98" s="259">
        <v>2469</v>
      </c>
      <c r="L98" s="259">
        <v>2444.15</v>
      </c>
      <c r="M98" s="259">
        <v>15.58333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314.3</v>
      </c>
      <c r="D99" s="260">
        <v>312.98333333333329</v>
      </c>
      <c r="E99" s="260">
        <v>310.96666666666658</v>
      </c>
      <c r="F99" s="260">
        <v>307.63333333333327</v>
      </c>
      <c r="G99" s="260">
        <v>305.61666666666656</v>
      </c>
      <c r="H99" s="260">
        <v>316.31666666666661</v>
      </c>
      <c r="I99" s="260">
        <v>318.33333333333337</v>
      </c>
      <c r="J99" s="260">
        <v>321.66666666666663</v>
      </c>
      <c r="K99" s="259">
        <v>315</v>
      </c>
      <c r="L99" s="259">
        <v>309.64999999999998</v>
      </c>
      <c r="M99" s="259">
        <v>9.9653799999999997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39351.699999999997</v>
      </c>
      <c r="D100" s="260">
        <v>39182.23333333333</v>
      </c>
      <c r="E100" s="260">
        <v>38919.46666666666</v>
      </c>
      <c r="F100" s="260">
        <v>38487.23333333333</v>
      </c>
      <c r="G100" s="260">
        <v>38224.46666666666</v>
      </c>
      <c r="H100" s="260">
        <v>39614.46666666666</v>
      </c>
      <c r="I100" s="260">
        <v>39877.233333333337</v>
      </c>
      <c r="J100" s="260">
        <v>40309.46666666666</v>
      </c>
      <c r="K100" s="259">
        <v>39445</v>
      </c>
      <c r="L100" s="259">
        <v>38750</v>
      </c>
      <c r="M100" s="259">
        <v>2.1569999999999999E-2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2675.5</v>
      </c>
      <c r="D101" s="260">
        <v>2665.5166666666669</v>
      </c>
      <c r="E101" s="260">
        <v>2649.0333333333338</v>
      </c>
      <c r="F101" s="260">
        <v>2622.5666666666671</v>
      </c>
      <c r="G101" s="260">
        <v>2606.0833333333339</v>
      </c>
      <c r="H101" s="260">
        <v>2691.9833333333336</v>
      </c>
      <c r="I101" s="260">
        <v>2708.4666666666662</v>
      </c>
      <c r="J101" s="260">
        <v>2734.9333333333334</v>
      </c>
      <c r="K101" s="259">
        <v>2682</v>
      </c>
      <c r="L101" s="259">
        <v>2639.05</v>
      </c>
      <c r="M101" s="259">
        <v>21.04269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911.7</v>
      </c>
      <c r="D102" s="260">
        <v>908.04999999999984</v>
      </c>
      <c r="E102" s="260">
        <v>902.4499999999997</v>
      </c>
      <c r="F102" s="260">
        <v>893.19999999999982</v>
      </c>
      <c r="G102" s="260">
        <v>887.59999999999968</v>
      </c>
      <c r="H102" s="260">
        <v>917.29999999999973</v>
      </c>
      <c r="I102" s="260">
        <v>922.89999999999986</v>
      </c>
      <c r="J102" s="260">
        <v>932.14999999999975</v>
      </c>
      <c r="K102" s="259">
        <v>913.65</v>
      </c>
      <c r="L102" s="259">
        <v>898.8</v>
      </c>
      <c r="M102" s="259">
        <v>151.76911000000001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1120.2</v>
      </c>
      <c r="D103" s="260">
        <v>1123.0833333333333</v>
      </c>
      <c r="E103" s="260">
        <v>1113.2166666666665</v>
      </c>
      <c r="F103" s="260">
        <v>1106.2333333333331</v>
      </c>
      <c r="G103" s="260">
        <v>1096.3666666666663</v>
      </c>
      <c r="H103" s="260">
        <v>1130.0666666666666</v>
      </c>
      <c r="I103" s="260">
        <v>1139.9333333333334</v>
      </c>
      <c r="J103" s="260">
        <v>1146.9166666666667</v>
      </c>
      <c r="K103" s="259">
        <v>1132.95</v>
      </c>
      <c r="L103" s="259">
        <v>1116.0999999999999</v>
      </c>
      <c r="M103" s="259">
        <v>12.74776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481.1</v>
      </c>
      <c r="D104" s="260">
        <v>481.98333333333335</v>
      </c>
      <c r="E104" s="260">
        <v>477.81666666666672</v>
      </c>
      <c r="F104" s="260">
        <v>474.53333333333336</v>
      </c>
      <c r="G104" s="260">
        <v>470.36666666666673</v>
      </c>
      <c r="H104" s="260">
        <v>485.26666666666671</v>
      </c>
      <c r="I104" s="260">
        <v>489.43333333333334</v>
      </c>
      <c r="J104" s="260">
        <v>492.7166666666667</v>
      </c>
      <c r="K104" s="259">
        <v>486.15</v>
      </c>
      <c r="L104" s="259">
        <v>478.7</v>
      </c>
      <c r="M104" s="259">
        <v>20.19173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557.5</v>
      </c>
      <c r="D105" s="260">
        <v>560.0333333333333</v>
      </c>
      <c r="E105" s="260">
        <v>547.86666666666656</v>
      </c>
      <c r="F105" s="260">
        <v>538.23333333333323</v>
      </c>
      <c r="G105" s="260">
        <v>526.06666666666649</v>
      </c>
      <c r="H105" s="260">
        <v>569.66666666666663</v>
      </c>
      <c r="I105" s="260">
        <v>581.83333333333337</v>
      </c>
      <c r="J105" s="260">
        <v>591.4666666666667</v>
      </c>
      <c r="K105" s="259">
        <v>572.20000000000005</v>
      </c>
      <c r="L105" s="259">
        <v>550.4</v>
      </c>
      <c r="M105" s="259">
        <v>3.33128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57.15</v>
      </c>
      <c r="D106" s="260">
        <v>57.183333333333337</v>
      </c>
      <c r="E106" s="260">
        <v>56.666666666666671</v>
      </c>
      <c r="F106" s="260">
        <v>56.183333333333337</v>
      </c>
      <c r="G106" s="260">
        <v>55.666666666666671</v>
      </c>
      <c r="H106" s="260">
        <v>57.666666666666671</v>
      </c>
      <c r="I106" s="260">
        <v>58.183333333333337</v>
      </c>
      <c r="J106" s="260">
        <v>58.666666666666671</v>
      </c>
      <c r="K106" s="259">
        <v>57.7</v>
      </c>
      <c r="L106" s="259">
        <v>56.7</v>
      </c>
      <c r="M106" s="259">
        <v>223.78138000000001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345.25</v>
      </c>
      <c r="D107" s="260">
        <v>344.45</v>
      </c>
      <c r="E107" s="260">
        <v>339.95</v>
      </c>
      <c r="F107" s="260">
        <v>334.65</v>
      </c>
      <c r="G107" s="260">
        <v>330.15</v>
      </c>
      <c r="H107" s="260">
        <v>349.75</v>
      </c>
      <c r="I107" s="260">
        <v>354.25</v>
      </c>
      <c r="J107" s="260">
        <v>359.55</v>
      </c>
      <c r="K107" s="259">
        <v>348.95</v>
      </c>
      <c r="L107" s="259">
        <v>339.15</v>
      </c>
      <c r="M107" s="259">
        <v>154.51410999999999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4704.25</v>
      </c>
      <c r="D108" s="260">
        <v>4696.3833333333332</v>
      </c>
      <c r="E108" s="260">
        <v>4647.7666666666664</v>
      </c>
      <c r="F108" s="260">
        <v>4591.2833333333328</v>
      </c>
      <c r="G108" s="260">
        <v>4542.6666666666661</v>
      </c>
      <c r="H108" s="260">
        <v>4752.8666666666668</v>
      </c>
      <c r="I108" s="260">
        <v>4801.4833333333336</v>
      </c>
      <c r="J108" s="260">
        <v>4857.9666666666672</v>
      </c>
      <c r="K108" s="259">
        <v>4745</v>
      </c>
      <c r="L108" s="259">
        <v>4639.8999999999996</v>
      </c>
      <c r="M108" s="259">
        <v>1.3826799999999999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270.60000000000002</v>
      </c>
      <c r="D109" s="260">
        <v>268.73333333333335</v>
      </c>
      <c r="E109" s="260">
        <v>263.9666666666667</v>
      </c>
      <c r="F109" s="260">
        <v>257.33333333333337</v>
      </c>
      <c r="G109" s="260">
        <v>252.56666666666672</v>
      </c>
      <c r="H109" s="260">
        <v>275.36666666666667</v>
      </c>
      <c r="I109" s="260">
        <v>280.13333333333333</v>
      </c>
      <c r="J109" s="260">
        <v>286.76666666666665</v>
      </c>
      <c r="K109" s="259">
        <v>273.5</v>
      </c>
      <c r="L109" s="259">
        <v>262.10000000000002</v>
      </c>
      <c r="M109" s="259">
        <v>21.975960000000001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145.35</v>
      </c>
      <c r="D110" s="260">
        <v>145.35</v>
      </c>
      <c r="E110" s="260">
        <v>144.19999999999999</v>
      </c>
      <c r="F110" s="260">
        <v>143.04999999999998</v>
      </c>
      <c r="G110" s="260">
        <v>141.89999999999998</v>
      </c>
      <c r="H110" s="260">
        <v>146.5</v>
      </c>
      <c r="I110" s="260">
        <v>147.65000000000003</v>
      </c>
      <c r="J110" s="260">
        <v>148.80000000000001</v>
      </c>
      <c r="K110" s="259">
        <v>146.5</v>
      </c>
      <c r="L110" s="259">
        <v>144.19999999999999</v>
      </c>
      <c r="M110" s="259">
        <v>27.377649999999999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312</v>
      </c>
      <c r="D111" s="260">
        <v>312.5</v>
      </c>
      <c r="E111" s="260">
        <v>308.45</v>
      </c>
      <c r="F111" s="260">
        <v>304.89999999999998</v>
      </c>
      <c r="G111" s="260">
        <v>300.84999999999997</v>
      </c>
      <c r="H111" s="260">
        <v>316.05</v>
      </c>
      <c r="I111" s="260">
        <v>320.09999999999997</v>
      </c>
      <c r="J111" s="260">
        <v>323.65000000000003</v>
      </c>
      <c r="K111" s="259">
        <v>316.55</v>
      </c>
      <c r="L111" s="259">
        <v>308.95</v>
      </c>
      <c r="M111" s="259">
        <v>57.247570000000003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69.599999999999994</v>
      </c>
      <c r="D112" s="260">
        <v>69.516666666666666</v>
      </c>
      <c r="E112" s="260">
        <v>69.233333333333334</v>
      </c>
      <c r="F112" s="260">
        <v>68.866666666666674</v>
      </c>
      <c r="G112" s="260">
        <v>68.583333333333343</v>
      </c>
      <c r="H112" s="260">
        <v>69.883333333333326</v>
      </c>
      <c r="I112" s="260">
        <v>70.166666666666657</v>
      </c>
      <c r="J112" s="260">
        <v>70.533333333333317</v>
      </c>
      <c r="K112" s="259">
        <v>69.8</v>
      </c>
      <c r="L112" s="259">
        <v>69.150000000000006</v>
      </c>
      <c r="M112" s="259">
        <v>64.774249999999995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740.65</v>
      </c>
      <c r="D113" s="260">
        <v>740.73333333333323</v>
      </c>
      <c r="E113" s="260">
        <v>731.46666666666647</v>
      </c>
      <c r="F113" s="260">
        <v>722.28333333333319</v>
      </c>
      <c r="G113" s="260">
        <v>713.01666666666642</v>
      </c>
      <c r="H113" s="260">
        <v>749.91666666666652</v>
      </c>
      <c r="I113" s="260">
        <v>759.18333333333317</v>
      </c>
      <c r="J113" s="260">
        <v>768.36666666666656</v>
      </c>
      <c r="K113" s="259">
        <v>750</v>
      </c>
      <c r="L113" s="259">
        <v>731.55</v>
      </c>
      <c r="M113" s="259">
        <v>41.258580000000002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433.7</v>
      </c>
      <c r="D114" s="260">
        <v>429.56666666666666</v>
      </c>
      <c r="E114" s="260">
        <v>420.63333333333333</v>
      </c>
      <c r="F114" s="260">
        <v>407.56666666666666</v>
      </c>
      <c r="G114" s="260">
        <v>398.63333333333333</v>
      </c>
      <c r="H114" s="260">
        <v>442.63333333333333</v>
      </c>
      <c r="I114" s="260">
        <v>451.56666666666661</v>
      </c>
      <c r="J114" s="260">
        <v>464.63333333333333</v>
      </c>
      <c r="K114" s="259">
        <v>438.5</v>
      </c>
      <c r="L114" s="259">
        <v>416.5</v>
      </c>
      <c r="M114" s="259">
        <v>58.506929999999997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194.9</v>
      </c>
      <c r="D115" s="260">
        <v>194.63333333333335</v>
      </c>
      <c r="E115" s="260">
        <v>193.56666666666672</v>
      </c>
      <c r="F115" s="260">
        <v>192.23333333333338</v>
      </c>
      <c r="G115" s="260">
        <v>191.16666666666674</v>
      </c>
      <c r="H115" s="260">
        <v>195.9666666666667</v>
      </c>
      <c r="I115" s="260">
        <v>197.03333333333336</v>
      </c>
      <c r="J115" s="260">
        <v>198.36666666666667</v>
      </c>
      <c r="K115" s="259">
        <v>195.7</v>
      </c>
      <c r="L115" s="259">
        <v>193.3</v>
      </c>
      <c r="M115" s="259">
        <v>13.7479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1152.8499999999999</v>
      </c>
      <c r="D116" s="260">
        <v>1155.9166666666667</v>
      </c>
      <c r="E116" s="260">
        <v>1144.0833333333335</v>
      </c>
      <c r="F116" s="260">
        <v>1135.3166666666668</v>
      </c>
      <c r="G116" s="260">
        <v>1123.4833333333336</v>
      </c>
      <c r="H116" s="260">
        <v>1164.6833333333334</v>
      </c>
      <c r="I116" s="260">
        <v>1176.5166666666669</v>
      </c>
      <c r="J116" s="260">
        <v>1185.2833333333333</v>
      </c>
      <c r="K116" s="259">
        <v>1167.75</v>
      </c>
      <c r="L116" s="259">
        <v>1147.1500000000001</v>
      </c>
      <c r="M116" s="259">
        <v>18.02234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4154.7</v>
      </c>
      <c r="D117" s="260">
        <v>4216.4666666666662</v>
      </c>
      <c r="E117" s="260">
        <v>4083.2333333333327</v>
      </c>
      <c r="F117" s="260">
        <v>4011.7666666666664</v>
      </c>
      <c r="G117" s="260">
        <v>3878.5333333333328</v>
      </c>
      <c r="H117" s="260">
        <v>4287.9333333333325</v>
      </c>
      <c r="I117" s="260">
        <v>4421.1666666666661</v>
      </c>
      <c r="J117" s="260">
        <v>4492.6333333333323</v>
      </c>
      <c r="K117" s="259">
        <v>4349.7</v>
      </c>
      <c r="L117" s="259">
        <v>4145</v>
      </c>
      <c r="M117" s="259">
        <v>8.8601500000000009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1594</v>
      </c>
      <c r="D118" s="260">
        <v>1588.2</v>
      </c>
      <c r="E118" s="260">
        <v>1578.5500000000002</v>
      </c>
      <c r="F118" s="260">
        <v>1563.1000000000001</v>
      </c>
      <c r="G118" s="260">
        <v>1553.4500000000003</v>
      </c>
      <c r="H118" s="260">
        <v>1603.65</v>
      </c>
      <c r="I118" s="260">
        <v>1613.3000000000002</v>
      </c>
      <c r="J118" s="260">
        <v>1628.75</v>
      </c>
      <c r="K118" s="259">
        <v>1597.85</v>
      </c>
      <c r="L118" s="259">
        <v>1572.75</v>
      </c>
      <c r="M118" s="259">
        <v>34.976140000000001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1792.95</v>
      </c>
      <c r="D119" s="260">
        <v>1787.7333333333333</v>
      </c>
      <c r="E119" s="260">
        <v>1775.4666666666667</v>
      </c>
      <c r="F119" s="260">
        <v>1757.9833333333333</v>
      </c>
      <c r="G119" s="260">
        <v>1745.7166666666667</v>
      </c>
      <c r="H119" s="260">
        <v>1805.2166666666667</v>
      </c>
      <c r="I119" s="260">
        <v>1817.4833333333336</v>
      </c>
      <c r="J119" s="260">
        <v>1834.9666666666667</v>
      </c>
      <c r="K119" s="259">
        <v>1800</v>
      </c>
      <c r="L119" s="259">
        <v>1770.25</v>
      </c>
      <c r="M119" s="259">
        <v>3.8260100000000001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869.6</v>
      </c>
      <c r="D120" s="260">
        <v>869.7166666666667</v>
      </c>
      <c r="E120" s="260">
        <v>862.53333333333342</v>
      </c>
      <c r="F120" s="260">
        <v>855.4666666666667</v>
      </c>
      <c r="G120" s="260">
        <v>848.28333333333342</v>
      </c>
      <c r="H120" s="260">
        <v>876.78333333333342</v>
      </c>
      <c r="I120" s="260">
        <v>883.96666666666681</v>
      </c>
      <c r="J120" s="260">
        <v>891.03333333333342</v>
      </c>
      <c r="K120" s="259">
        <v>876.9</v>
      </c>
      <c r="L120" s="259">
        <v>862.65</v>
      </c>
      <c r="M120" s="259">
        <v>2.62459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318.35000000000002</v>
      </c>
      <c r="D121" s="260">
        <v>317.64999999999998</v>
      </c>
      <c r="E121" s="260">
        <v>314.84999999999997</v>
      </c>
      <c r="F121" s="260">
        <v>311.34999999999997</v>
      </c>
      <c r="G121" s="260">
        <v>308.54999999999995</v>
      </c>
      <c r="H121" s="260">
        <v>321.14999999999998</v>
      </c>
      <c r="I121" s="260">
        <v>323.94999999999993</v>
      </c>
      <c r="J121" s="260">
        <v>327.45</v>
      </c>
      <c r="K121" s="259">
        <v>320.45</v>
      </c>
      <c r="L121" s="259">
        <v>314.14999999999998</v>
      </c>
      <c r="M121" s="259">
        <v>4.3250099999999998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722.35</v>
      </c>
      <c r="D122" s="260">
        <v>720</v>
      </c>
      <c r="E122" s="260">
        <v>715.15</v>
      </c>
      <c r="F122" s="260">
        <v>707.94999999999993</v>
      </c>
      <c r="G122" s="260">
        <v>703.09999999999991</v>
      </c>
      <c r="H122" s="260">
        <v>727.2</v>
      </c>
      <c r="I122" s="260">
        <v>732.05</v>
      </c>
      <c r="J122" s="260">
        <v>739.25000000000011</v>
      </c>
      <c r="K122" s="259">
        <v>724.85</v>
      </c>
      <c r="L122" s="259">
        <v>712.8</v>
      </c>
      <c r="M122" s="259">
        <v>10.65114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524.04999999999995</v>
      </c>
      <c r="D123" s="260">
        <v>520.44999999999993</v>
      </c>
      <c r="E123" s="260">
        <v>515.39999999999986</v>
      </c>
      <c r="F123" s="260">
        <v>506.74999999999994</v>
      </c>
      <c r="G123" s="260">
        <v>501.69999999999987</v>
      </c>
      <c r="H123" s="260">
        <v>529.09999999999991</v>
      </c>
      <c r="I123" s="260">
        <v>534.14999999999986</v>
      </c>
      <c r="J123" s="260">
        <v>542.79999999999984</v>
      </c>
      <c r="K123" s="259">
        <v>525.5</v>
      </c>
      <c r="L123" s="259">
        <v>511.8</v>
      </c>
      <c r="M123" s="259">
        <v>30.410350000000001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561</v>
      </c>
      <c r="D124" s="260">
        <v>561.11666666666667</v>
      </c>
      <c r="E124" s="260">
        <v>557.2833333333333</v>
      </c>
      <c r="F124" s="260">
        <v>553.56666666666661</v>
      </c>
      <c r="G124" s="260">
        <v>549.73333333333323</v>
      </c>
      <c r="H124" s="260">
        <v>564.83333333333337</v>
      </c>
      <c r="I124" s="260">
        <v>568.66666666666663</v>
      </c>
      <c r="J124" s="260">
        <v>572.38333333333344</v>
      </c>
      <c r="K124" s="259">
        <v>564.95000000000005</v>
      </c>
      <c r="L124" s="259">
        <v>557.4</v>
      </c>
      <c r="M124" s="259">
        <v>16.08098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1912.4</v>
      </c>
      <c r="D125" s="260">
        <v>1913.6666666666667</v>
      </c>
      <c r="E125" s="260">
        <v>1894.0333333333335</v>
      </c>
      <c r="F125" s="260">
        <v>1875.6666666666667</v>
      </c>
      <c r="G125" s="260">
        <v>1856.0333333333335</v>
      </c>
      <c r="H125" s="260">
        <v>1932.0333333333335</v>
      </c>
      <c r="I125" s="260">
        <v>1951.6666666666667</v>
      </c>
      <c r="J125" s="260">
        <v>1970.0333333333335</v>
      </c>
      <c r="K125" s="259">
        <v>1933.3</v>
      </c>
      <c r="L125" s="259">
        <v>1895.3</v>
      </c>
      <c r="M125" s="259">
        <v>19.902920000000002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83.05</v>
      </c>
      <c r="D126" s="260">
        <v>82.833333333333329</v>
      </c>
      <c r="E126" s="260">
        <v>82.266666666666652</v>
      </c>
      <c r="F126" s="260">
        <v>81.48333333333332</v>
      </c>
      <c r="G126" s="260">
        <v>80.916666666666643</v>
      </c>
      <c r="H126" s="260">
        <v>83.61666666666666</v>
      </c>
      <c r="I126" s="260">
        <v>84.183333333333351</v>
      </c>
      <c r="J126" s="260">
        <v>84.966666666666669</v>
      </c>
      <c r="K126" s="259">
        <v>83.4</v>
      </c>
      <c r="L126" s="259">
        <v>82.05</v>
      </c>
      <c r="M126" s="259">
        <v>38.71067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3769.35</v>
      </c>
      <c r="D127" s="260">
        <v>3765.6833333333329</v>
      </c>
      <c r="E127" s="260">
        <v>3716.3666666666659</v>
      </c>
      <c r="F127" s="260">
        <v>3663.3833333333328</v>
      </c>
      <c r="G127" s="260">
        <v>3614.0666666666657</v>
      </c>
      <c r="H127" s="260">
        <v>3818.6666666666661</v>
      </c>
      <c r="I127" s="260">
        <v>3867.9833333333327</v>
      </c>
      <c r="J127" s="260">
        <v>3920.9666666666662</v>
      </c>
      <c r="K127" s="259">
        <v>3815</v>
      </c>
      <c r="L127" s="259">
        <v>3712.7</v>
      </c>
      <c r="M127" s="259">
        <v>2.1743899999999998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375.2</v>
      </c>
      <c r="D128" s="260">
        <v>374.2833333333333</v>
      </c>
      <c r="E128" s="260">
        <v>372.46666666666658</v>
      </c>
      <c r="F128" s="260">
        <v>369.73333333333329</v>
      </c>
      <c r="G128" s="260">
        <v>367.91666666666657</v>
      </c>
      <c r="H128" s="260">
        <v>377.01666666666659</v>
      </c>
      <c r="I128" s="260">
        <v>378.83333333333331</v>
      </c>
      <c r="J128" s="260">
        <v>381.56666666666661</v>
      </c>
      <c r="K128" s="259">
        <v>376.1</v>
      </c>
      <c r="L128" s="259">
        <v>371.55</v>
      </c>
      <c r="M128" s="259">
        <v>13.128640000000001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5135.45</v>
      </c>
      <c r="D129" s="260">
        <v>5197.1500000000005</v>
      </c>
      <c r="E129" s="260">
        <v>5034.3000000000011</v>
      </c>
      <c r="F129" s="260">
        <v>4933.1500000000005</v>
      </c>
      <c r="G129" s="260">
        <v>4770.3000000000011</v>
      </c>
      <c r="H129" s="260">
        <v>5298.3000000000011</v>
      </c>
      <c r="I129" s="260">
        <v>5461.1500000000015</v>
      </c>
      <c r="J129" s="260">
        <v>5562.3000000000011</v>
      </c>
      <c r="K129" s="259">
        <v>5360</v>
      </c>
      <c r="L129" s="259">
        <v>5096</v>
      </c>
      <c r="M129" s="259">
        <v>10.13747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1996.55</v>
      </c>
      <c r="D130" s="260">
        <v>1997.2166666666665</v>
      </c>
      <c r="E130" s="260">
        <v>1977.4333333333329</v>
      </c>
      <c r="F130" s="260">
        <v>1958.3166666666664</v>
      </c>
      <c r="G130" s="260">
        <v>1938.5333333333328</v>
      </c>
      <c r="H130" s="260">
        <v>2016.333333333333</v>
      </c>
      <c r="I130" s="260">
        <v>2036.1166666666663</v>
      </c>
      <c r="J130" s="260">
        <v>2055.2333333333331</v>
      </c>
      <c r="K130" s="259">
        <v>2017</v>
      </c>
      <c r="L130" s="259">
        <v>1978.1</v>
      </c>
      <c r="M130" s="259">
        <v>14.50841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470.4</v>
      </c>
      <c r="D131" s="260">
        <v>469.65000000000003</v>
      </c>
      <c r="E131" s="260">
        <v>464.80000000000007</v>
      </c>
      <c r="F131" s="260">
        <v>459.20000000000005</v>
      </c>
      <c r="G131" s="260">
        <v>454.35000000000008</v>
      </c>
      <c r="H131" s="260">
        <v>475.25000000000006</v>
      </c>
      <c r="I131" s="260">
        <v>480.10000000000008</v>
      </c>
      <c r="J131" s="260">
        <v>485.70000000000005</v>
      </c>
      <c r="K131" s="259">
        <v>474.5</v>
      </c>
      <c r="L131" s="259">
        <v>464.05</v>
      </c>
      <c r="M131" s="259">
        <v>11.194380000000001</v>
      </c>
      <c r="N131" s="1"/>
      <c r="O131" s="1"/>
    </row>
    <row r="132" spans="1:15" ht="12.75" customHeight="1">
      <c r="A132" s="227">
        <v>123</v>
      </c>
      <c r="B132" s="269" t="s">
        <v>867</v>
      </c>
      <c r="C132" s="259">
        <v>654.70000000000005</v>
      </c>
      <c r="D132" s="260">
        <v>659</v>
      </c>
      <c r="E132" s="260">
        <v>645.70000000000005</v>
      </c>
      <c r="F132" s="260">
        <v>636.70000000000005</v>
      </c>
      <c r="G132" s="260">
        <v>623.40000000000009</v>
      </c>
      <c r="H132" s="260">
        <v>668</v>
      </c>
      <c r="I132" s="260">
        <v>681.3</v>
      </c>
      <c r="J132" s="260">
        <v>690.3</v>
      </c>
      <c r="K132" s="259">
        <v>672.3</v>
      </c>
      <c r="L132" s="259">
        <v>650</v>
      </c>
      <c r="M132" s="259">
        <v>21.12529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3132.65</v>
      </c>
      <c r="D133" s="260">
        <v>3155.5499999999997</v>
      </c>
      <c r="E133" s="260">
        <v>3102.0999999999995</v>
      </c>
      <c r="F133" s="260">
        <v>3071.5499999999997</v>
      </c>
      <c r="G133" s="260">
        <v>3018.0999999999995</v>
      </c>
      <c r="H133" s="260">
        <v>3186.0999999999995</v>
      </c>
      <c r="I133" s="260">
        <v>3239.5499999999993</v>
      </c>
      <c r="J133" s="260">
        <v>3270.0999999999995</v>
      </c>
      <c r="K133" s="259">
        <v>3209</v>
      </c>
      <c r="L133" s="259">
        <v>3125</v>
      </c>
      <c r="M133" s="259">
        <v>0.23166999999999999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753.55</v>
      </c>
      <c r="D134" s="260">
        <v>755.08333333333337</v>
      </c>
      <c r="E134" s="260">
        <v>746.76666666666677</v>
      </c>
      <c r="F134" s="260">
        <v>739.98333333333335</v>
      </c>
      <c r="G134" s="260">
        <v>731.66666666666674</v>
      </c>
      <c r="H134" s="260">
        <v>761.86666666666679</v>
      </c>
      <c r="I134" s="260">
        <v>770.18333333333339</v>
      </c>
      <c r="J134" s="260">
        <v>776.96666666666681</v>
      </c>
      <c r="K134" s="259">
        <v>763.4</v>
      </c>
      <c r="L134" s="259">
        <v>748.3</v>
      </c>
      <c r="M134" s="259">
        <v>7.4376899999999999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87574.25</v>
      </c>
      <c r="D135" s="260">
        <v>87201.366666666669</v>
      </c>
      <c r="E135" s="260">
        <v>86552.733333333337</v>
      </c>
      <c r="F135" s="260">
        <v>85531.216666666674</v>
      </c>
      <c r="G135" s="260">
        <v>84882.583333333343</v>
      </c>
      <c r="H135" s="260">
        <v>88222.883333333331</v>
      </c>
      <c r="I135" s="260">
        <v>88871.516666666663</v>
      </c>
      <c r="J135" s="260">
        <v>89893.033333333326</v>
      </c>
      <c r="K135" s="259">
        <v>87850</v>
      </c>
      <c r="L135" s="259">
        <v>86179.85</v>
      </c>
      <c r="M135" s="259">
        <v>0.19772999999999999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213.05</v>
      </c>
      <c r="D136" s="260">
        <v>214.16666666666666</v>
      </c>
      <c r="E136" s="260">
        <v>211.2833333333333</v>
      </c>
      <c r="F136" s="260">
        <v>209.51666666666665</v>
      </c>
      <c r="G136" s="260">
        <v>206.6333333333333</v>
      </c>
      <c r="H136" s="260">
        <v>215.93333333333331</v>
      </c>
      <c r="I136" s="260">
        <v>218.81666666666669</v>
      </c>
      <c r="J136" s="260">
        <v>220.58333333333331</v>
      </c>
      <c r="K136" s="259">
        <v>217.05</v>
      </c>
      <c r="L136" s="259">
        <v>212.4</v>
      </c>
      <c r="M136" s="259">
        <v>30.607340000000001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1291.7</v>
      </c>
      <c r="D137" s="260">
        <v>1287.75</v>
      </c>
      <c r="E137" s="260">
        <v>1279.2</v>
      </c>
      <c r="F137" s="260">
        <v>1266.7</v>
      </c>
      <c r="G137" s="260">
        <v>1258.1500000000001</v>
      </c>
      <c r="H137" s="260">
        <v>1300.25</v>
      </c>
      <c r="I137" s="260">
        <v>1308.8000000000002</v>
      </c>
      <c r="J137" s="260">
        <v>1321.3</v>
      </c>
      <c r="K137" s="259">
        <v>1296.3</v>
      </c>
      <c r="L137" s="259">
        <v>1275.25</v>
      </c>
      <c r="M137" s="259">
        <v>31.9207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497.95</v>
      </c>
      <c r="D138" s="260">
        <v>498.4666666666667</v>
      </c>
      <c r="E138" s="260">
        <v>494.88333333333338</v>
      </c>
      <c r="F138" s="260">
        <v>491.81666666666666</v>
      </c>
      <c r="G138" s="260">
        <v>488.23333333333335</v>
      </c>
      <c r="H138" s="260">
        <v>501.53333333333342</v>
      </c>
      <c r="I138" s="260">
        <v>505.11666666666667</v>
      </c>
      <c r="J138" s="260">
        <v>508.18333333333345</v>
      </c>
      <c r="K138" s="259">
        <v>502.05</v>
      </c>
      <c r="L138" s="259">
        <v>495.4</v>
      </c>
      <c r="M138" s="259">
        <v>10.514060000000001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9162.2000000000007</v>
      </c>
      <c r="D139" s="260">
        <v>9165.25</v>
      </c>
      <c r="E139" s="260">
        <v>9126.9500000000007</v>
      </c>
      <c r="F139" s="260">
        <v>9091.7000000000007</v>
      </c>
      <c r="G139" s="260">
        <v>9053.4000000000015</v>
      </c>
      <c r="H139" s="260">
        <v>9200.5</v>
      </c>
      <c r="I139" s="260">
        <v>9238.7999999999993</v>
      </c>
      <c r="J139" s="260">
        <v>9274.0499999999993</v>
      </c>
      <c r="K139" s="259">
        <v>9203.5499999999993</v>
      </c>
      <c r="L139" s="259">
        <v>9130</v>
      </c>
      <c r="M139" s="259">
        <v>3.5988799999999999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675.6</v>
      </c>
      <c r="D140" s="260">
        <v>674.85</v>
      </c>
      <c r="E140" s="260">
        <v>667.75</v>
      </c>
      <c r="F140" s="260">
        <v>659.9</v>
      </c>
      <c r="G140" s="260">
        <v>652.79999999999995</v>
      </c>
      <c r="H140" s="260">
        <v>682.7</v>
      </c>
      <c r="I140" s="260">
        <v>689.80000000000018</v>
      </c>
      <c r="J140" s="260">
        <v>697.65000000000009</v>
      </c>
      <c r="K140" s="259">
        <v>681.95</v>
      </c>
      <c r="L140" s="259">
        <v>667</v>
      </c>
      <c r="M140" s="259">
        <v>5.6320199999999998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433.15</v>
      </c>
      <c r="D141" s="260">
        <v>435.4666666666667</v>
      </c>
      <c r="E141" s="260">
        <v>428.93333333333339</v>
      </c>
      <c r="F141" s="260">
        <v>424.7166666666667</v>
      </c>
      <c r="G141" s="260">
        <v>418.18333333333339</v>
      </c>
      <c r="H141" s="260">
        <v>439.68333333333339</v>
      </c>
      <c r="I141" s="260">
        <v>446.2166666666667</v>
      </c>
      <c r="J141" s="260">
        <v>450.43333333333339</v>
      </c>
      <c r="K141" s="259">
        <v>442</v>
      </c>
      <c r="L141" s="259">
        <v>431.25</v>
      </c>
      <c r="M141" s="259">
        <v>23.596800000000002</v>
      </c>
      <c r="N141" s="1"/>
      <c r="O141" s="1"/>
    </row>
    <row r="142" spans="1:15" ht="12.75" customHeight="1">
      <c r="A142" s="227">
        <v>133</v>
      </c>
      <c r="B142" s="269" t="s">
        <v>868</v>
      </c>
      <c r="C142" s="259">
        <v>83</v>
      </c>
      <c r="D142" s="260">
        <v>78.216666666666669</v>
      </c>
      <c r="E142" s="260">
        <v>72.88333333333334</v>
      </c>
      <c r="F142" s="260">
        <v>62.766666666666666</v>
      </c>
      <c r="G142" s="260">
        <v>57.433333333333337</v>
      </c>
      <c r="H142" s="260">
        <v>88.333333333333343</v>
      </c>
      <c r="I142" s="260">
        <v>93.666666666666657</v>
      </c>
      <c r="J142" s="260">
        <v>103.78333333333335</v>
      </c>
      <c r="K142" s="259">
        <v>83.55</v>
      </c>
      <c r="L142" s="259">
        <v>68.099999999999994</v>
      </c>
      <c r="M142" s="259">
        <v>29.199929999999998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2013.65</v>
      </c>
      <c r="D143" s="260">
        <v>2016.9833333333333</v>
      </c>
      <c r="E143" s="260">
        <v>1983.9666666666667</v>
      </c>
      <c r="F143" s="260">
        <v>1954.2833333333333</v>
      </c>
      <c r="G143" s="260">
        <v>1921.2666666666667</v>
      </c>
      <c r="H143" s="260">
        <v>2046.6666666666667</v>
      </c>
      <c r="I143" s="260">
        <v>2079.6833333333334</v>
      </c>
      <c r="J143" s="260">
        <v>2109.3666666666668</v>
      </c>
      <c r="K143" s="259">
        <v>2050</v>
      </c>
      <c r="L143" s="259">
        <v>1987.3</v>
      </c>
      <c r="M143" s="259">
        <v>5.0560499999999999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1120.05</v>
      </c>
      <c r="D144" s="260">
        <v>1107.7666666666667</v>
      </c>
      <c r="E144" s="260">
        <v>1089.5833333333333</v>
      </c>
      <c r="F144" s="260">
        <v>1059.1166666666666</v>
      </c>
      <c r="G144" s="260">
        <v>1040.9333333333332</v>
      </c>
      <c r="H144" s="260">
        <v>1138.2333333333333</v>
      </c>
      <c r="I144" s="260">
        <v>1156.4166666666667</v>
      </c>
      <c r="J144" s="260">
        <v>1186.8833333333334</v>
      </c>
      <c r="K144" s="259">
        <v>1125.95</v>
      </c>
      <c r="L144" s="259">
        <v>1077.3</v>
      </c>
      <c r="M144" s="259">
        <v>14.87359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172.1</v>
      </c>
      <c r="D145" s="260">
        <v>172.54999999999998</v>
      </c>
      <c r="E145" s="260">
        <v>170.94999999999996</v>
      </c>
      <c r="F145" s="260">
        <v>169.79999999999998</v>
      </c>
      <c r="G145" s="260">
        <v>168.19999999999996</v>
      </c>
      <c r="H145" s="260">
        <v>173.69999999999996</v>
      </c>
      <c r="I145" s="260">
        <v>175.29999999999998</v>
      </c>
      <c r="J145" s="260">
        <v>176.44999999999996</v>
      </c>
      <c r="K145" s="259">
        <v>174.15</v>
      </c>
      <c r="L145" s="259">
        <v>171.4</v>
      </c>
      <c r="M145" s="259">
        <v>138.99999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78.349999999999994</v>
      </c>
      <c r="D146" s="260">
        <v>78.149999999999991</v>
      </c>
      <c r="E146" s="260">
        <v>77.449999999999989</v>
      </c>
      <c r="F146" s="260">
        <v>76.55</v>
      </c>
      <c r="G146" s="260">
        <v>75.849999999999994</v>
      </c>
      <c r="H146" s="260">
        <v>79.049999999999983</v>
      </c>
      <c r="I146" s="260">
        <v>79.75</v>
      </c>
      <c r="J146" s="260">
        <v>80.649999999999977</v>
      </c>
      <c r="K146" s="259">
        <v>78.849999999999994</v>
      </c>
      <c r="L146" s="259">
        <v>77.25</v>
      </c>
      <c r="M146" s="259">
        <v>144.96196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4454.8500000000004</v>
      </c>
      <c r="D147" s="260">
        <v>4444.2666666666673</v>
      </c>
      <c r="E147" s="260">
        <v>4418.6833333333343</v>
      </c>
      <c r="F147" s="260">
        <v>4382.5166666666673</v>
      </c>
      <c r="G147" s="260">
        <v>4356.9333333333343</v>
      </c>
      <c r="H147" s="260">
        <v>4480.4333333333343</v>
      </c>
      <c r="I147" s="260">
        <v>4506.0166666666682</v>
      </c>
      <c r="J147" s="260">
        <v>4542.1833333333343</v>
      </c>
      <c r="K147" s="259">
        <v>4469.8500000000004</v>
      </c>
      <c r="L147" s="259">
        <v>4408.1000000000004</v>
      </c>
      <c r="M147" s="259">
        <v>0.51529999999999998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20055.55</v>
      </c>
      <c r="D148" s="260">
        <v>20030.5</v>
      </c>
      <c r="E148" s="260">
        <v>19875.05</v>
      </c>
      <c r="F148" s="260">
        <v>19694.55</v>
      </c>
      <c r="G148" s="260">
        <v>19539.099999999999</v>
      </c>
      <c r="H148" s="260">
        <v>20211</v>
      </c>
      <c r="I148" s="260">
        <v>20366.449999999997</v>
      </c>
      <c r="J148" s="260">
        <v>20546.95</v>
      </c>
      <c r="K148" s="259">
        <v>20185.95</v>
      </c>
      <c r="L148" s="259">
        <v>19850</v>
      </c>
      <c r="M148" s="259">
        <v>0.39340999999999998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260.64999999999998</v>
      </c>
      <c r="D149" s="260">
        <v>261.7</v>
      </c>
      <c r="E149" s="260">
        <v>259.04999999999995</v>
      </c>
      <c r="F149" s="260">
        <v>257.45</v>
      </c>
      <c r="G149" s="260">
        <v>254.79999999999995</v>
      </c>
      <c r="H149" s="260">
        <v>263.29999999999995</v>
      </c>
      <c r="I149" s="260">
        <v>265.94999999999993</v>
      </c>
      <c r="J149" s="260">
        <v>267.54999999999995</v>
      </c>
      <c r="K149" s="259">
        <v>264.35000000000002</v>
      </c>
      <c r="L149" s="259">
        <v>260.10000000000002</v>
      </c>
      <c r="M149" s="259">
        <v>2.71156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910.1</v>
      </c>
      <c r="D150" s="260">
        <v>911.25</v>
      </c>
      <c r="E150" s="260">
        <v>901.45</v>
      </c>
      <c r="F150" s="260">
        <v>892.80000000000007</v>
      </c>
      <c r="G150" s="260">
        <v>883.00000000000011</v>
      </c>
      <c r="H150" s="260">
        <v>919.9</v>
      </c>
      <c r="I150" s="260">
        <v>929.69999999999993</v>
      </c>
      <c r="J150" s="260">
        <v>938.34999999999991</v>
      </c>
      <c r="K150" s="259">
        <v>921.05</v>
      </c>
      <c r="L150" s="259">
        <v>902.6</v>
      </c>
      <c r="M150" s="259">
        <v>2.5311599999999999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142.35</v>
      </c>
      <c r="D151" s="260">
        <v>141.9</v>
      </c>
      <c r="E151" s="260">
        <v>140.45000000000002</v>
      </c>
      <c r="F151" s="260">
        <v>138.55000000000001</v>
      </c>
      <c r="G151" s="260">
        <v>137.10000000000002</v>
      </c>
      <c r="H151" s="260">
        <v>143.80000000000001</v>
      </c>
      <c r="I151" s="260">
        <v>145.25</v>
      </c>
      <c r="J151" s="260">
        <v>147.15</v>
      </c>
      <c r="K151" s="259">
        <v>143.35</v>
      </c>
      <c r="L151" s="259">
        <v>140</v>
      </c>
      <c r="M151" s="259">
        <v>246.36519000000001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202.5</v>
      </c>
      <c r="D152" s="260">
        <v>201.45000000000002</v>
      </c>
      <c r="E152" s="260">
        <v>199.85000000000002</v>
      </c>
      <c r="F152" s="260">
        <v>197.20000000000002</v>
      </c>
      <c r="G152" s="260">
        <v>195.60000000000002</v>
      </c>
      <c r="H152" s="260">
        <v>204.10000000000002</v>
      </c>
      <c r="I152" s="260">
        <v>205.7</v>
      </c>
      <c r="J152" s="260">
        <v>208.35000000000002</v>
      </c>
      <c r="K152" s="259">
        <v>203.05</v>
      </c>
      <c r="L152" s="259">
        <v>198.8</v>
      </c>
      <c r="M152" s="259">
        <v>9.8966499999999993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626.5</v>
      </c>
      <c r="D153" s="260">
        <v>630</v>
      </c>
      <c r="E153" s="260">
        <v>620.5</v>
      </c>
      <c r="F153" s="260">
        <v>614.5</v>
      </c>
      <c r="G153" s="260">
        <v>605</v>
      </c>
      <c r="H153" s="260">
        <v>636</v>
      </c>
      <c r="I153" s="260">
        <v>645.5</v>
      </c>
      <c r="J153" s="260">
        <v>651.5</v>
      </c>
      <c r="K153" s="259">
        <v>639.5</v>
      </c>
      <c r="L153" s="259">
        <v>624</v>
      </c>
      <c r="M153" s="259">
        <v>15.968450000000001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3100.6</v>
      </c>
      <c r="D154" s="260">
        <v>3095.4833333333336</v>
      </c>
      <c r="E154" s="260">
        <v>3072.7166666666672</v>
      </c>
      <c r="F154" s="260">
        <v>3044.8333333333335</v>
      </c>
      <c r="G154" s="260">
        <v>3022.0666666666671</v>
      </c>
      <c r="H154" s="260">
        <v>3123.3666666666672</v>
      </c>
      <c r="I154" s="260">
        <v>3146.1333333333337</v>
      </c>
      <c r="J154" s="260">
        <v>3174.0166666666673</v>
      </c>
      <c r="K154" s="259">
        <v>3118.25</v>
      </c>
      <c r="L154" s="259">
        <v>3067.6</v>
      </c>
      <c r="M154" s="259">
        <v>0.50639000000000001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388.25</v>
      </c>
      <c r="D155" s="260">
        <v>389.06666666666666</v>
      </c>
      <c r="E155" s="260">
        <v>372.43333333333334</v>
      </c>
      <c r="F155" s="260">
        <v>356.61666666666667</v>
      </c>
      <c r="G155" s="260">
        <v>339.98333333333335</v>
      </c>
      <c r="H155" s="260">
        <v>404.88333333333333</v>
      </c>
      <c r="I155" s="260">
        <v>421.51666666666665</v>
      </c>
      <c r="J155" s="260">
        <v>437.33333333333331</v>
      </c>
      <c r="K155" s="259">
        <v>405.7</v>
      </c>
      <c r="L155" s="259">
        <v>373.25</v>
      </c>
      <c r="M155" s="259">
        <v>93.670850000000002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3427.85</v>
      </c>
      <c r="D156" s="260">
        <v>3427.4333333333329</v>
      </c>
      <c r="E156" s="260">
        <v>3385.4166666666661</v>
      </c>
      <c r="F156" s="260">
        <v>3342.9833333333331</v>
      </c>
      <c r="G156" s="260">
        <v>3300.9666666666662</v>
      </c>
      <c r="H156" s="260">
        <v>3469.8666666666659</v>
      </c>
      <c r="I156" s="260">
        <v>3511.8833333333332</v>
      </c>
      <c r="J156" s="260">
        <v>3554.3166666666657</v>
      </c>
      <c r="K156" s="259">
        <v>3469.45</v>
      </c>
      <c r="L156" s="259">
        <v>3385</v>
      </c>
      <c r="M156" s="259">
        <v>2.4037899999999999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46696.05</v>
      </c>
      <c r="D157" s="260">
        <v>46576.983333333337</v>
      </c>
      <c r="E157" s="260">
        <v>46174.066666666673</v>
      </c>
      <c r="F157" s="260">
        <v>45652.083333333336</v>
      </c>
      <c r="G157" s="260">
        <v>45249.166666666672</v>
      </c>
      <c r="H157" s="260">
        <v>47098.966666666674</v>
      </c>
      <c r="I157" s="260">
        <v>47501.883333333331</v>
      </c>
      <c r="J157" s="260">
        <v>48023.866666666676</v>
      </c>
      <c r="K157" s="259">
        <v>46979.9</v>
      </c>
      <c r="L157" s="259">
        <v>46055</v>
      </c>
      <c r="M157" s="259">
        <v>0.34738999999999998</v>
      </c>
      <c r="N157" s="1"/>
      <c r="O157" s="1"/>
    </row>
    <row r="158" spans="1:15" ht="12.75" customHeight="1">
      <c r="A158" s="227">
        <v>149</v>
      </c>
      <c r="B158" s="269" t="s">
        <v>869</v>
      </c>
      <c r="C158" s="259">
        <v>1251.3</v>
      </c>
      <c r="D158" s="260">
        <v>1257.25</v>
      </c>
      <c r="E158" s="260">
        <v>1234.05</v>
      </c>
      <c r="F158" s="260">
        <v>1216.8</v>
      </c>
      <c r="G158" s="260">
        <v>1193.5999999999999</v>
      </c>
      <c r="H158" s="260">
        <v>1274.5</v>
      </c>
      <c r="I158" s="260">
        <v>1297.6999999999998</v>
      </c>
      <c r="J158" s="260">
        <v>1314.95</v>
      </c>
      <c r="K158" s="259">
        <v>1280.45</v>
      </c>
      <c r="L158" s="259">
        <v>1240</v>
      </c>
      <c r="M158" s="259">
        <v>1.93893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3818.85</v>
      </c>
      <c r="D159" s="260">
        <v>3809.6166666666668</v>
      </c>
      <c r="E159" s="260">
        <v>3764.2333333333336</v>
      </c>
      <c r="F159" s="260">
        <v>3709.6166666666668</v>
      </c>
      <c r="G159" s="260">
        <v>3664.2333333333336</v>
      </c>
      <c r="H159" s="260">
        <v>3864.2333333333336</v>
      </c>
      <c r="I159" s="260">
        <v>3909.6166666666668</v>
      </c>
      <c r="J159" s="260">
        <v>3964.2333333333336</v>
      </c>
      <c r="K159" s="259">
        <v>3855</v>
      </c>
      <c r="L159" s="259">
        <v>3755</v>
      </c>
      <c r="M159" s="259">
        <v>1.57155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213.9</v>
      </c>
      <c r="D160" s="260">
        <v>213.70000000000002</v>
      </c>
      <c r="E160" s="260">
        <v>212.70000000000005</v>
      </c>
      <c r="F160" s="260">
        <v>211.50000000000003</v>
      </c>
      <c r="G160" s="260">
        <v>210.50000000000006</v>
      </c>
      <c r="H160" s="260">
        <v>214.90000000000003</v>
      </c>
      <c r="I160" s="260">
        <v>215.89999999999998</v>
      </c>
      <c r="J160" s="260">
        <v>217.10000000000002</v>
      </c>
      <c r="K160" s="259">
        <v>214.7</v>
      </c>
      <c r="L160" s="259">
        <v>212.5</v>
      </c>
      <c r="M160" s="259">
        <v>7.2573999999999996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2675</v>
      </c>
      <c r="D161" s="260">
        <v>2665.1</v>
      </c>
      <c r="E161" s="260">
        <v>2650.2</v>
      </c>
      <c r="F161" s="260">
        <v>2625.4</v>
      </c>
      <c r="G161" s="260">
        <v>2610.5</v>
      </c>
      <c r="H161" s="260">
        <v>2689.8999999999996</v>
      </c>
      <c r="I161" s="260">
        <v>2704.8</v>
      </c>
      <c r="J161" s="260">
        <v>2729.5999999999995</v>
      </c>
      <c r="K161" s="259">
        <v>2680</v>
      </c>
      <c r="L161" s="259">
        <v>2640.3</v>
      </c>
      <c r="M161" s="259">
        <v>2.61836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2624.95</v>
      </c>
      <c r="D162" s="260">
        <v>2646.0166666666664</v>
      </c>
      <c r="E162" s="260">
        <v>2595.083333333333</v>
      </c>
      <c r="F162" s="260">
        <v>2565.2166666666667</v>
      </c>
      <c r="G162" s="260">
        <v>2514.2833333333333</v>
      </c>
      <c r="H162" s="260">
        <v>2675.8833333333328</v>
      </c>
      <c r="I162" s="260">
        <v>2726.8166666666662</v>
      </c>
      <c r="J162" s="260">
        <v>2756.6833333333325</v>
      </c>
      <c r="K162" s="259">
        <v>2696.95</v>
      </c>
      <c r="L162" s="259">
        <v>2616.15</v>
      </c>
      <c r="M162" s="259">
        <v>1.90072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311.95</v>
      </c>
      <c r="D163" s="260">
        <v>312.31666666666666</v>
      </c>
      <c r="E163" s="260">
        <v>309.7833333333333</v>
      </c>
      <c r="F163" s="260">
        <v>307.61666666666662</v>
      </c>
      <c r="G163" s="260">
        <v>305.08333333333326</v>
      </c>
      <c r="H163" s="260">
        <v>314.48333333333335</v>
      </c>
      <c r="I163" s="260">
        <v>317.01666666666677</v>
      </c>
      <c r="J163" s="260">
        <v>319.18333333333339</v>
      </c>
      <c r="K163" s="259">
        <v>314.85000000000002</v>
      </c>
      <c r="L163" s="259">
        <v>310.14999999999998</v>
      </c>
      <c r="M163" s="259">
        <v>11.86595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120.75</v>
      </c>
      <c r="D164" s="260">
        <v>120.75</v>
      </c>
      <c r="E164" s="260">
        <v>119.5</v>
      </c>
      <c r="F164" s="260">
        <v>118.25</v>
      </c>
      <c r="G164" s="260">
        <v>117</v>
      </c>
      <c r="H164" s="260">
        <v>122</v>
      </c>
      <c r="I164" s="260">
        <v>123.25</v>
      </c>
      <c r="J164" s="260">
        <v>124.5</v>
      </c>
      <c r="K164" s="259">
        <v>122</v>
      </c>
      <c r="L164" s="259">
        <v>119.5</v>
      </c>
      <c r="M164" s="259">
        <v>52.298009999999998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216</v>
      </c>
      <c r="D165" s="260">
        <v>214.04999999999998</v>
      </c>
      <c r="E165" s="260">
        <v>211.59999999999997</v>
      </c>
      <c r="F165" s="260">
        <v>207.2</v>
      </c>
      <c r="G165" s="260">
        <v>204.74999999999997</v>
      </c>
      <c r="H165" s="260">
        <v>218.44999999999996</v>
      </c>
      <c r="I165" s="260">
        <v>220.89999999999995</v>
      </c>
      <c r="J165" s="260">
        <v>225.29999999999995</v>
      </c>
      <c r="K165" s="259">
        <v>216.5</v>
      </c>
      <c r="L165" s="259">
        <v>209.65</v>
      </c>
      <c r="M165" s="259">
        <v>114.43577999999999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462.35</v>
      </c>
      <c r="D166" s="260">
        <v>462.31666666666666</v>
      </c>
      <c r="E166" s="260">
        <v>455.83333333333331</v>
      </c>
      <c r="F166" s="260">
        <v>449.31666666666666</v>
      </c>
      <c r="G166" s="260">
        <v>442.83333333333331</v>
      </c>
      <c r="H166" s="260">
        <v>468.83333333333331</v>
      </c>
      <c r="I166" s="260">
        <v>475.31666666666666</v>
      </c>
      <c r="J166" s="260">
        <v>481.83333333333331</v>
      </c>
      <c r="K166" s="259">
        <v>468.8</v>
      </c>
      <c r="L166" s="259">
        <v>455.8</v>
      </c>
      <c r="M166" s="259">
        <v>1.2364900000000001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13992.7</v>
      </c>
      <c r="D167" s="260">
        <v>13953.533333333333</v>
      </c>
      <c r="E167" s="260">
        <v>13879.166666666666</v>
      </c>
      <c r="F167" s="260">
        <v>13765.633333333333</v>
      </c>
      <c r="G167" s="260">
        <v>13691.266666666666</v>
      </c>
      <c r="H167" s="260">
        <v>14067.066666666666</v>
      </c>
      <c r="I167" s="260">
        <v>14141.433333333334</v>
      </c>
      <c r="J167" s="260">
        <v>14254.966666666665</v>
      </c>
      <c r="K167" s="259">
        <v>14027.9</v>
      </c>
      <c r="L167" s="259">
        <v>13840</v>
      </c>
      <c r="M167" s="259">
        <v>0.17113999999999999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43.95</v>
      </c>
      <c r="D168" s="260">
        <v>43.949999999999996</v>
      </c>
      <c r="E168" s="260">
        <v>43.599999999999994</v>
      </c>
      <c r="F168" s="260">
        <v>43.25</v>
      </c>
      <c r="G168" s="260">
        <v>42.9</v>
      </c>
      <c r="H168" s="260">
        <v>44.29999999999999</v>
      </c>
      <c r="I168" s="260">
        <v>44.65</v>
      </c>
      <c r="J168" s="260">
        <v>44.999999999999986</v>
      </c>
      <c r="K168" s="259">
        <v>44.3</v>
      </c>
      <c r="L168" s="259">
        <v>43.6</v>
      </c>
      <c r="M168" s="259">
        <v>384.99635000000001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100.25</v>
      </c>
      <c r="D169" s="260">
        <v>100.28333333333335</v>
      </c>
      <c r="E169" s="260">
        <v>99.766666666666694</v>
      </c>
      <c r="F169" s="260">
        <v>99.283333333333346</v>
      </c>
      <c r="G169" s="260">
        <v>98.766666666666694</v>
      </c>
      <c r="H169" s="260">
        <v>100.76666666666669</v>
      </c>
      <c r="I169" s="260">
        <v>101.28333333333335</v>
      </c>
      <c r="J169" s="260">
        <v>101.76666666666669</v>
      </c>
      <c r="K169" s="259">
        <v>100.8</v>
      </c>
      <c r="L169" s="259">
        <v>99.8</v>
      </c>
      <c r="M169" s="259">
        <v>40.610379999999999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2607.3000000000002</v>
      </c>
      <c r="D170" s="260">
        <v>2607.9</v>
      </c>
      <c r="E170" s="260">
        <v>2589.4</v>
      </c>
      <c r="F170" s="260">
        <v>2571.5</v>
      </c>
      <c r="G170" s="260">
        <v>2553</v>
      </c>
      <c r="H170" s="260">
        <v>2625.8</v>
      </c>
      <c r="I170" s="260">
        <v>2644.3</v>
      </c>
      <c r="J170" s="260">
        <v>2662.2000000000003</v>
      </c>
      <c r="K170" s="259">
        <v>2626.4</v>
      </c>
      <c r="L170" s="259">
        <v>2590</v>
      </c>
      <c r="M170" s="259">
        <v>32.703879999999998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811</v>
      </c>
      <c r="D171" s="260">
        <v>811.56666666666661</v>
      </c>
      <c r="E171" s="260">
        <v>806.63333333333321</v>
      </c>
      <c r="F171" s="260">
        <v>802.26666666666665</v>
      </c>
      <c r="G171" s="260">
        <v>797.33333333333326</v>
      </c>
      <c r="H171" s="260">
        <v>815.93333333333317</v>
      </c>
      <c r="I171" s="260">
        <v>820.86666666666656</v>
      </c>
      <c r="J171" s="260">
        <v>825.23333333333312</v>
      </c>
      <c r="K171" s="259">
        <v>816.5</v>
      </c>
      <c r="L171" s="259">
        <v>807.2</v>
      </c>
      <c r="M171" s="259">
        <v>13.07752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1259.3</v>
      </c>
      <c r="D172" s="260">
        <v>1253.2666666666667</v>
      </c>
      <c r="E172" s="260">
        <v>1244.5333333333333</v>
      </c>
      <c r="F172" s="260">
        <v>1229.7666666666667</v>
      </c>
      <c r="G172" s="260">
        <v>1221.0333333333333</v>
      </c>
      <c r="H172" s="260">
        <v>1268.0333333333333</v>
      </c>
      <c r="I172" s="260">
        <v>1276.7666666666664</v>
      </c>
      <c r="J172" s="260">
        <v>1291.5333333333333</v>
      </c>
      <c r="K172" s="259">
        <v>1262</v>
      </c>
      <c r="L172" s="259">
        <v>1238.5</v>
      </c>
      <c r="M172" s="259">
        <v>7.75345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2403.4</v>
      </c>
      <c r="D173" s="260">
        <v>2386.0666666666666</v>
      </c>
      <c r="E173" s="260">
        <v>2363.1333333333332</v>
      </c>
      <c r="F173" s="260">
        <v>2322.8666666666668</v>
      </c>
      <c r="G173" s="260">
        <v>2299.9333333333334</v>
      </c>
      <c r="H173" s="260">
        <v>2426.333333333333</v>
      </c>
      <c r="I173" s="260">
        <v>2449.2666666666664</v>
      </c>
      <c r="J173" s="260">
        <v>2489.5333333333328</v>
      </c>
      <c r="K173" s="259">
        <v>2409</v>
      </c>
      <c r="L173" s="259">
        <v>2345.8000000000002</v>
      </c>
      <c r="M173" s="259">
        <v>4.9526500000000002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74</v>
      </c>
      <c r="D174" s="260">
        <v>73.533333333333331</v>
      </c>
      <c r="E174" s="260">
        <v>72.86666666666666</v>
      </c>
      <c r="F174" s="260">
        <v>71.733333333333334</v>
      </c>
      <c r="G174" s="260">
        <v>71.066666666666663</v>
      </c>
      <c r="H174" s="260">
        <v>74.666666666666657</v>
      </c>
      <c r="I174" s="260">
        <v>75.333333333333343</v>
      </c>
      <c r="J174" s="260">
        <v>76.466666666666654</v>
      </c>
      <c r="K174" s="259">
        <v>74.2</v>
      </c>
      <c r="L174" s="259">
        <v>72.400000000000006</v>
      </c>
      <c r="M174" s="259">
        <v>92.494630000000001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23203.5</v>
      </c>
      <c r="D175" s="260">
        <v>23161.466666666664</v>
      </c>
      <c r="E175" s="260">
        <v>23033.033333333326</v>
      </c>
      <c r="F175" s="260">
        <v>22862.566666666662</v>
      </c>
      <c r="G175" s="260">
        <v>22734.133333333324</v>
      </c>
      <c r="H175" s="260">
        <v>23331.933333333327</v>
      </c>
      <c r="I175" s="260">
        <v>23460.366666666669</v>
      </c>
      <c r="J175" s="260">
        <v>23630.833333333328</v>
      </c>
      <c r="K175" s="259">
        <v>23289.9</v>
      </c>
      <c r="L175" s="259">
        <v>22991</v>
      </c>
      <c r="M175" s="259">
        <v>0.38556000000000001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1252.7</v>
      </c>
      <c r="D176" s="260">
        <v>1256.2833333333335</v>
      </c>
      <c r="E176" s="260">
        <v>1242.4666666666672</v>
      </c>
      <c r="F176" s="260">
        <v>1232.2333333333336</v>
      </c>
      <c r="G176" s="260">
        <v>1218.4166666666672</v>
      </c>
      <c r="H176" s="260">
        <v>1266.5166666666671</v>
      </c>
      <c r="I176" s="260">
        <v>1280.3333333333333</v>
      </c>
      <c r="J176" s="260">
        <v>1290.5666666666671</v>
      </c>
      <c r="K176" s="259">
        <v>1270.0999999999999</v>
      </c>
      <c r="L176" s="259">
        <v>1246.05</v>
      </c>
      <c r="M176" s="259">
        <v>2.9492699999999998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2849.8</v>
      </c>
      <c r="D177" s="260">
        <v>2870.75</v>
      </c>
      <c r="E177" s="260">
        <v>2823.55</v>
      </c>
      <c r="F177" s="260">
        <v>2797.3</v>
      </c>
      <c r="G177" s="260">
        <v>2750.1000000000004</v>
      </c>
      <c r="H177" s="260">
        <v>2897</v>
      </c>
      <c r="I177" s="260">
        <v>2944.2</v>
      </c>
      <c r="J177" s="260">
        <v>2970.45</v>
      </c>
      <c r="K177" s="259">
        <v>2917.95</v>
      </c>
      <c r="L177" s="259">
        <v>2844.5</v>
      </c>
      <c r="M177" s="259">
        <v>2.6161599999999998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448.55</v>
      </c>
      <c r="D178" s="260">
        <v>450.4666666666667</v>
      </c>
      <c r="E178" s="260">
        <v>443.38333333333338</v>
      </c>
      <c r="F178" s="260">
        <v>438.2166666666667</v>
      </c>
      <c r="G178" s="260">
        <v>431.13333333333338</v>
      </c>
      <c r="H178" s="260">
        <v>455.63333333333338</v>
      </c>
      <c r="I178" s="260">
        <v>462.71666666666664</v>
      </c>
      <c r="J178" s="260">
        <v>467.88333333333338</v>
      </c>
      <c r="K178" s="259">
        <v>457.55</v>
      </c>
      <c r="L178" s="259">
        <v>445.3</v>
      </c>
      <c r="M178" s="259">
        <v>10.415760000000001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600.85</v>
      </c>
      <c r="D179" s="260">
        <v>598.5333333333333</v>
      </c>
      <c r="E179" s="260">
        <v>594.96666666666658</v>
      </c>
      <c r="F179" s="260">
        <v>589.08333333333326</v>
      </c>
      <c r="G179" s="260">
        <v>585.51666666666654</v>
      </c>
      <c r="H179" s="260">
        <v>604.41666666666663</v>
      </c>
      <c r="I179" s="260">
        <v>607.98333333333323</v>
      </c>
      <c r="J179" s="260">
        <v>613.86666666666667</v>
      </c>
      <c r="K179" s="259">
        <v>602.1</v>
      </c>
      <c r="L179" s="259">
        <v>592.65</v>
      </c>
      <c r="M179" s="259">
        <v>102.86417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86.2</v>
      </c>
      <c r="D180" s="260">
        <v>86.166666666666671</v>
      </c>
      <c r="E180" s="260">
        <v>85.13333333333334</v>
      </c>
      <c r="F180" s="260">
        <v>84.066666666666663</v>
      </c>
      <c r="G180" s="260">
        <v>83.033333333333331</v>
      </c>
      <c r="H180" s="260">
        <v>87.233333333333348</v>
      </c>
      <c r="I180" s="260">
        <v>88.26666666666668</v>
      </c>
      <c r="J180" s="260">
        <v>89.333333333333357</v>
      </c>
      <c r="K180" s="259">
        <v>87.2</v>
      </c>
      <c r="L180" s="259">
        <v>85.1</v>
      </c>
      <c r="M180" s="259">
        <v>136.10420999999999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1016.05</v>
      </c>
      <c r="D181" s="260">
        <v>1014.1666666666666</v>
      </c>
      <c r="E181" s="260">
        <v>1006.3333333333333</v>
      </c>
      <c r="F181" s="260">
        <v>996.61666666666667</v>
      </c>
      <c r="G181" s="260">
        <v>988.7833333333333</v>
      </c>
      <c r="H181" s="260">
        <v>1023.8833333333332</v>
      </c>
      <c r="I181" s="260">
        <v>1031.7166666666665</v>
      </c>
      <c r="J181" s="260">
        <v>1041.4333333333332</v>
      </c>
      <c r="K181" s="259">
        <v>1022</v>
      </c>
      <c r="L181" s="259">
        <v>1004.45</v>
      </c>
      <c r="M181" s="259">
        <v>17.0305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497.1</v>
      </c>
      <c r="D182" s="260">
        <v>499.76666666666665</v>
      </c>
      <c r="E182" s="260">
        <v>492.33333333333331</v>
      </c>
      <c r="F182" s="260">
        <v>487.56666666666666</v>
      </c>
      <c r="G182" s="260">
        <v>480.13333333333333</v>
      </c>
      <c r="H182" s="260">
        <v>504.5333333333333</v>
      </c>
      <c r="I182" s="260">
        <v>511.9666666666667</v>
      </c>
      <c r="J182" s="260">
        <v>516.73333333333335</v>
      </c>
      <c r="K182" s="259">
        <v>507.2</v>
      </c>
      <c r="L182" s="259">
        <v>495</v>
      </c>
      <c r="M182" s="259">
        <v>16.396999999999998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628.04999999999995</v>
      </c>
      <c r="D183" s="260">
        <v>626.63333333333333</v>
      </c>
      <c r="E183" s="260">
        <v>619.16666666666663</v>
      </c>
      <c r="F183" s="260">
        <v>610.2833333333333</v>
      </c>
      <c r="G183" s="260">
        <v>602.81666666666661</v>
      </c>
      <c r="H183" s="260">
        <v>635.51666666666665</v>
      </c>
      <c r="I183" s="260">
        <v>642.98333333333335</v>
      </c>
      <c r="J183" s="260">
        <v>651.86666666666667</v>
      </c>
      <c r="K183" s="259">
        <v>634.1</v>
      </c>
      <c r="L183" s="259">
        <v>617.75</v>
      </c>
      <c r="M183" s="259">
        <v>7.48001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1103.2</v>
      </c>
      <c r="D184" s="260">
        <v>1109.9666666666667</v>
      </c>
      <c r="E184" s="260">
        <v>1089.9833333333333</v>
      </c>
      <c r="F184" s="260">
        <v>1076.7666666666667</v>
      </c>
      <c r="G184" s="260">
        <v>1056.7833333333333</v>
      </c>
      <c r="H184" s="260">
        <v>1123.1833333333334</v>
      </c>
      <c r="I184" s="260">
        <v>1143.166666666667</v>
      </c>
      <c r="J184" s="260">
        <v>1156.3833333333334</v>
      </c>
      <c r="K184" s="259">
        <v>1129.95</v>
      </c>
      <c r="L184" s="259">
        <v>1096.75</v>
      </c>
      <c r="M184" s="259">
        <v>16.915130000000001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1057.2</v>
      </c>
      <c r="D185" s="260">
        <v>1061.3833333333332</v>
      </c>
      <c r="E185" s="260">
        <v>1048.5166666666664</v>
      </c>
      <c r="F185" s="260">
        <v>1039.8333333333333</v>
      </c>
      <c r="G185" s="260">
        <v>1026.9666666666665</v>
      </c>
      <c r="H185" s="260">
        <v>1070.0666666666664</v>
      </c>
      <c r="I185" s="260">
        <v>1082.9333333333332</v>
      </c>
      <c r="J185" s="260">
        <v>1091.6166666666663</v>
      </c>
      <c r="K185" s="259">
        <v>1074.25</v>
      </c>
      <c r="L185" s="259">
        <v>1052.7</v>
      </c>
      <c r="M185" s="259">
        <v>7.17692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1333.3</v>
      </c>
      <c r="D186" s="260">
        <v>1326.4333333333334</v>
      </c>
      <c r="E186" s="260">
        <v>1316.9166666666667</v>
      </c>
      <c r="F186" s="260">
        <v>1300.5333333333333</v>
      </c>
      <c r="G186" s="260">
        <v>1291.0166666666667</v>
      </c>
      <c r="H186" s="260">
        <v>1342.8166666666668</v>
      </c>
      <c r="I186" s="260">
        <v>1352.3333333333333</v>
      </c>
      <c r="J186" s="260">
        <v>1368.7166666666669</v>
      </c>
      <c r="K186" s="259">
        <v>1335.95</v>
      </c>
      <c r="L186" s="259">
        <v>1310.05</v>
      </c>
      <c r="M186" s="259">
        <v>3.2161400000000002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3332.6</v>
      </c>
      <c r="D187" s="260">
        <v>3321.5166666666664</v>
      </c>
      <c r="E187" s="260">
        <v>3303.083333333333</v>
      </c>
      <c r="F187" s="260">
        <v>3273.5666666666666</v>
      </c>
      <c r="G187" s="260">
        <v>3255.1333333333332</v>
      </c>
      <c r="H187" s="260">
        <v>3351.0333333333328</v>
      </c>
      <c r="I187" s="260">
        <v>3369.4666666666662</v>
      </c>
      <c r="J187" s="260">
        <v>3398.9833333333327</v>
      </c>
      <c r="K187" s="259">
        <v>3339.95</v>
      </c>
      <c r="L187" s="259">
        <v>3292</v>
      </c>
      <c r="M187" s="259">
        <v>14.00708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772.75</v>
      </c>
      <c r="D188" s="260">
        <v>770.08333333333337</v>
      </c>
      <c r="E188" s="260">
        <v>766.16666666666674</v>
      </c>
      <c r="F188" s="260">
        <v>759.58333333333337</v>
      </c>
      <c r="G188" s="260">
        <v>755.66666666666674</v>
      </c>
      <c r="H188" s="260">
        <v>776.66666666666674</v>
      </c>
      <c r="I188" s="260">
        <v>780.58333333333348</v>
      </c>
      <c r="J188" s="260">
        <v>787.16666666666674</v>
      </c>
      <c r="K188" s="259">
        <v>774</v>
      </c>
      <c r="L188" s="259">
        <v>763.5</v>
      </c>
      <c r="M188" s="259">
        <v>7.5643599999999998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7000.65</v>
      </c>
      <c r="D189" s="260">
        <v>7001.8833333333341</v>
      </c>
      <c r="E189" s="260">
        <v>6958.7666666666682</v>
      </c>
      <c r="F189" s="260">
        <v>6916.8833333333341</v>
      </c>
      <c r="G189" s="260">
        <v>6873.7666666666682</v>
      </c>
      <c r="H189" s="260">
        <v>7043.7666666666682</v>
      </c>
      <c r="I189" s="260">
        <v>7086.883333333335</v>
      </c>
      <c r="J189" s="260">
        <v>7128.7666666666682</v>
      </c>
      <c r="K189" s="259">
        <v>7045</v>
      </c>
      <c r="L189" s="259">
        <v>6960</v>
      </c>
      <c r="M189" s="259">
        <v>1.4033599999999999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437.15</v>
      </c>
      <c r="D190" s="260">
        <v>436.58333333333331</v>
      </c>
      <c r="E190" s="260">
        <v>434.66666666666663</v>
      </c>
      <c r="F190" s="260">
        <v>432.18333333333334</v>
      </c>
      <c r="G190" s="260">
        <v>430.26666666666665</v>
      </c>
      <c r="H190" s="260">
        <v>439.06666666666661</v>
      </c>
      <c r="I190" s="260">
        <v>440.98333333333323</v>
      </c>
      <c r="J190" s="260">
        <v>443.46666666666658</v>
      </c>
      <c r="K190" s="259">
        <v>438.5</v>
      </c>
      <c r="L190" s="259">
        <v>434.1</v>
      </c>
      <c r="M190" s="259">
        <v>106.96024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229.5</v>
      </c>
      <c r="D191" s="260">
        <v>229.25</v>
      </c>
      <c r="E191" s="260">
        <v>228.25</v>
      </c>
      <c r="F191" s="260">
        <v>227</v>
      </c>
      <c r="G191" s="260">
        <v>226</v>
      </c>
      <c r="H191" s="260">
        <v>230.5</v>
      </c>
      <c r="I191" s="260">
        <v>231.5</v>
      </c>
      <c r="J191" s="260">
        <v>232.75</v>
      </c>
      <c r="K191" s="259">
        <v>230.25</v>
      </c>
      <c r="L191" s="259">
        <v>228</v>
      </c>
      <c r="M191" s="259">
        <v>64.261170000000007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108.55</v>
      </c>
      <c r="D192" s="260">
        <v>108.36666666666666</v>
      </c>
      <c r="E192" s="260">
        <v>107.38333333333333</v>
      </c>
      <c r="F192" s="260">
        <v>106.21666666666667</v>
      </c>
      <c r="G192" s="260">
        <v>105.23333333333333</v>
      </c>
      <c r="H192" s="260">
        <v>109.53333333333332</v>
      </c>
      <c r="I192" s="260">
        <v>110.51666666666664</v>
      </c>
      <c r="J192" s="260">
        <v>111.68333333333331</v>
      </c>
      <c r="K192" s="259">
        <v>109.35</v>
      </c>
      <c r="L192" s="259">
        <v>107.2</v>
      </c>
      <c r="M192" s="259">
        <v>350.07427000000001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99.1</v>
      </c>
      <c r="D193" s="260">
        <v>99.2</v>
      </c>
      <c r="E193" s="260">
        <v>97.9</v>
      </c>
      <c r="F193" s="260">
        <v>96.7</v>
      </c>
      <c r="G193" s="260">
        <v>95.4</v>
      </c>
      <c r="H193" s="260">
        <v>100.4</v>
      </c>
      <c r="I193" s="260">
        <v>101.69999999999999</v>
      </c>
      <c r="J193" s="260">
        <v>102.9</v>
      </c>
      <c r="K193" s="259">
        <v>100.5</v>
      </c>
      <c r="L193" s="259">
        <v>98</v>
      </c>
      <c r="M193" s="259">
        <v>6.6114300000000004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1066.95</v>
      </c>
      <c r="D194" s="260">
        <v>1062.4833333333333</v>
      </c>
      <c r="E194" s="260">
        <v>1054.4666666666667</v>
      </c>
      <c r="F194" s="260">
        <v>1041.9833333333333</v>
      </c>
      <c r="G194" s="260">
        <v>1033.9666666666667</v>
      </c>
      <c r="H194" s="260">
        <v>1074.9666666666667</v>
      </c>
      <c r="I194" s="260">
        <v>1082.9833333333336</v>
      </c>
      <c r="J194" s="260">
        <v>1095.4666666666667</v>
      </c>
      <c r="K194" s="259">
        <v>1070.5</v>
      </c>
      <c r="L194" s="259">
        <v>1050</v>
      </c>
      <c r="M194" s="259">
        <v>15.779439999999999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664.75</v>
      </c>
      <c r="D195" s="260">
        <v>665.7833333333333</v>
      </c>
      <c r="E195" s="260">
        <v>658.76666666666665</v>
      </c>
      <c r="F195" s="260">
        <v>652.7833333333333</v>
      </c>
      <c r="G195" s="260">
        <v>645.76666666666665</v>
      </c>
      <c r="H195" s="260">
        <v>671.76666666666665</v>
      </c>
      <c r="I195" s="260">
        <v>678.7833333333333</v>
      </c>
      <c r="J195" s="260">
        <v>684.76666666666665</v>
      </c>
      <c r="K195" s="259">
        <v>672.8</v>
      </c>
      <c r="L195" s="259">
        <v>659.8</v>
      </c>
      <c r="M195" s="259">
        <v>5.8870199999999997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2656.65</v>
      </c>
      <c r="D196" s="260">
        <v>2648.9500000000003</v>
      </c>
      <c r="E196" s="260">
        <v>2628.7500000000005</v>
      </c>
      <c r="F196" s="260">
        <v>2600.8500000000004</v>
      </c>
      <c r="G196" s="260">
        <v>2580.6500000000005</v>
      </c>
      <c r="H196" s="260">
        <v>2676.8500000000004</v>
      </c>
      <c r="I196" s="260">
        <v>2697.05</v>
      </c>
      <c r="J196" s="260">
        <v>2724.9500000000003</v>
      </c>
      <c r="K196" s="259">
        <v>2669.15</v>
      </c>
      <c r="L196" s="259">
        <v>2621.0500000000002</v>
      </c>
      <c r="M196" s="259">
        <v>10.33296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1654.95</v>
      </c>
      <c r="D197" s="260">
        <v>1653.1833333333334</v>
      </c>
      <c r="E197" s="260">
        <v>1638.9666666666667</v>
      </c>
      <c r="F197" s="260">
        <v>1622.9833333333333</v>
      </c>
      <c r="G197" s="260">
        <v>1608.7666666666667</v>
      </c>
      <c r="H197" s="260">
        <v>1669.1666666666667</v>
      </c>
      <c r="I197" s="260">
        <v>1683.3833333333334</v>
      </c>
      <c r="J197" s="260">
        <v>1699.3666666666668</v>
      </c>
      <c r="K197" s="259">
        <v>1667.4</v>
      </c>
      <c r="L197" s="259">
        <v>1637.2</v>
      </c>
      <c r="M197" s="259">
        <v>2.7372700000000001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519.95000000000005</v>
      </c>
      <c r="D198" s="260">
        <v>517.85</v>
      </c>
      <c r="E198" s="260">
        <v>513.70000000000005</v>
      </c>
      <c r="F198" s="260">
        <v>507.45000000000005</v>
      </c>
      <c r="G198" s="260">
        <v>503.30000000000007</v>
      </c>
      <c r="H198" s="260">
        <v>524.1</v>
      </c>
      <c r="I198" s="260">
        <v>528.24999999999989</v>
      </c>
      <c r="J198" s="260">
        <v>534.5</v>
      </c>
      <c r="K198" s="259">
        <v>522</v>
      </c>
      <c r="L198" s="259">
        <v>511.6</v>
      </c>
      <c r="M198" s="259">
        <v>3.8556300000000001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1416.15</v>
      </c>
      <c r="D199" s="260">
        <v>1415.7333333333333</v>
      </c>
      <c r="E199" s="260">
        <v>1406.4666666666667</v>
      </c>
      <c r="F199" s="260">
        <v>1396.7833333333333</v>
      </c>
      <c r="G199" s="260">
        <v>1387.5166666666667</v>
      </c>
      <c r="H199" s="260">
        <v>1425.4166666666667</v>
      </c>
      <c r="I199" s="260">
        <v>1434.6833333333336</v>
      </c>
      <c r="J199" s="260">
        <v>1444.3666666666668</v>
      </c>
      <c r="K199" s="259">
        <v>1425</v>
      </c>
      <c r="L199" s="259">
        <v>1406.05</v>
      </c>
      <c r="M199" s="259">
        <v>7.1009200000000003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35.65</v>
      </c>
      <c r="D200" s="260">
        <v>35.733333333333334</v>
      </c>
      <c r="E200" s="260">
        <v>35.116666666666667</v>
      </c>
      <c r="F200" s="260">
        <v>34.583333333333336</v>
      </c>
      <c r="G200" s="260">
        <v>33.966666666666669</v>
      </c>
      <c r="H200" s="260">
        <v>36.266666666666666</v>
      </c>
      <c r="I200" s="260">
        <v>36.88333333333334</v>
      </c>
      <c r="J200" s="260">
        <v>37.416666666666664</v>
      </c>
      <c r="K200" s="259">
        <v>36.35</v>
      </c>
      <c r="L200" s="259">
        <v>35.200000000000003</v>
      </c>
      <c r="M200" s="259">
        <v>105.06533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2543.75</v>
      </c>
      <c r="D201" s="260">
        <v>2550.5666666666666</v>
      </c>
      <c r="E201" s="260">
        <v>2473.1833333333334</v>
      </c>
      <c r="F201" s="260">
        <v>2402.6166666666668</v>
      </c>
      <c r="G201" s="260">
        <v>2325.2333333333336</v>
      </c>
      <c r="H201" s="260">
        <v>2621.1333333333332</v>
      </c>
      <c r="I201" s="260">
        <v>2698.5166666666664</v>
      </c>
      <c r="J201" s="260">
        <v>2769.083333333333</v>
      </c>
      <c r="K201" s="259">
        <v>2627.95</v>
      </c>
      <c r="L201" s="259">
        <v>2480</v>
      </c>
      <c r="M201" s="259">
        <v>6.0979700000000001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770.25</v>
      </c>
      <c r="D202" s="260">
        <v>771.58333333333337</v>
      </c>
      <c r="E202" s="260">
        <v>763.16666666666674</v>
      </c>
      <c r="F202" s="260">
        <v>756.08333333333337</v>
      </c>
      <c r="G202" s="260">
        <v>747.66666666666674</v>
      </c>
      <c r="H202" s="260">
        <v>778.66666666666674</v>
      </c>
      <c r="I202" s="260">
        <v>787.08333333333348</v>
      </c>
      <c r="J202" s="260">
        <v>794.16666666666674</v>
      </c>
      <c r="K202" s="259">
        <v>780</v>
      </c>
      <c r="L202" s="259">
        <v>764.5</v>
      </c>
      <c r="M202" s="259">
        <v>16.490390000000001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6964.55</v>
      </c>
      <c r="D203" s="260">
        <v>6943.8666666666659</v>
      </c>
      <c r="E203" s="260">
        <v>6887.7333333333318</v>
      </c>
      <c r="F203" s="260">
        <v>6810.9166666666661</v>
      </c>
      <c r="G203" s="260">
        <v>6754.7833333333319</v>
      </c>
      <c r="H203" s="260">
        <v>7020.6833333333316</v>
      </c>
      <c r="I203" s="260">
        <v>7076.8166666666648</v>
      </c>
      <c r="J203" s="260">
        <v>7153.6333333333314</v>
      </c>
      <c r="K203" s="259">
        <v>7000</v>
      </c>
      <c r="L203" s="259">
        <v>6867.05</v>
      </c>
      <c r="M203" s="259">
        <v>6.2526999999999999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63.1</v>
      </c>
      <c r="D204" s="260">
        <v>63.449999999999996</v>
      </c>
      <c r="E204" s="260">
        <v>61.649999999999991</v>
      </c>
      <c r="F204" s="260">
        <v>60.199999999999996</v>
      </c>
      <c r="G204" s="260">
        <v>58.399999999999991</v>
      </c>
      <c r="H204" s="260">
        <v>64.899999999999991</v>
      </c>
      <c r="I204" s="260">
        <v>66.699999999999989</v>
      </c>
      <c r="J204" s="260">
        <v>68.149999999999991</v>
      </c>
      <c r="K204" s="259">
        <v>65.25</v>
      </c>
      <c r="L204" s="259">
        <v>62</v>
      </c>
      <c r="M204" s="259">
        <v>159.90986000000001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1675.3</v>
      </c>
      <c r="D205" s="260">
        <v>1674.7666666666667</v>
      </c>
      <c r="E205" s="260">
        <v>1653.5333333333333</v>
      </c>
      <c r="F205" s="260">
        <v>1631.7666666666667</v>
      </c>
      <c r="G205" s="260">
        <v>1610.5333333333333</v>
      </c>
      <c r="H205" s="260">
        <v>1696.5333333333333</v>
      </c>
      <c r="I205" s="260">
        <v>1717.7666666666664</v>
      </c>
      <c r="J205" s="260">
        <v>1739.5333333333333</v>
      </c>
      <c r="K205" s="259">
        <v>1696</v>
      </c>
      <c r="L205" s="259">
        <v>1653</v>
      </c>
      <c r="M205" s="259">
        <v>3.06094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905.6</v>
      </c>
      <c r="D206" s="260">
        <v>896.19999999999993</v>
      </c>
      <c r="E206" s="260">
        <v>884.39999999999986</v>
      </c>
      <c r="F206" s="260">
        <v>863.19999999999993</v>
      </c>
      <c r="G206" s="260">
        <v>851.39999999999986</v>
      </c>
      <c r="H206" s="260">
        <v>917.39999999999986</v>
      </c>
      <c r="I206" s="260">
        <v>929.19999999999982</v>
      </c>
      <c r="J206" s="260">
        <v>950.39999999999986</v>
      </c>
      <c r="K206" s="259">
        <v>908</v>
      </c>
      <c r="L206" s="259">
        <v>875</v>
      </c>
      <c r="M206" s="259">
        <v>21.212209999999999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1092.5999999999999</v>
      </c>
      <c r="D207" s="260">
        <v>1097.3500000000001</v>
      </c>
      <c r="E207" s="260">
        <v>1079.7000000000003</v>
      </c>
      <c r="F207" s="260">
        <v>1066.8000000000002</v>
      </c>
      <c r="G207" s="260">
        <v>1049.1500000000003</v>
      </c>
      <c r="H207" s="260">
        <v>1110.2500000000002</v>
      </c>
      <c r="I207" s="260">
        <v>1127.9000000000003</v>
      </c>
      <c r="J207" s="260">
        <v>1140.8000000000002</v>
      </c>
      <c r="K207" s="259">
        <v>1115</v>
      </c>
      <c r="L207" s="259">
        <v>1084.45</v>
      </c>
      <c r="M207" s="259">
        <v>17.109570000000001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318.64999999999998</v>
      </c>
      <c r="D208" s="260">
        <v>316.7833333333333</v>
      </c>
      <c r="E208" s="260">
        <v>314.16666666666663</v>
      </c>
      <c r="F208" s="260">
        <v>309.68333333333334</v>
      </c>
      <c r="G208" s="260">
        <v>307.06666666666666</v>
      </c>
      <c r="H208" s="260">
        <v>321.26666666666659</v>
      </c>
      <c r="I208" s="260">
        <v>323.88333333333327</v>
      </c>
      <c r="J208" s="260">
        <v>328.36666666666656</v>
      </c>
      <c r="K208" s="259">
        <v>319.39999999999998</v>
      </c>
      <c r="L208" s="259">
        <v>312.3</v>
      </c>
      <c r="M208" s="259">
        <v>100.06142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8.4499999999999993</v>
      </c>
      <c r="D209" s="260">
        <v>8.4666666666666668</v>
      </c>
      <c r="E209" s="260">
        <v>8.3833333333333329</v>
      </c>
      <c r="F209" s="260">
        <v>8.3166666666666664</v>
      </c>
      <c r="G209" s="260">
        <v>8.2333333333333325</v>
      </c>
      <c r="H209" s="260">
        <v>8.5333333333333332</v>
      </c>
      <c r="I209" s="260">
        <v>8.6166666666666654</v>
      </c>
      <c r="J209" s="260">
        <v>8.6833333333333336</v>
      </c>
      <c r="K209" s="259">
        <v>8.5500000000000007</v>
      </c>
      <c r="L209" s="259">
        <v>8.4</v>
      </c>
      <c r="M209" s="259">
        <v>491.23547000000002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818.65</v>
      </c>
      <c r="D210" s="260">
        <v>819.95000000000016</v>
      </c>
      <c r="E210" s="260">
        <v>814.90000000000032</v>
      </c>
      <c r="F210" s="260">
        <v>811.1500000000002</v>
      </c>
      <c r="G210" s="260">
        <v>806.10000000000036</v>
      </c>
      <c r="H210" s="260">
        <v>823.70000000000027</v>
      </c>
      <c r="I210" s="260">
        <v>828.75000000000023</v>
      </c>
      <c r="J210" s="260">
        <v>832.50000000000023</v>
      </c>
      <c r="K210" s="259">
        <v>825</v>
      </c>
      <c r="L210" s="259">
        <v>816.2</v>
      </c>
      <c r="M210" s="259">
        <v>12.08999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1525.75</v>
      </c>
      <c r="D211" s="260">
        <v>1527.8333333333333</v>
      </c>
      <c r="E211" s="260">
        <v>1517.9166666666665</v>
      </c>
      <c r="F211" s="260">
        <v>1510.0833333333333</v>
      </c>
      <c r="G211" s="260">
        <v>1500.1666666666665</v>
      </c>
      <c r="H211" s="260">
        <v>1535.6666666666665</v>
      </c>
      <c r="I211" s="260">
        <v>1545.583333333333</v>
      </c>
      <c r="J211" s="260">
        <v>1553.4166666666665</v>
      </c>
      <c r="K211" s="259">
        <v>1537.75</v>
      </c>
      <c r="L211" s="259">
        <v>1520</v>
      </c>
      <c r="M211" s="259">
        <v>0.42592999999999998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397.15</v>
      </c>
      <c r="D212" s="260">
        <v>396.90000000000003</v>
      </c>
      <c r="E212" s="260">
        <v>394.25000000000006</v>
      </c>
      <c r="F212" s="260">
        <v>391.35</v>
      </c>
      <c r="G212" s="260">
        <v>388.70000000000005</v>
      </c>
      <c r="H212" s="260">
        <v>399.80000000000007</v>
      </c>
      <c r="I212" s="260">
        <v>402.45000000000005</v>
      </c>
      <c r="J212" s="260">
        <v>405.35000000000008</v>
      </c>
      <c r="K212" s="259">
        <v>399.55</v>
      </c>
      <c r="L212" s="259">
        <v>394</v>
      </c>
      <c r="M212" s="259">
        <v>62.313560000000003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17.05</v>
      </c>
      <c r="D213" s="260">
        <v>17.066666666666666</v>
      </c>
      <c r="E213" s="260">
        <v>16.883333333333333</v>
      </c>
      <c r="F213" s="260">
        <v>16.716666666666665</v>
      </c>
      <c r="G213" s="260">
        <v>16.533333333333331</v>
      </c>
      <c r="H213" s="260">
        <v>17.233333333333334</v>
      </c>
      <c r="I213" s="260">
        <v>17.416666666666664</v>
      </c>
      <c r="J213" s="260">
        <v>17.583333333333336</v>
      </c>
      <c r="K213" s="259">
        <v>17.25</v>
      </c>
      <c r="L213" s="259">
        <v>16.899999999999999</v>
      </c>
      <c r="M213" s="259">
        <v>791.91777000000002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260.14999999999998</v>
      </c>
      <c r="D214" s="260">
        <v>260.06666666666666</v>
      </c>
      <c r="E214" s="260">
        <v>258.18333333333334</v>
      </c>
      <c r="F214" s="260">
        <v>256.2166666666667</v>
      </c>
      <c r="G214" s="260">
        <v>254.33333333333337</v>
      </c>
      <c r="H214" s="260">
        <v>262.0333333333333</v>
      </c>
      <c r="I214" s="260">
        <v>263.91666666666663</v>
      </c>
      <c r="J214" s="260">
        <v>265.88333333333327</v>
      </c>
      <c r="K214" s="259">
        <v>261.95</v>
      </c>
      <c r="L214" s="259">
        <v>258.10000000000002</v>
      </c>
      <c r="M214" s="259">
        <v>31.82967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69.95</v>
      </c>
      <c r="D215" s="260">
        <v>70.066666666666677</v>
      </c>
      <c r="E215" s="260">
        <v>68.983333333333348</v>
      </c>
      <c r="F215" s="260">
        <v>68.016666666666666</v>
      </c>
      <c r="G215" s="260">
        <v>66.933333333333337</v>
      </c>
      <c r="H215" s="260">
        <v>71.03333333333336</v>
      </c>
      <c r="I215" s="260">
        <v>72.116666666666703</v>
      </c>
      <c r="J215" s="260">
        <v>73.083333333333371</v>
      </c>
      <c r="K215" s="259">
        <v>71.150000000000006</v>
      </c>
      <c r="L215" s="259">
        <v>69.099999999999994</v>
      </c>
      <c r="M215" s="259">
        <v>683.97103000000004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416.75</v>
      </c>
      <c r="D216" s="260">
        <v>418.83333333333331</v>
      </c>
      <c r="E216" s="260">
        <v>411.96666666666664</v>
      </c>
      <c r="F216" s="260">
        <v>407.18333333333334</v>
      </c>
      <c r="G216" s="260">
        <v>400.31666666666666</v>
      </c>
      <c r="H216" s="260">
        <v>423.61666666666662</v>
      </c>
      <c r="I216" s="260">
        <v>430.48333333333329</v>
      </c>
      <c r="J216" s="260">
        <v>435.26666666666659</v>
      </c>
      <c r="K216" s="259">
        <v>425.7</v>
      </c>
      <c r="L216" s="259">
        <v>414.05</v>
      </c>
      <c r="M216" s="259">
        <v>9.4063099999999995</v>
      </c>
      <c r="N216" s="1"/>
      <c r="O216" s="1"/>
    </row>
    <row r="217" spans="1:15" ht="12.75" customHeight="1">
      <c r="A217" s="319"/>
      <c r="B217" s="320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7" t="s">
        <v>20</v>
      </c>
      <c r="D9" s="407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3"/>
      <c r="L9" s="24"/>
      <c r="M9" s="50"/>
      <c r="N9" s="1"/>
      <c r="O9" s="1"/>
    </row>
    <row r="10" spans="1:15" ht="42.75" customHeight="1">
      <c r="A10" s="405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24134.400000000001</v>
      </c>
      <c r="D11" s="260">
        <v>24292.850000000002</v>
      </c>
      <c r="E11" s="260">
        <v>23685.700000000004</v>
      </c>
      <c r="F11" s="260">
        <v>23237.000000000004</v>
      </c>
      <c r="G11" s="260">
        <v>22629.850000000006</v>
      </c>
      <c r="H11" s="260">
        <v>24741.550000000003</v>
      </c>
      <c r="I11" s="260">
        <v>25348.700000000004</v>
      </c>
      <c r="J11" s="260">
        <v>25797.4</v>
      </c>
      <c r="K11" s="259">
        <v>24900</v>
      </c>
      <c r="L11" s="259">
        <v>23844.15</v>
      </c>
      <c r="M11" s="259">
        <v>6.4570000000000002E-2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3027.85</v>
      </c>
      <c r="D12" s="260">
        <v>3040.75</v>
      </c>
      <c r="E12" s="260">
        <v>3001.5</v>
      </c>
      <c r="F12" s="260">
        <v>2975.15</v>
      </c>
      <c r="G12" s="260">
        <v>2935.9</v>
      </c>
      <c r="H12" s="260">
        <v>3067.1</v>
      </c>
      <c r="I12" s="260">
        <v>3106.35</v>
      </c>
      <c r="J12" s="260">
        <v>3132.7</v>
      </c>
      <c r="K12" s="259">
        <v>3080</v>
      </c>
      <c r="L12" s="259">
        <v>3014.4</v>
      </c>
      <c r="M12" s="259">
        <v>3.8362699999999998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2478.65</v>
      </c>
      <c r="D13" s="260">
        <v>2478.5</v>
      </c>
      <c r="E13" s="260">
        <v>2442.25</v>
      </c>
      <c r="F13" s="260">
        <v>2405.85</v>
      </c>
      <c r="G13" s="260">
        <v>2369.6</v>
      </c>
      <c r="H13" s="260">
        <v>2514.9</v>
      </c>
      <c r="I13" s="260">
        <v>2551.15</v>
      </c>
      <c r="J13" s="260">
        <v>2587.5500000000002</v>
      </c>
      <c r="K13" s="259">
        <v>2514.75</v>
      </c>
      <c r="L13" s="259">
        <v>2442.1</v>
      </c>
      <c r="M13" s="259">
        <v>10.03908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2674.3</v>
      </c>
      <c r="D14" s="260">
        <v>2707.0666666666666</v>
      </c>
      <c r="E14" s="260">
        <v>2625.4333333333334</v>
      </c>
      <c r="F14" s="260">
        <v>2576.5666666666666</v>
      </c>
      <c r="G14" s="260">
        <v>2494.9333333333334</v>
      </c>
      <c r="H14" s="260">
        <v>2755.9333333333334</v>
      </c>
      <c r="I14" s="260">
        <v>2837.5666666666666</v>
      </c>
      <c r="J14" s="260">
        <v>2886.4333333333334</v>
      </c>
      <c r="K14" s="259">
        <v>2788.7</v>
      </c>
      <c r="L14" s="259">
        <v>2658.2</v>
      </c>
      <c r="M14" s="259">
        <v>0.74692999999999998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1073.5999999999999</v>
      </c>
      <c r="D15" s="260">
        <v>1076.45</v>
      </c>
      <c r="E15" s="260">
        <v>1059.2</v>
      </c>
      <c r="F15" s="260">
        <v>1044.8</v>
      </c>
      <c r="G15" s="260">
        <v>1027.55</v>
      </c>
      <c r="H15" s="260">
        <v>1090.8500000000001</v>
      </c>
      <c r="I15" s="260">
        <v>1108.1000000000001</v>
      </c>
      <c r="J15" s="260">
        <v>1122.5000000000002</v>
      </c>
      <c r="K15" s="259">
        <v>1093.7</v>
      </c>
      <c r="L15" s="259">
        <v>1062.05</v>
      </c>
      <c r="M15" s="259">
        <v>4.7694000000000001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633.9</v>
      </c>
      <c r="D16" s="260">
        <v>634.91666666666663</v>
      </c>
      <c r="E16" s="260">
        <v>630.98333333333323</v>
      </c>
      <c r="F16" s="260">
        <v>628.06666666666661</v>
      </c>
      <c r="G16" s="260">
        <v>624.13333333333321</v>
      </c>
      <c r="H16" s="260">
        <v>637.83333333333326</v>
      </c>
      <c r="I16" s="260">
        <v>641.76666666666665</v>
      </c>
      <c r="J16" s="260">
        <v>644.68333333333328</v>
      </c>
      <c r="K16" s="259">
        <v>638.85</v>
      </c>
      <c r="L16" s="259">
        <v>632</v>
      </c>
      <c r="M16" s="259">
        <v>9.7782599999999995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465.2</v>
      </c>
      <c r="D17" s="260">
        <v>464</v>
      </c>
      <c r="E17" s="260">
        <v>462</v>
      </c>
      <c r="F17" s="260">
        <v>458.8</v>
      </c>
      <c r="G17" s="260">
        <v>456.8</v>
      </c>
      <c r="H17" s="260">
        <v>467.2</v>
      </c>
      <c r="I17" s="260">
        <v>469.2</v>
      </c>
      <c r="J17" s="260">
        <v>472.4</v>
      </c>
      <c r="K17" s="259">
        <v>466</v>
      </c>
      <c r="L17" s="259">
        <v>460.8</v>
      </c>
      <c r="M17" s="259">
        <v>0.40084999999999998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2034.7</v>
      </c>
      <c r="D18" s="260">
        <v>2035.2</v>
      </c>
      <c r="E18" s="260">
        <v>2020.6</v>
      </c>
      <c r="F18" s="260">
        <v>2006.4999999999998</v>
      </c>
      <c r="G18" s="260">
        <v>1991.8999999999996</v>
      </c>
      <c r="H18" s="260">
        <v>2049.3000000000002</v>
      </c>
      <c r="I18" s="260">
        <v>2063.9</v>
      </c>
      <c r="J18" s="260">
        <v>2078.0000000000005</v>
      </c>
      <c r="K18" s="259">
        <v>2049.8000000000002</v>
      </c>
      <c r="L18" s="259">
        <v>2021.1</v>
      </c>
      <c r="M18" s="259">
        <v>0.96079000000000003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19651.45</v>
      </c>
      <c r="D19" s="260">
        <v>19763.850000000002</v>
      </c>
      <c r="E19" s="260">
        <v>19388.850000000006</v>
      </c>
      <c r="F19" s="260">
        <v>19126.250000000004</v>
      </c>
      <c r="G19" s="260">
        <v>18751.250000000007</v>
      </c>
      <c r="H19" s="260">
        <v>20026.450000000004</v>
      </c>
      <c r="I19" s="260">
        <v>20401.449999999997</v>
      </c>
      <c r="J19" s="260">
        <v>20664.050000000003</v>
      </c>
      <c r="K19" s="259">
        <v>20138.849999999999</v>
      </c>
      <c r="L19" s="259">
        <v>19501.25</v>
      </c>
      <c r="M19" s="259">
        <v>0.16611000000000001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4057.8</v>
      </c>
      <c r="D20" s="260">
        <v>4048.2666666666664</v>
      </c>
      <c r="E20" s="260">
        <v>4031.5333333333328</v>
      </c>
      <c r="F20" s="260">
        <v>4005.2666666666664</v>
      </c>
      <c r="G20" s="260">
        <v>3988.5333333333328</v>
      </c>
      <c r="H20" s="260">
        <v>4074.5333333333328</v>
      </c>
      <c r="I20" s="260">
        <v>4091.2666666666664</v>
      </c>
      <c r="J20" s="260">
        <v>4117.5333333333328</v>
      </c>
      <c r="K20" s="259">
        <v>4065</v>
      </c>
      <c r="L20" s="259">
        <v>4022</v>
      </c>
      <c r="M20" s="259">
        <v>10.65546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2196.9499999999998</v>
      </c>
      <c r="D21" s="260">
        <v>2193.3999999999996</v>
      </c>
      <c r="E21" s="260">
        <v>2174.6999999999994</v>
      </c>
      <c r="F21" s="260">
        <v>2152.4499999999998</v>
      </c>
      <c r="G21" s="260">
        <v>2133.7499999999995</v>
      </c>
      <c r="H21" s="260">
        <v>2215.6499999999992</v>
      </c>
      <c r="I21" s="260">
        <v>2234.35</v>
      </c>
      <c r="J21" s="260">
        <v>2256.599999999999</v>
      </c>
      <c r="K21" s="259">
        <v>2212.1</v>
      </c>
      <c r="L21" s="259">
        <v>2171.15</v>
      </c>
      <c r="M21" s="259">
        <v>6.0353899999999996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906.9</v>
      </c>
      <c r="D22" s="260">
        <v>905.80000000000007</v>
      </c>
      <c r="E22" s="260">
        <v>896.10000000000014</v>
      </c>
      <c r="F22" s="260">
        <v>885.30000000000007</v>
      </c>
      <c r="G22" s="260">
        <v>875.60000000000014</v>
      </c>
      <c r="H22" s="260">
        <v>916.60000000000014</v>
      </c>
      <c r="I22" s="260">
        <v>926.30000000000018</v>
      </c>
      <c r="J22" s="260">
        <v>937.10000000000014</v>
      </c>
      <c r="K22" s="259">
        <v>915.5</v>
      </c>
      <c r="L22" s="259">
        <v>895</v>
      </c>
      <c r="M22" s="259">
        <v>106.75723000000001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3885.3</v>
      </c>
      <c r="D23" s="260">
        <v>3869.5666666666671</v>
      </c>
      <c r="E23" s="260">
        <v>3826.733333333334</v>
      </c>
      <c r="F23" s="260">
        <v>3768.166666666667</v>
      </c>
      <c r="G23" s="260">
        <v>3725.3333333333339</v>
      </c>
      <c r="H23" s="260">
        <v>3928.1333333333341</v>
      </c>
      <c r="I23" s="260">
        <v>3970.9666666666672</v>
      </c>
      <c r="J23" s="260">
        <v>4029.5333333333342</v>
      </c>
      <c r="K23" s="259">
        <v>3912.4</v>
      </c>
      <c r="L23" s="259">
        <v>3811</v>
      </c>
      <c r="M23" s="259">
        <v>2.37581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3290.3</v>
      </c>
      <c r="D24" s="260">
        <v>3284.4666666666667</v>
      </c>
      <c r="E24" s="260">
        <v>3263.4833333333336</v>
      </c>
      <c r="F24" s="260">
        <v>3236.666666666667</v>
      </c>
      <c r="G24" s="260">
        <v>3215.6833333333338</v>
      </c>
      <c r="H24" s="260">
        <v>3311.2833333333333</v>
      </c>
      <c r="I24" s="260">
        <v>3332.266666666666</v>
      </c>
      <c r="J24" s="260">
        <v>3359.083333333333</v>
      </c>
      <c r="K24" s="259">
        <v>3305.45</v>
      </c>
      <c r="L24" s="259">
        <v>3257.65</v>
      </c>
      <c r="M24" s="259">
        <v>9.3903999999999996</v>
      </c>
      <c r="N24" s="1"/>
      <c r="O24" s="1"/>
    </row>
    <row r="25" spans="1:15" ht="12.75" customHeight="1">
      <c r="A25" s="30">
        <v>15</v>
      </c>
      <c r="B25" s="269" t="s">
        <v>865</v>
      </c>
      <c r="C25" s="259">
        <v>668.05</v>
      </c>
      <c r="D25" s="260">
        <v>669.01666666666665</v>
      </c>
      <c r="E25" s="260">
        <v>664.0333333333333</v>
      </c>
      <c r="F25" s="260">
        <v>660.01666666666665</v>
      </c>
      <c r="G25" s="260">
        <v>655.0333333333333</v>
      </c>
      <c r="H25" s="260">
        <v>673.0333333333333</v>
      </c>
      <c r="I25" s="260">
        <v>678.01666666666665</v>
      </c>
      <c r="J25" s="260">
        <v>682.0333333333333</v>
      </c>
      <c r="K25" s="259">
        <v>674</v>
      </c>
      <c r="L25" s="259">
        <v>665</v>
      </c>
      <c r="M25" s="259">
        <v>11.723710000000001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128.1</v>
      </c>
      <c r="D26" s="260">
        <v>128.74999999999997</v>
      </c>
      <c r="E26" s="260">
        <v>126.54999999999995</v>
      </c>
      <c r="F26" s="260">
        <v>124.99999999999999</v>
      </c>
      <c r="G26" s="260">
        <v>122.79999999999997</v>
      </c>
      <c r="H26" s="260">
        <v>130.29999999999995</v>
      </c>
      <c r="I26" s="260">
        <v>132.49999999999994</v>
      </c>
      <c r="J26" s="260">
        <v>134.04999999999993</v>
      </c>
      <c r="K26" s="259">
        <v>130.94999999999999</v>
      </c>
      <c r="L26" s="259">
        <v>127.2</v>
      </c>
      <c r="M26" s="259">
        <v>30.267790000000002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312.60000000000002</v>
      </c>
      <c r="D27" s="260">
        <v>313.28333333333336</v>
      </c>
      <c r="E27" s="260">
        <v>310.01666666666671</v>
      </c>
      <c r="F27" s="260">
        <v>307.43333333333334</v>
      </c>
      <c r="G27" s="260">
        <v>304.16666666666669</v>
      </c>
      <c r="H27" s="260">
        <v>315.86666666666673</v>
      </c>
      <c r="I27" s="260">
        <v>319.13333333333338</v>
      </c>
      <c r="J27" s="260">
        <v>321.71666666666675</v>
      </c>
      <c r="K27" s="259">
        <v>316.55</v>
      </c>
      <c r="L27" s="259">
        <v>310.7</v>
      </c>
      <c r="M27" s="259">
        <v>12.463570000000001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427</v>
      </c>
      <c r="D28" s="260">
        <v>426.55</v>
      </c>
      <c r="E28" s="260">
        <v>423.6</v>
      </c>
      <c r="F28" s="260">
        <v>420.2</v>
      </c>
      <c r="G28" s="260">
        <v>417.25</v>
      </c>
      <c r="H28" s="260">
        <v>429.95000000000005</v>
      </c>
      <c r="I28" s="260">
        <v>432.9</v>
      </c>
      <c r="J28" s="260">
        <v>436.30000000000007</v>
      </c>
      <c r="K28" s="259">
        <v>429.5</v>
      </c>
      <c r="L28" s="259">
        <v>423.15</v>
      </c>
      <c r="M28" s="259">
        <v>0.55213000000000001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323.60000000000002</v>
      </c>
      <c r="D29" s="260">
        <v>321.38333333333338</v>
      </c>
      <c r="E29" s="260">
        <v>316.76666666666677</v>
      </c>
      <c r="F29" s="260">
        <v>309.93333333333339</v>
      </c>
      <c r="G29" s="260">
        <v>305.31666666666678</v>
      </c>
      <c r="H29" s="260">
        <v>328.21666666666675</v>
      </c>
      <c r="I29" s="260">
        <v>332.83333333333343</v>
      </c>
      <c r="J29" s="260">
        <v>339.66666666666674</v>
      </c>
      <c r="K29" s="259">
        <v>326</v>
      </c>
      <c r="L29" s="259">
        <v>314.55</v>
      </c>
      <c r="M29" s="259">
        <v>6.4566600000000003</v>
      </c>
      <c r="N29" s="1"/>
      <c r="O29" s="1"/>
    </row>
    <row r="30" spans="1:15" ht="12.75" customHeight="1">
      <c r="A30" s="30">
        <v>20</v>
      </c>
      <c r="B30" s="269" t="s">
        <v>870</v>
      </c>
      <c r="C30" s="259">
        <v>924.8</v>
      </c>
      <c r="D30" s="260">
        <v>915.41666666666663</v>
      </c>
      <c r="E30" s="260">
        <v>899.13333333333321</v>
      </c>
      <c r="F30" s="260">
        <v>873.46666666666658</v>
      </c>
      <c r="G30" s="260">
        <v>857.18333333333317</v>
      </c>
      <c r="H30" s="260">
        <v>941.08333333333326</v>
      </c>
      <c r="I30" s="260">
        <v>957.36666666666679</v>
      </c>
      <c r="J30" s="260">
        <v>983.0333333333333</v>
      </c>
      <c r="K30" s="259">
        <v>931.7</v>
      </c>
      <c r="L30" s="259">
        <v>889.75</v>
      </c>
      <c r="M30" s="259">
        <v>1.38334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1251.7</v>
      </c>
      <c r="D31" s="260">
        <v>1251.9166666666667</v>
      </c>
      <c r="E31" s="260">
        <v>1237.8833333333334</v>
      </c>
      <c r="F31" s="260">
        <v>1224.0666666666666</v>
      </c>
      <c r="G31" s="260">
        <v>1210.0333333333333</v>
      </c>
      <c r="H31" s="260">
        <v>1265.7333333333336</v>
      </c>
      <c r="I31" s="260">
        <v>1279.7666666666669</v>
      </c>
      <c r="J31" s="260">
        <v>1293.5833333333337</v>
      </c>
      <c r="K31" s="259">
        <v>1265.95</v>
      </c>
      <c r="L31" s="259">
        <v>1238.0999999999999</v>
      </c>
      <c r="M31" s="259">
        <v>1.11809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1280.25</v>
      </c>
      <c r="D32" s="260">
        <v>1273.2666666666667</v>
      </c>
      <c r="E32" s="260">
        <v>1262.8333333333333</v>
      </c>
      <c r="F32" s="260">
        <v>1245.4166666666665</v>
      </c>
      <c r="G32" s="260">
        <v>1234.9833333333331</v>
      </c>
      <c r="H32" s="260">
        <v>1290.6833333333334</v>
      </c>
      <c r="I32" s="260">
        <v>1301.1166666666668</v>
      </c>
      <c r="J32" s="260">
        <v>1318.5333333333335</v>
      </c>
      <c r="K32" s="259">
        <v>1283.7</v>
      </c>
      <c r="L32" s="259">
        <v>1255.8499999999999</v>
      </c>
      <c r="M32" s="259">
        <v>0.50429999999999997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646.29999999999995</v>
      </c>
      <c r="D33" s="260">
        <v>646.35</v>
      </c>
      <c r="E33" s="260">
        <v>639.95000000000005</v>
      </c>
      <c r="F33" s="260">
        <v>633.6</v>
      </c>
      <c r="G33" s="260">
        <v>627.20000000000005</v>
      </c>
      <c r="H33" s="260">
        <v>652.70000000000005</v>
      </c>
      <c r="I33" s="260">
        <v>659.09999999999991</v>
      </c>
      <c r="J33" s="260">
        <v>665.45</v>
      </c>
      <c r="K33" s="259">
        <v>652.75</v>
      </c>
      <c r="L33" s="259">
        <v>640</v>
      </c>
      <c r="M33" s="259">
        <v>1.5851599999999999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3130.2</v>
      </c>
      <c r="D34" s="260">
        <v>3151.2333333333336</v>
      </c>
      <c r="E34" s="260">
        <v>3099.0166666666673</v>
      </c>
      <c r="F34" s="260">
        <v>3067.8333333333339</v>
      </c>
      <c r="G34" s="260">
        <v>3015.6166666666677</v>
      </c>
      <c r="H34" s="260">
        <v>3182.416666666667</v>
      </c>
      <c r="I34" s="260">
        <v>3234.6333333333332</v>
      </c>
      <c r="J34" s="260">
        <v>3265.8166666666666</v>
      </c>
      <c r="K34" s="259">
        <v>3203.45</v>
      </c>
      <c r="L34" s="259">
        <v>3120.05</v>
      </c>
      <c r="M34" s="259">
        <v>0.56701999999999997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2848.1</v>
      </c>
      <c r="D35" s="260">
        <v>2852.7000000000003</v>
      </c>
      <c r="E35" s="260">
        <v>2840.4000000000005</v>
      </c>
      <c r="F35" s="260">
        <v>2832.7000000000003</v>
      </c>
      <c r="G35" s="260">
        <v>2820.4000000000005</v>
      </c>
      <c r="H35" s="260">
        <v>2860.4000000000005</v>
      </c>
      <c r="I35" s="260">
        <v>2872.7000000000007</v>
      </c>
      <c r="J35" s="260">
        <v>2880.4000000000005</v>
      </c>
      <c r="K35" s="259">
        <v>2865</v>
      </c>
      <c r="L35" s="259">
        <v>2845</v>
      </c>
      <c r="M35" s="259">
        <v>0.10949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468.1</v>
      </c>
      <c r="D36" s="260">
        <v>470.65000000000003</v>
      </c>
      <c r="E36" s="260">
        <v>457.55000000000007</v>
      </c>
      <c r="F36" s="260">
        <v>447.00000000000006</v>
      </c>
      <c r="G36" s="260">
        <v>433.90000000000009</v>
      </c>
      <c r="H36" s="260">
        <v>481.20000000000005</v>
      </c>
      <c r="I36" s="260">
        <v>494.30000000000007</v>
      </c>
      <c r="J36" s="260">
        <v>504.85</v>
      </c>
      <c r="K36" s="259">
        <v>483.75</v>
      </c>
      <c r="L36" s="259">
        <v>460.1</v>
      </c>
      <c r="M36" s="259">
        <v>15.940720000000001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15.75</v>
      </c>
      <c r="D37" s="260">
        <v>15.799999999999999</v>
      </c>
      <c r="E37" s="260">
        <v>15.599999999999998</v>
      </c>
      <c r="F37" s="260">
        <v>15.45</v>
      </c>
      <c r="G37" s="260">
        <v>15.249999999999998</v>
      </c>
      <c r="H37" s="260">
        <v>15.949999999999998</v>
      </c>
      <c r="I37" s="260">
        <v>16.149999999999999</v>
      </c>
      <c r="J37" s="260">
        <v>16.299999999999997</v>
      </c>
      <c r="K37" s="259">
        <v>16</v>
      </c>
      <c r="L37" s="259">
        <v>15.65</v>
      </c>
      <c r="M37" s="259">
        <v>18.96359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627</v>
      </c>
      <c r="D38" s="260">
        <v>624.70000000000005</v>
      </c>
      <c r="E38" s="260">
        <v>620.00000000000011</v>
      </c>
      <c r="F38" s="260">
        <v>613.00000000000011</v>
      </c>
      <c r="G38" s="260">
        <v>608.30000000000018</v>
      </c>
      <c r="H38" s="260">
        <v>631.70000000000005</v>
      </c>
      <c r="I38" s="260">
        <v>636.39999999999986</v>
      </c>
      <c r="J38" s="260">
        <v>643.4</v>
      </c>
      <c r="K38" s="259">
        <v>629.4</v>
      </c>
      <c r="L38" s="259">
        <v>617.70000000000005</v>
      </c>
      <c r="M38" s="259">
        <v>11.074780000000001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2045.05</v>
      </c>
      <c r="D39" s="260">
        <v>2039.7666666666667</v>
      </c>
      <c r="E39" s="260">
        <v>2025.5333333333333</v>
      </c>
      <c r="F39" s="260">
        <v>2006.0166666666667</v>
      </c>
      <c r="G39" s="260">
        <v>1991.7833333333333</v>
      </c>
      <c r="H39" s="260">
        <v>2059.2833333333333</v>
      </c>
      <c r="I39" s="260">
        <v>2073.5166666666664</v>
      </c>
      <c r="J39" s="260">
        <v>2093.0333333333333</v>
      </c>
      <c r="K39" s="259">
        <v>2054</v>
      </c>
      <c r="L39" s="259">
        <v>2020.25</v>
      </c>
      <c r="M39" s="259">
        <v>0.14701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586.45000000000005</v>
      </c>
      <c r="D40" s="260">
        <v>584.91666666666663</v>
      </c>
      <c r="E40" s="260">
        <v>576.83333333333326</v>
      </c>
      <c r="F40" s="260">
        <v>567.21666666666658</v>
      </c>
      <c r="G40" s="260">
        <v>559.13333333333321</v>
      </c>
      <c r="H40" s="260">
        <v>594.5333333333333</v>
      </c>
      <c r="I40" s="260">
        <v>602.61666666666656</v>
      </c>
      <c r="J40" s="260">
        <v>612.23333333333335</v>
      </c>
      <c r="K40" s="259">
        <v>593</v>
      </c>
      <c r="L40" s="259">
        <v>575.29999999999995</v>
      </c>
      <c r="M40" s="259">
        <v>118.97606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1532.7</v>
      </c>
      <c r="D41" s="260">
        <v>1524.2166666666665</v>
      </c>
      <c r="E41" s="260">
        <v>1496.4833333333329</v>
      </c>
      <c r="F41" s="260">
        <v>1460.2666666666664</v>
      </c>
      <c r="G41" s="260">
        <v>1432.5333333333328</v>
      </c>
      <c r="H41" s="260">
        <v>1560.4333333333329</v>
      </c>
      <c r="I41" s="260">
        <v>1588.1666666666665</v>
      </c>
      <c r="J41" s="260">
        <v>1624.383333333333</v>
      </c>
      <c r="K41" s="259">
        <v>1551.95</v>
      </c>
      <c r="L41" s="259">
        <v>1488</v>
      </c>
      <c r="M41" s="259">
        <v>4.8945499999999997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744.05</v>
      </c>
      <c r="D42" s="260">
        <v>741.7166666666667</v>
      </c>
      <c r="E42" s="260">
        <v>735.83333333333337</v>
      </c>
      <c r="F42" s="260">
        <v>727.61666666666667</v>
      </c>
      <c r="G42" s="260">
        <v>721.73333333333335</v>
      </c>
      <c r="H42" s="260">
        <v>749.93333333333339</v>
      </c>
      <c r="I42" s="260">
        <v>755.81666666666661</v>
      </c>
      <c r="J42" s="260">
        <v>764.03333333333342</v>
      </c>
      <c r="K42" s="259">
        <v>747.6</v>
      </c>
      <c r="L42" s="259">
        <v>733.5</v>
      </c>
      <c r="M42" s="259">
        <v>0.68857999999999997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4611.95</v>
      </c>
      <c r="D43" s="260">
        <v>4589.3166666666666</v>
      </c>
      <c r="E43" s="260">
        <v>4549.6333333333332</v>
      </c>
      <c r="F43" s="260">
        <v>4487.3166666666666</v>
      </c>
      <c r="G43" s="260">
        <v>4447.6333333333332</v>
      </c>
      <c r="H43" s="260">
        <v>4651.6333333333332</v>
      </c>
      <c r="I43" s="260">
        <v>4691.3166666666657</v>
      </c>
      <c r="J43" s="260">
        <v>4753.6333333333332</v>
      </c>
      <c r="K43" s="259">
        <v>4629</v>
      </c>
      <c r="L43" s="259">
        <v>4527</v>
      </c>
      <c r="M43" s="259">
        <v>4.9279400000000004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297.7</v>
      </c>
      <c r="D44" s="260">
        <v>297.09999999999997</v>
      </c>
      <c r="E44" s="260">
        <v>290.59999999999991</v>
      </c>
      <c r="F44" s="260">
        <v>283.49999999999994</v>
      </c>
      <c r="G44" s="260">
        <v>276.99999999999989</v>
      </c>
      <c r="H44" s="260">
        <v>304.19999999999993</v>
      </c>
      <c r="I44" s="260">
        <v>310.70000000000005</v>
      </c>
      <c r="J44" s="260">
        <v>317.79999999999995</v>
      </c>
      <c r="K44" s="259">
        <v>303.60000000000002</v>
      </c>
      <c r="L44" s="259">
        <v>290</v>
      </c>
      <c r="M44" s="259">
        <v>169.87072000000001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317.75</v>
      </c>
      <c r="D45" s="260">
        <v>318.56666666666666</v>
      </c>
      <c r="E45" s="260">
        <v>310.83333333333331</v>
      </c>
      <c r="F45" s="260">
        <v>303.91666666666663</v>
      </c>
      <c r="G45" s="260">
        <v>296.18333333333328</v>
      </c>
      <c r="H45" s="260">
        <v>325.48333333333335</v>
      </c>
      <c r="I45" s="260">
        <v>333.2166666666667</v>
      </c>
      <c r="J45" s="260">
        <v>340.13333333333338</v>
      </c>
      <c r="K45" s="259">
        <v>326.3</v>
      </c>
      <c r="L45" s="259">
        <v>311.64999999999998</v>
      </c>
      <c r="M45" s="259">
        <v>18.281639999999999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629.4</v>
      </c>
      <c r="D46" s="260">
        <v>633.80000000000007</v>
      </c>
      <c r="E46" s="260">
        <v>617.60000000000014</v>
      </c>
      <c r="F46" s="260">
        <v>605.80000000000007</v>
      </c>
      <c r="G46" s="260">
        <v>589.60000000000014</v>
      </c>
      <c r="H46" s="260">
        <v>645.60000000000014</v>
      </c>
      <c r="I46" s="260">
        <v>661.80000000000018</v>
      </c>
      <c r="J46" s="260">
        <v>673.60000000000014</v>
      </c>
      <c r="K46" s="259">
        <v>650</v>
      </c>
      <c r="L46" s="259">
        <v>622</v>
      </c>
      <c r="M46" s="259">
        <v>1.9504699999999999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150.1</v>
      </c>
      <c r="D47" s="260">
        <v>150.94999999999999</v>
      </c>
      <c r="E47" s="260">
        <v>148.69999999999999</v>
      </c>
      <c r="F47" s="260">
        <v>147.30000000000001</v>
      </c>
      <c r="G47" s="260">
        <v>145.05000000000001</v>
      </c>
      <c r="H47" s="260">
        <v>152.34999999999997</v>
      </c>
      <c r="I47" s="260">
        <v>154.59999999999997</v>
      </c>
      <c r="J47" s="260">
        <v>155.99999999999994</v>
      </c>
      <c r="K47" s="259">
        <v>153.19999999999999</v>
      </c>
      <c r="L47" s="259">
        <v>149.55000000000001</v>
      </c>
      <c r="M47" s="259">
        <v>106.76227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3079.3</v>
      </c>
      <c r="D48" s="260">
        <v>3072.1</v>
      </c>
      <c r="E48" s="260">
        <v>3049.2</v>
      </c>
      <c r="F48" s="260">
        <v>3019.1</v>
      </c>
      <c r="G48" s="260">
        <v>2996.2</v>
      </c>
      <c r="H48" s="260">
        <v>3102.2</v>
      </c>
      <c r="I48" s="260">
        <v>3125.1000000000004</v>
      </c>
      <c r="J48" s="260">
        <v>3155.2</v>
      </c>
      <c r="K48" s="259">
        <v>3095</v>
      </c>
      <c r="L48" s="259">
        <v>3042</v>
      </c>
      <c r="M48" s="259">
        <v>8.7384000000000004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219.65</v>
      </c>
      <c r="D49" s="260">
        <v>220.66666666666666</v>
      </c>
      <c r="E49" s="260">
        <v>212.33333333333331</v>
      </c>
      <c r="F49" s="260">
        <v>205.01666666666665</v>
      </c>
      <c r="G49" s="260">
        <v>196.68333333333331</v>
      </c>
      <c r="H49" s="260">
        <v>227.98333333333332</v>
      </c>
      <c r="I49" s="260">
        <v>236.31666666666663</v>
      </c>
      <c r="J49" s="260">
        <v>243.63333333333333</v>
      </c>
      <c r="K49" s="259">
        <v>229</v>
      </c>
      <c r="L49" s="259">
        <v>213.35</v>
      </c>
      <c r="M49" s="259">
        <v>29.299320000000002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3374.85</v>
      </c>
      <c r="D50" s="260">
        <v>3363.2166666666667</v>
      </c>
      <c r="E50" s="260">
        <v>3341.6333333333332</v>
      </c>
      <c r="F50" s="260">
        <v>3308.4166666666665</v>
      </c>
      <c r="G50" s="260">
        <v>3286.833333333333</v>
      </c>
      <c r="H50" s="260">
        <v>3396.4333333333334</v>
      </c>
      <c r="I50" s="260">
        <v>3418.0166666666664</v>
      </c>
      <c r="J50" s="260">
        <v>3451.2333333333336</v>
      </c>
      <c r="K50" s="259">
        <v>3384.8</v>
      </c>
      <c r="L50" s="259">
        <v>3330</v>
      </c>
      <c r="M50" s="259">
        <v>8.9139999999999997E-2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1937.05</v>
      </c>
      <c r="D51" s="260">
        <v>1953.1499999999999</v>
      </c>
      <c r="E51" s="260">
        <v>1913.8999999999996</v>
      </c>
      <c r="F51" s="260">
        <v>1890.7499999999998</v>
      </c>
      <c r="G51" s="260">
        <v>1851.4999999999995</v>
      </c>
      <c r="H51" s="260">
        <v>1976.2999999999997</v>
      </c>
      <c r="I51" s="260">
        <v>2015.5500000000002</v>
      </c>
      <c r="J51" s="260">
        <v>2038.6999999999998</v>
      </c>
      <c r="K51" s="259">
        <v>1992.4</v>
      </c>
      <c r="L51" s="259">
        <v>1930</v>
      </c>
      <c r="M51" s="259">
        <v>6.8717699999999997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8294</v>
      </c>
      <c r="D52" s="260">
        <v>8308.1999999999989</v>
      </c>
      <c r="E52" s="260">
        <v>8237.0999999999985</v>
      </c>
      <c r="F52" s="260">
        <v>8180.1999999999989</v>
      </c>
      <c r="G52" s="260">
        <v>8109.0999999999985</v>
      </c>
      <c r="H52" s="260">
        <v>8365.0999999999985</v>
      </c>
      <c r="I52" s="260">
        <v>8436.2000000000007</v>
      </c>
      <c r="J52" s="260">
        <v>8493.0999999999985</v>
      </c>
      <c r="K52" s="259">
        <v>8379.2999999999993</v>
      </c>
      <c r="L52" s="259">
        <v>8251.2999999999993</v>
      </c>
      <c r="M52" s="259">
        <v>0.25911000000000001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492.25</v>
      </c>
      <c r="D53" s="260">
        <v>489.01666666666665</v>
      </c>
      <c r="E53" s="260">
        <v>483.23333333333329</v>
      </c>
      <c r="F53" s="260">
        <v>474.21666666666664</v>
      </c>
      <c r="G53" s="260">
        <v>468.43333333333328</v>
      </c>
      <c r="H53" s="260">
        <v>498.0333333333333</v>
      </c>
      <c r="I53" s="260">
        <v>503.81666666666661</v>
      </c>
      <c r="J53" s="260">
        <v>512.83333333333326</v>
      </c>
      <c r="K53" s="259">
        <v>494.8</v>
      </c>
      <c r="L53" s="259">
        <v>480</v>
      </c>
      <c r="M53" s="259">
        <v>30.996120000000001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430.9</v>
      </c>
      <c r="D54" s="260">
        <v>431.41666666666669</v>
      </c>
      <c r="E54" s="260">
        <v>427.48333333333335</v>
      </c>
      <c r="F54" s="260">
        <v>424.06666666666666</v>
      </c>
      <c r="G54" s="260">
        <v>420.13333333333333</v>
      </c>
      <c r="H54" s="260">
        <v>434.83333333333337</v>
      </c>
      <c r="I54" s="260">
        <v>438.76666666666665</v>
      </c>
      <c r="J54" s="260">
        <v>442.18333333333339</v>
      </c>
      <c r="K54" s="259">
        <v>435.35</v>
      </c>
      <c r="L54" s="259">
        <v>428</v>
      </c>
      <c r="M54" s="259">
        <v>1.2090099999999999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4053.8</v>
      </c>
      <c r="D55" s="260">
        <v>4069.8666666666668</v>
      </c>
      <c r="E55" s="260">
        <v>4029.9333333333334</v>
      </c>
      <c r="F55" s="260">
        <v>4006.0666666666666</v>
      </c>
      <c r="G55" s="260">
        <v>3966.1333333333332</v>
      </c>
      <c r="H55" s="260">
        <v>4093.7333333333336</v>
      </c>
      <c r="I55" s="260">
        <v>4133.666666666667</v>
      </c>
      <c r="J55" s="260">
        <v>4157.5333333333338</v>
      </c>
      <c r="K55" s="259">
        <v>4109.8</v>
      </c>
      <c r="L55" s="259">
        <v>4046</v>
      </c>
      <c r="M55" s="259">
        <v>4.9689300000000003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858.65</v>
      </c>
      <c r="D56" s="260">
        <v>855.23333333333323</v>
      </c>
      <c r="E56" s="260">
        <v>850.61666666666645</v>
      </c>
      <c r="F56" s="260">
        <v>842.58333333333326</v>
      </c>
      <c r="G56" s="260">
        <v>837.96666666666647</v>
      </c>
      <c r="H56" s="260">
        <v>863.26666666666642</v>
      </c>
      <c r="I56" s="260">
        <v>867.88333333333321</v>
      </c>
      <c r="J56" s="260">
        <v>875.9166666666664</v>
      </c>
      <c r="K56" s="259">
        <v>859.85</v>
      </c>
      <c r="L56" s="259">
        <v>847.2</v>
      </c>
      <c r="M56" s="259">
        <v>71.247669999999999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2654.4</v>
      </c>
      <c r="D57" s="260">
        <v>2660.4666666666667</v>
      </c>
      <c r="E57" s="260">
        <v>2620.9833333333336</v>
      </c>
      <c r="F57" s="260">
        <v>2587.5666666666671</v>
      </c>
      <c r="G57" s="260">
        <v>2548.0833333333339</v>
      </c>
      <c r="H57" s="260">
        <v>2693.8833333333332</v>
      </c>
      <c r="I57" s="260">
        <v>2733.3666666666659</v>
      </c>
      <c r="J57" s="260">
        <v>2766.7833333333328</v>
      </c>
      <c r="K57" s="259">
        <v>2699.95</v>
      </c>
      <c r="L57" s="259">
        <v>2627.05</v>
      </c>
      <c r="M57" s="259">
        <v>0.13618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583</v>
      </c>
      <c r="D58" s="260">
        <v>585.81666666666672</v>
      </c>
      <c r="E58" s="260">
        <v>577.23333333333346</v>
      </c>
      <c r="F58" s="260">
        <v>571.4666666666667</v>
      </c>
      <c r="G58" s="260">
        <v>562.88333333333344</v>
      </c>
      <c r="H58" s="260">
        <v>591.58333333333348</v>
      </c>
      <c r="I58" s="260">
        <v>600.16666666666674</v>
      </c>
      <c r="J58" s="260">
        <v>605.93333333333351</v>
      </c>
      <c r="K58" s="259">
        <v>594.4</v>
      </c>
      <c r="L58" s="259">
        <v>580.04999999999995</v>
      </c>
      <c r="M58" s="259">
        <v>5.3945800000000004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3764.15</v>
      </c>
      <c r="D59" s="260">
        <v>3759.7333333333336</v>
      </c>
      <c r="E59" s="260">
        <v>3730.4666666666672</v>
      </c>
      <c r="F59" s="260">
        <v>3696.7833333333338</v>
      </c>
      <c r="G59" s="260">
        <v>3667.5166666666673</v>
      </c>
      <c r="H59" s="260">
        <v>3793.416666666667</v>
      </c>
      <c r="I59" s="260">
        <v>3822.6833333333334</v>
      </c>
      <c r="J59" s="260">
        <v>3856.3666666666668</v>
      </c>
      <c r="K59" s="259">
        <v>3789</v>
      </c>
      <c r="L59" s="259">
        <v>3726.05</v>
      </c>
      <c r="M59" s="259">
        <v>2.9610400000000001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1135.9000000000001</v>
      </c>
      <c r="D60" s="260">
        <v>1138.7166666666667</v>
      </c>
      <c r="E60" s="260">
        <v>1127.1833333333334</v>
      </c>
      <c r="F60" s="260">
        <v>1118.4666666666667</v>
      </c>
      <c r="G60" s="260">
        <v>1106.9333333333334</v>
      </c>
      <c r="H60" s="260">
        <v>1147.4333333333334</v>
      </c>
      <c r="I60" s="260">
        <v>1158.9666666666667</v>
      </c>
      <c r="J60" s="260">
        <v>1167.6833333333334</v>
      </c>
      <c r="K60" s="259">
        <v>1150.25</v>
      </c>
      <c r="L60" s="259">
        <v>1130</v>
      </c>
      <c r="M60" s="259">
        <v>0.28370000000000001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7025.75</v>
      </c>
      <c r="D61" s="260">
        <v>7023.05</v>
      </c>
      <c r="E61" s="260">
        <v>6983.7000000000007</v>
      </c>
      <c r="F61" s="260">
        <v>6941.6500000000005</v>
      </c>
      <c r="G61" s="260">
        <v>6902.3000000000011</v>
      </c>
      <c r="H61" s="260">
        <v>7065.1</v>
      </c>
      <c r="I61" s="260">
        <v>7104.4500000000007</v>
      </c>
      <c r="J61" s="260">
        <v>7146.5</v>
      </c>
      <c r="K61" s="259">
        <v>7062.4</v>
      </c>
      <c r="L61" s="259">
        <v>6981</v>
      </c>
      <c r="M61" s="259">
        <v>7.1952100000000003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1708.5</v>
      </c>
      <c r="D62" s="260">
        <v>1711.5333333333335</v>
      </c>
      <c r="E62" s="260">
        <v>1693.2666666666671</v>
      </c>
      <c r="F62" s="260">
        <v>1678.0333333333335</v>
      </c>
      <c r="G62" s="260">
        <v>1659.7666666666671</v>
      </c>
      <c r="H62" s="260">
        <v>1726.7666666666671</v>
      </c>
      <c r="I62" s="260">
        <v>1745.0333333333335</v>
      </c>
      <c r="J62" s="260">
        <v>1760.2666666666671</v>
      </c>
      <c r="K62" s="259">
        <v>1729.8</v>
      </c>
      <c r="L62" s="259">
        <v>1696.3</v>
      </c>
      <c r="M62" s="259">
        <v>14.01141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6647.2</v>
      </c>
      <c r="D63" s="260">
        <v>6667.916666666667</v>
      </c>
      <c r="E63" s="260">
        <v>6585.8333333333339</v>
      </c>
      <c r="F63" s="260">
        <v>6524.4666666666672</v>
      </c>
      <c r="G63" s="260">
        <v>6442.3833333333341</v>
      </c>
      <c r="H63" s="260">
        <v>6729.2833333333338</v>
      </c>
      <c r="I63" s="260">
        <v>6811.3666666666677</v>
      </c>
      <c r="J63" s="260">
        <v>6872.7333333333336</v>
      </c>
      <c r="K63" s="259">
        <v>6750</v>
      </c>
      <c r="L63" s="259">
        <v>6606.55</v>
      </c>
      <c r="M63" s="259">
        <v>0.96192999999999995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2961.35</v>
      </c>
      <c r="D64" s="260">
        <v>2972.1166666666668</v>
      </c>
      <c r="E64" s="260">
        <v>2944.2333333333336</v>
      </c>
      <c r="F64" s="260">
        <v>2927.1166666666668</v>
      </c>
      <c r="G64" s="260">
        <v>2899.2333333333336</v>
      </c>
      <c r="H64" s="260">
        <v>2989.2333333333336</v>
      </c>
      <c r="I64" s="260">
        <v>3017.1166666666668</v>
      </c>
      <c r="J64" s="260">
        <v>3034.2333333333336</v>
      </c>
      <c r="K64" s="259">
        <v>3000</v>
      </c>
      <c r="L64" s="259">
        <v>2955</v>
      </c>
      <c r="M64" s="259">
        <v>0.31596000000000002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1963.2</v>
      </c>
      <c r="D65" s="260">
        <v>1913.5500000000002</v>
      </c>
      <c r="E65" s="260">
        <v>1845.9500000000003</v>
      </c>
      <c r="F65" s="260">
        <v>1728.7</v>
      </c>
      <c r="G65" s="260">
        <v>1661.1000000000001</v>
      </c>
      <c r="H65" s="260">
        <v>2030.8000000000004</v>
      </c>
      <c r="I65" s="260">
        <v>2098.4000000000005</v>
      </c>
      <c r="J65" s="260">
        <v>2215.6500000000005</v>
      </c>
      <c r="K65" s="259">
        <v>1981.15</v>
      </c>
      <c r="L65" s="259">
        <v>1796.3</v>
      </c>
      <c r="M65" s="259">
        <v>26.700700000000001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347.55</v>
      </c>
      <c r="D66" s="260">
        <v>344.25</v>
      </c>
      <c r="E66" s="260">
        <v>340.3</v>
      </c>
      <c r="F66" s="260">
        <v>333.05</v>
      </c>
      <c r="G66" s="260">
        <v>329.1</v>
      </c>
      <c r="H66" s="260">
        <v>351.5</v>
      </c>
      <c r="I66" s="260">
        <v>355.45000000000005</v>
      </c>
      <c r="J66" s="260">
        <v>362.7</v>
      </c>
      <c r="K66" s="259">
        <v>348.2</v>
      </c>
      <c r="L66" s="259">
        <v>337</v>
      </c>
      <c r="M66" s="259">
        <v>27.531359999999999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228.8</v>
      </c>
      <c r="D67" s="260">
        <v>228.13333333333333</v>
      </c>
      <c r="E67" s="260">
        <v>226.81666666666666</v>
      </c>
      <c r="F67" s="260">
        <v>224.83333333333334</v>
      </c>
      <c r="G67" s="260">
        <v>223.51666666666668</v>
      </c>
      <c r="H67" s="260">
        <v>230.11666666666665</v>
      </c>
      <c r="I67" s="260">
        <v>231.43333333333331</v>
      </c>
      <c r="J67" s="260">
        <v>233.41666666666663</v>
      </c>
      <c r="K67" s="259">
        <v>229.45</v>
      </c>
      <c r="L67" s="259">
        <v>226.15</v>
      </c>
      <c r="M67" s="259">
        <v>66.765950000000004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162.94999999999999</v>
      </c>
      <c r="D68" s="260">
        <v>163.41666666666666</v>
      </c>
      <c r="E68" s="260">
        <v>161.33333333333331</v>
      </c>
      <c r="F68" s="260">
        <v>159.71666666666667</v>
      </c>
      <c r="G68" s="260">
        <v>157.63333333333333</v>
      </c>
      <c r="H68" s="260">
        <v>165.0333333333333</v>
      </c>
      <c r="I68" s="260">
        <v>167.11666666666662</v>
      </c>
      <c r="J68" s="260">
        <v>168.73333333333329</v>
      </c>
      <c r="K68" s="259">
        <v>165.5</v>
      </c>
      <c r="L68" s="259">
        <v>161.80000000000001</v>
      </c>
      <c r="M68" s="259">
        <v>229.71749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74.25</v>
      </c>
      <c r="D69" s="260">
        <v>74.416666666666671</v>
      </c>
      <c r="E69" s="260">
        <v>73.333333333333343</v>
      </c>
      <c r="F69" s="260">
        <v>72.416666666666671</v>
      </c>
      <c r="G69" s="260">
        <v>71.333333333333343</v>
      </c>
      <c r="H69" s="260">
        <v>75.333333333333343</v>
      </c>
      <c r="I69" s="260">
        <v>76.416666666666686</v>
      </c>
      <c r="J69" s="260">
        <v>77.333333333333343</v>
      </c>
      <c r="K69" s="259">
        <v>75.5</v>
      </c>
      <c r="L69" s="259">
        <v>73.5</v>
      </c>
      <c r="M69" s="259">
        <v>83.126580000000004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22.85</v>
      </c>
      <c r="D70" s="260">
        <v>22.900000000000002</v>
      </c>
      <c r="E70" s="260">
        <v>22.550000000000004</v>
      </c>
      <c r="F70" s="260">
        <v>22.250000000000004</v>
      </c>
      <c r="G70" s="260">
        <v>21.900000000000006</v>
      </c>
      <c r="H70" s="260">
        <v>23.200000000000003</v>
      </c>
      <c r="I70" s="260">
        <v>23.550000000000004</v>
      </c>
      <c r="J70" s="260">
        <v>23.85</v>
      </c>
      <c r="K70" s="259">
        <v>23.25</v>
      </c>
      <c r="L70" s="259">
        <v>22.6</v>
      </c>
      <c r="M70" s="259">
        <v>65.603129999999993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1704.55</v>
      </c>
      <c r="D71" s="260">
        <v>1715.0833333333333</v>
      </c>
      <c r="E71" s="260">
        <v>1675.2666666666664</v>
      </c>
      <c r="F71" s="260">
        <v>1645.9833333333331</v>
      </c>
      <c r="G71" s="260">
        <v>1606.1666666666663</v>
      </c>
      <c r="H71" s="260">
        <v>1744.3666666666666</v>
      </c>
      <c r="I71" s="260">
        <v>1784.1833333333336</v>
      </c>
      <c r="J71" s="260">
        <v>1813.4666666666667</v>
      </c>
      <c r="K71" s="259">
        <v>1754.9</v>
      </c>
      <c r="L71" s="259">
        <v>1685.8</v>
      </c>
      <c r="M71" s="259">
        <v>5.9063699999999999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4667.3999999999996</v>
      </c>
      <c r="D72" s="260">
        <v>4693.2</v>
      </c>
      <c r="E72" s="260">
        <v>4625.2</v>
      </c>
      <c r="F72" s="260">
        <v>4583</v>
      </c>
      <c r="G72" s="260">
        <v>4515</v>
      </c>
      <c r="H72" s="260">
        <v>4735.3999999999996</v>
      </c>
      <c r="I72" s="260">
        <v>4803.3999999999996</v>
      </c>
      <c r="J72" s="260">
        <v>4845.5999999999995</v>
      </c>
      <c r="K72" s="259">
        <v>4761.2</v>
      </c>
      <c r="L72" s="259">
        <v>4651</v>
      </c>
      <c r="M72" s="259">
        <v>9.5350000000000004E-2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609.29999999999995</v>
      </c>
      <c r="D73" s="260">
        <v>605.33333333333337</v>
      </c>
      <c r="E73" s="260">
        <v>600.41666666666674</v>
      </c>
      <c r="F73" s="260">
        <v>591.53333333333342</v>
      </c>
      <c r="G73" s="260">
        <v>586.61666666666679</v>
      </c>
      <c r="H73" s="260">
        <v>614.2166666666667</v>
      </c>
      <c r="I73" s="260">
        <v>619.13333333333344</v>
      </c>
      <c r="J73" s="260">
        <v>628.01666666666665</v>
      </c>
      <c r="K73" s="259">
        <v>610.25</v>
      </c>
      <c r="L73" s="259">
        <v>596.45000000000005</v>
      </c>
      <c r="M73" s="259">
        <v>5.6835699999999996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918.25</v>
      </c>
      <c r="D74" s="260">
        <v>928.58333333333337</v>
      </c>
      <c r="E74" s="260">
        <v>902.36666666666679</v>
      </c>
      <c r="F74" s="260">
        <v>886.48333333333346</v>
      </c>
      <c r="G74" s="260">
        <v>860.26666666666688</v>
      </c>
      <c r="H74" s="260">
        <v>944.4666666666667</v>
      </c>
      <c r="I74" s="260">
        <v>970.68333333333317</v>
      </c>
      <c r="J74" s="260">
        <v>986.56666666666661</v>
      </c>
      <c r="K74" s="259">
        <v>954.8</v>
      </c>
      <c r="L74" s="259">
        <v>912.7</v>
      </c>
      <c r="M74" s="259">
        <v>10.35234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107.05</v>
      </c>
      <c r="D75" s="260">
        <v>106.63333333333333</v>
      </c>
      <c r="E75" s="260">
        <v>105.86666666666665</v>
      </c>
      <c r="F75" s="260">
        <v>104.68333333333332</v>
      </c>
      <c r="G75" s="260">
        <v>103.91666666666664</v>
      </c>
      <c r="H75" s="260">
        <v>107.81666666666665</v>
      </c>
      <c r="I75" s="260">
        <v>108.58333333333333</v>
      </c>
      <c r="J75" s="260">
        <v>109.76666666666665</v>
      </c>
      <c r="K75" s="259">
        <v>107.4</v>
      </c>
      <c r="L75" s="259">
        <v>105.45</v>
      </c>
      <c r="M75" s="259">
        <v>116.75691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853.05</v>
      </c>
      <c r="D76" s="260">
        <v>850.56666666666661</v>
      </c>
      <c r="E76" s="260">
        <v>841.98333333333323</v>
      </c>
      <c r="F76" s="260">
        <v>830.91666666666663</v>
      </c>
      <c r="G76" s="260">
        <v>822.33333333333326</v>
      </c>
      <c r="H76" s="260">
        <v>861.63333333333321</v>
      </c>
      <c r="I76" s="260">
        <v>870.2166666666667</v>
      </c>
      <c r="J76" s="260">
        <v>881.28333333333319</v>
      </c>
      <c r="K76" s="259">
        <v>859.15</v>
      </c>
      <c r="L76" s="259">
        <v>839.5</v>
      </c>
      <c r="M76" s="259">
        <v>15.610200000000001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70.349999999999994</v>
      </c>
      <c r="D77" s="260">
        <v>70.599999999999994</v>
      </c>
      <c r="E77" s="260">
        <v>69.849999999999994</v>
      </c>
      <c r="F77" s="260">
        <v>69.349999999999994</v>
      </c>
      <c r="G77" s="260">
        <v>68.599999999999994</v>
      </c>
      <c r="H77" s="260">
        <v>71.099999999999994</v>
      </c>
      <c r="I77" s="260">
        <v>71.849999999999994</v>
      </c>
      <c r="J77" s="260">
        <v>72.349999999999994</v>
      </c>
      <c r="K77" s="259">
        <v>71.349999999999994</v>
      </c>
      <c r="L77" s="259">
        <v>70.099999999999994</v>
      </c>
      <c r="M77" s="259">
        <v>149.60753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308.89999999999998</v>
      </c>
      <c r="D78" s="260">
        <v>308.06666666666666</v>
      </c>
      <c r="E78" s="260">
        <v>306.5333333333333</v>
      </c>
      <c r="F78" s="260">
        <v>304.16666666666663</v>
      </c>
      <c r="G78" s="260">
        <v>302.63333333333327</v>
      </c>
      <c r="H78" s="260">
        <v>310.43333333333334</v>
      </c>
      <c r="I78" s="260">
        <v>311.96666666666675</v>
      </c>
      <c r="J78" s="260">
        <v>314.33333333333337</v>
      </c>
      <c r="K78" s="259">
        <v>309.60000000000002</v>
      </c>
      <c r="L78" s="259">
        <v>305.7</v>
      </c>
      <c r="M78" s="259">
        <v>20.17679</v>
      </c>
      <c r="N78" s="1"/>
      <c r="O78" s="1"/>
    </row>
    <row r="79" spans="1:15" ht="12.75" customHeight="1">
      <c r="A79" s="30">
        <v>69</v>
      </c>
      <c r="B79" s="269" t="s">
        <v>871</v>
      </c>
      <c r="C79" s="259">
        <v>10430.4</v>
      </c>
      <c r="D79" s="260">
        <v>10426.816666666666</v>
      </c>
      <c r="E79" s="260">
        <v>10303.583333333332</v>
      </c>
      <c r="F79" s="260">
        <v>10176.766666666666</v>
      </c>
      <c r="G79" s="260">
        <v>10053.533333333333</v>
      </c>
      <c r="H79" s="260">
        <v>10553.633333333331</v>
      </c>
      <c r="I79" s="260">
        <v>10676.866666666665</v>
      </c>
      <c r="J79" s="260">
        <v>10803.683333333331</v>
      </c>
      <c r="K79" s="259">
        <v>10550.05</v>
      </c>
      <c r="L79" s="259">
        <v>10300</v>
      </c>
      <c r="M79" s="259">
        <v>1.6879999999999999E-2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835.25</v>
      </c>
      <c r="D80" s="260">
        <v>832.2166666666667</v>
      </c>
      <c r="E80" s="260">
        <v>825.68333333333339</v>
      </c>
      <c r="F80" s="260">
        <v>816.11666666666667</v>
      </c>
      <c r="G80" s="260">
        <v>809.58333333333337</v>
      </c>
      <c r="H80" s="260">
        <v>841.78333333333342</v>
      </c>
      <c r="I80" s="260">
        <v>848.31666666666672</v>
      </c>
      <c r="J80" s="260">
        <v>857.88333333333344</v>
      </c>
      <c r="K80" s="259">
        <v>838.75</v>
      </c>
      <c r="L80" s="259">
        <v>822.65</v>
      </c>
      <c r="M80" s="259">
        <v>62.2971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283.85000000000002</v>
      </c>
      <c r="D81" s="260">
        <v>282.93333333333334</v>
      </c>
      <c r="E81" s="260">
        <v>278.91666666666669</v>
      </c>
      <c r="F81" s="260">
        <v>273.98333333333335</v>
      </c>
      <c r="G81" s="260">
        <v>269.9666666666667</v>
      </c>
      <c r="H81" s="260">
        <v>287.86666666666667</v>
      </c>
      <c r="I81" s="260">
        <v>291.88333333333333</v>
      </c>
      <c r="J81" s="260">
        <v>296.81666666666666</v>
      </c>
      <c r="K81" s="259">
        <v>286.95</v>
      </c>
      <c r="L81" s="259">
        <v>278</v>
      </c>
      <c r="M81" s="259">
        <v>41.416679999999999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941.6</v>
      </c>
      <c r="D82" s="260">
        <v>947.7833333333333</v>
      </c>
      <c r="E82" s="260">
        <v>928.81666666666661</v>
      </c>
      <c r="F82" s="260">
        <v>916.0333333333333</v>
      </c>
      <c r="G82" s="260">
        <v>897.06666666666661</v>
      </c>
      <c r="H82" s="260">
        <v>960.56666666666661</v>
      </c>
      <c r="I82" s="260">
        <v>979.5333333333333</v>
      </c>
      <c r="J82" s="260">
        <v>992.31666666666661</v>
      </c>
      <c r="K82" s="259">
        <v>966.75</v>
      </c>
      <c r="L82" s="259">
        <v>935</v>
      </c>
      <c r="M82" s="259">
        <v>1.12348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282.5</v>
      </c>
      <c r="D83" s="260">
        <v>283</v>
      </c>
      <c r="E83" s="260">
        <v>279.39999999999998</v>
      </c>
      <c r="F83" s="260">
        <v>276.29999999999995</v>
      </c>
      <c r="G83" s="260">
        <v>272.69999999999993</v>
      </c>
      <c r="H83" s="260">
        <v>286.10000000000002</v>
      </c>
      <c r="I83" s="260">
        <v>289.70000000000005</v>
      </c>
      <c r="J83" s="260">
        <v>292.80000000000007</v>
      </c>
      <c r="K83" s="259">
        <v>286.60000000000002</v>
      </c>
      <c r="L83" s="259">
        <v>279.89999999999998</v>
      </c>
      <c r="M83" s="259">
        <v>10.92548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7093.8</v>
      </c>
      <c r="D84" s="260">
        <v>7107.9666666666672</v>
      </c>
      <c r="E84" s="260">
        <v>6996.8333333333339</v>
      </c>
      <c r="F84" s="260">
        <v>6899.8666666666668</v>
      </c>
      <c r="G84" s="260">
        <v>6788.7333333333336</v>
      </c>
      <c r="H84" s="260">
        <v>7204.9333333333343</v>
      </c>
      <c r="I84" s="260">
        <v>7316.0666666666675</v>
      </c>
      <c r="J84" s="260">
        <v>7413.0333333333347</v>
      </c>
      <c r="K84" s="259">
        <v>7219.1</v>
      </c>
      <c r="L84" s="259">
        <v>7011</v>
      </c>
      <c r="M84" s="259">
        <v>0.41622999999999999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1197.45</v>
      </c>
      <c r="D85" s="260">
        <v>1200.7666666666667</v>
      </c>
      <c r="E85" s="260">
        <v>1183.5333333333333</v>
      </c>
      <c r="F85" s="260">
        <v>1169.6166666666666</v>
      </c>
      <c r="G85" s="260">
        <v>1152.3833333333332</v>
      </c>
      <c r="H85" s="260">
        <v>1214.6833333333334</v>
      </c>
      <c r="I85" s="260">
        <v>1231.9166666666665</v>
      </c>
      <c r="J85" s="260">
        <v>1245.8333333333335</v>
      </c>
      <c r="K85" s="259">
        <v>1218</v>
      </c>
      <c r="L85" s="259">
        <v>1186.8499999999999</v>
      </c>
      <c r="M85" s="259">
        <v>0.17999000000000001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935.35</v>
      </c>
      <c r="D86" s="260">
        <v>938.29999999999984</v>
      </c>
      <c r="E86" s="260">
        <v>927.09999999999968</v>
      </c>
      <c r="F86" s="260">
        <v>918.8499999999998</v>
      </c>
      <c r="G86" s="260">
        <v>907.64999999999964</v>
      </c>
      <c r="H86" s="260">
        <v>946.54999999999973</v>
      </c>
      <c r="I86" s="260">
        <v>957.74999999999977</v>
      </c>
      <c r="J86" s="260">
        <v>965.99999999999977</v>
      </c>
      <c r="K86" s="259">
        <v>949.5</v>
      </c>
      <c r="L86" s="259">
        <v>930.05</v>
      </c>
      <c r="M86" s="259">
        <v>0.19222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548.9</v>
      </c>
      <c r="D87" s="260">
        <v>547.33333333333337</v>
      </c>
      <c r="E87" s="260">
        <v>544.66666666666674</v>
      </c>
      <c r="F87" s="260">
        <v>540.43333333333339</v>
      </c>
      <c r="G87" s="260">
        <v>537.76666666666677</v>
      </c>
      <c r="H87" s="260">
        <v>551.56666666666672</v>
      </c>
      <c r="I87" s="260">
        <v>554.23333333333346</v>
      </c>
      <c r="J87" s="260">
        <v>558.4666666666667</v>
      </c>
      <c r="K87" s="259">
        <v>550</v>
      </c>
      <c r="L87" s="259">
        <v>543.1</v>
      </c>
      <c r="M87" s="259">
        <v>0.92864000000000002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16890.5</v>
      </c>
      <c r="D88" s="260">
        <v>16945.966666666664</v>
      </c>
      <c r="E88" s="260">
        <v>16801.983333333326</v>
      </c>
      <c r="F88" s="260">
        <v>16713.466666666664</v>
      </c>
      <c r="G88" s="260">
        <v>16569.483333333326</v>
      </c>
      <c r="H88" s="260">
        <v>17034.483333333326</v>
      </c>
      <c r="I88" s="260">
        <v>17178.466666666664</v>
      </c>
      <c r="J88" s="260">
        <v>17266.983333333326</v>
      </c>
      <c r="K88" s="259">
        <v>17089.95</v>
      </c>
      <c r="L88" s="259">
        <v>16857.45</v>
      </c>
      <c r="M88" s="259">
        <v>0.21179000000000001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496.85</v>
      </c>
      <c r="D89" s="260">
        <v>502.75</v>
      </c>
      <c r="E89" s="260">
        <v>484.70000000000005</v>
      </c>
      <c r="F89" s="260">
        <v>472.55000000000007</v>
      </c>
      <c r="G89" s="260">
        <v>454.50000000000011</v>
      </c>
      <c r="H89" s="260">
        <v>514.9</v>
      </c>
      <c r="I89" s="260">
        <v>532.94999999999993</v>
      </c>
      <c r="J89" s="260">
        <v>545.09999999999991</v>
      </c>
      <c r="K89" s="259">
        <v>520.79999999999995</v>
      </c>
      <c r="L89" s="259">
        <v>490.6</v>
      </c>
      <c r="M89" s="259">
        <v>2.6775899999999999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37.5</v>
      </c>
      <c r="D90" s="260">
        <v>37.966666666666669</v>
      </c>
      <c r="E90" s="260">
        <v>36.433333333333337</v>
      </c>
      <c r="F90" s="260">
        <v>35.366666666666667</v>
      </c>
      <c r="G90" s="260">
        <v>33.833333333333336</v>
      </c>
      <c r="H90" s="260">
        <v>39.033333333333339</v>
      </c>
      <c r="I90" s="260">
        <v>40.56666666666667</v>
      </c>
      <c r="J90" s="260">
        <v>41.63333333333334</v>
      </c>
      <c r="K90" s="259">
        <v>39.5</v>
      </c>
      <c r="L90" s="259">
        <v>36.9</v>
      </c>
      <c r="M90" s="259">
        <v>135.22975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4139.3500000000004</v>
      </c>
      <c r="D91" s="260">
        <v>4125.4000000000005</v>
      </c>
      <c r="E91" s="260">
        <v>4097.2000000000007</v>
      </c>
      <c r="F91" s="260">
        <v>4055.05</v>
      </c>
      <c r="G91" s="260">
        <v>4026.8500000000004</v>
      </c>
      <c r="H91" s="260">
        <v>4167.5500000000011</v>
      </c>
      <c r="I91" s="260">
        <v>4195.75</v>
      </c>
      <c r="J91" s="260">
        <v>4237.9000000000015</v>
      </c>
      <c r="K91" s="259">
        <v>4153.6000000000004</v>
      </c>
      <c r="L91" s="259">
        <v>4083.25</v>
      </c>
      <c r="M91" s="259">
        <v>3.25881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1229.1500000000001</v>
      </c>
      <c r="D92" s="260">
        <v>1239.1166666666668</v>
      </c>
      <c r="E92" s="260">
        <v>1214.2333333333336</v>
      </c>
      <c r="F92" s="260">
        <v>1199.3166666666668</v>
      </c>
      <c r="G92" s="260">
        <v>1174.4333333333336</v>
      </c>
      <c r="H92" s="260">
        <v>1254.0333333333335</v>
      </c>
      <c r="I92" s="260">
        <v>1278.9166666666667</v>
      </c>
      <c r="J92" s="260">
        <v>1293.8333333333335</v>
      </c>
      <c r="K92" s="259">
        <v>1264</v>
      </c>
      <c r="L92" s="259">
        <v>1224.2</v>
      </c>
      <c r="M92" s="259">
        <v>0.74631999999999998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504.55</v>
      </c>
      <c r="D93" s="260">
        <v>504.33333333333331</v>
      </c>
      <c r="E93" s="260">
        <v>501.21666666666664</v>
      </c>
      <c r="F93" s="260">
        <v>497.88333333333333</v>
      </c>
      <c r="G93" s="260">
        <v>494.76666666666665</v>
      </c>
      <c r="H93" s="260">
        <v>507.66666666666663</v>
      </c>
      <c r="I93" s="260">
        <v>510.7833333333333</v>
      </c>
      <c r="J93" s="260">
        <v>514.11666666666656</v>
      </c>
      <c r="K93" s="259">
        <v>507.45</v>
      </c>
      <c r="L93" s="259">
        <v>501</v>
      </c>
      <c r="M93" s="259">
        <v>1.57619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74.5</v>
      </c>
      <c r="D94" s="260">
        <v>75.05</v>
      </c>
      <c r="E94" s="260">
        <v>73.75</v>
      </c>
      <c r="F94" s="260">
        <v>73</v>
      </c>
      <c r="G94" s="260">
        <v>71.7</v>
      </c>
      <c r="H94" s="260">
        <v>75.8</v>
      </c>
      <c r="I94" s="260">
        <v>77.09999999999998</v>
      </c>
      <c r="J94" s="260">
        <v>77.849999999999994</v>
      </c>
      <c r="K94" s="259">
        <v>76.349999999999994</v>
      </c>
      <c r="L94" s="259">
        <v>74.3</v>
      </c>
      <c r="M94" s="259">
        <v>19.722490000000001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270.7</v>
      </c>
      <c r="D95" s="260">
        <v>268.21666666666664</v>
      </c>
      <c r="E95" s="260">
        <v>264.5333333333333</v>
      </c>
      <c r="F95" s="260">
        <v>258.36666666666667</v>
      </c>
      <c r="G95" s="260">
        <v>254.68333333333334</v>
      </c>
      <c r="H95" s="260">
        <v>274.38333333333327</v>
      </c>
      <c r="I95" s="260">
        <v>278.06666666666655</v>
      </c>
      <c r="J95" s="260">
        <v>284.23333333333323</v>
      </c>
      <c r="K95" s="259">
        <v>271.89999999999998</v>
      </c>
      <c r="L95" s="259">
        <v>262.05</v>
      </c>
      <c r="M95" s="259">
        <v>19.575130000000001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3020.95</v>
      </c>
      <c r="D96" s="260">
        <v>3014.5</v>
      </c>
      <c r="E96" s="260">
        <v>2986.45</v>
      </c>
      <c r="F96" s="260">
        <v>2951.95</v>
      </c>
      <c r="G96" s="260">
        <v>2923.8999999999996</v>
      </c>
      <c r="H96" s="260">
        <v>3049</v>
      </c>
      <c r="I96" s="260">
        <v>3077.05</v>
      </c>
      <c r="J96" s="260">
        <v>3111.55</v>
      </c>
      <c r="K96" s="259">
        <v>3042.55</v>
      </c>
      <c r="L96" s="259">
        <v>2980</v>
      </c>
      <c r="M96" s="259">
        <v>0.33305000000000001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216.5</v>
      </c>
      <c r="D97" s="260">
        <v>217.16666666666666</v>
      </c>
      <c r="E97" s="260">
        <v>214.43333333333331</v>
      </c>
      <c r="F97" s="260">
        <v>212.36666666666665</v>
      </c>
      <c r="G97" s="260">
        <v>209.6333333333333</v>
      </c>
      <c r="H97" s="260">
        <v>219.23333333333332</v>
      </c>
      <c r="I97" s="260">
        <v>221.96666666666667</v>
      </c>
      <c r="J97" s="260">
        <v>224.03333333333333</v>
      </c>
      <c r="K97" s="259">
        <v>219.9</v>
      </c>
      <c r="L97" s="259">
        <v>215.1</v>
      </c>
      <c r="M97" s="259">
        <v>2.1038199999999998</v>
      </c>
      <c r="N97" s="1"/>
      <c r="O97" s="1"/>
    </row>
    <row r="98" spans="1:15" ht="12.75" customHeight="1">
      <c r="A98" s="30">
        <v>88</v>
      </c>
      <c r="B98" s="269" t="s">
        <v>872</v>
      </c>
      <c r="C98" s="259">
        <v>424.95</v>
      </c>
      <c r="D98" s="260">
        <v>430.9666666666667</v>
      </c>
      <c r="E98" s="260">
        <v>400.13333333333338</v>
      </c>
      <c r="F98" s="260">
        <v>375.31666666666666</v>
      </c>
      <c r="G98" s="260">
        <v>344.48333333333335</v>
      </c>
      <c r="H98" s="260">
        <v>455.78333333333342</v>
      </c>
      <c r="I98" s="260">
        <v>486.61666666666667</v>
      </c>
      <c r="J98" s="260">
        <v>511.43333333333345</v>
      </c>
      <c r="K98" s="259">
        <v>461.8</v>
      </c>
      <c r="L98" s="259">
        <v>406.15</v>
      </c>
      <c r="M98" s="259">
        <v>62.993589999999998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535.95000000000005</v>
      </c>
      <c r="D99" s="260">
        <v>535.69999999999993</v>
      </c>
      <c r="E99" s="260">
        <v>532.49999999999989</v>
      </c>
      <c r="F99" s="260">
        <v>529.04999999999995</v>
      </c>
      <c r="G99" s="260">
        <v>525.84999999999991</v>
      </c>
      <c r="H99" s="260">
        <v>539.14999999999986</v>
      </c>
      <c r="I99" s="260">
        <v>542.34999999999991</v>
      </c>
      <c r="J99" s="260">
        <v>545.79999999999984</v>
      </c>
      <c r="K99" s="259">
        <v>538.9</v>
      </c>
      <c r="L99" s="259">
        <v>532.25</v>
      </c>
      <c r="M99" s="259">
        <v>3.6755300000000002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309.3</v>
      </c>
      <c r="D100" s="260">
        <v>307.53333333333336</v>
      </c>
      <c r="E100" s="260">
        <v>305.01666666666671</v>
      </c>
      <c r="F100" s="260">
        <v>300.73333333333335</v>
      </c>
      <c r="G100" s="260">
        <v>298.2166666666667</v>
      </c>
      <c r="H100" s="260">
        <v>311.81666666666672</v>
      </c>
      <c r="I100" s="260">
        <v>314.33333333333337</v>
      </c>
      <c r="J100" s="260">
        <v>318.61666666666673</v>
      </c>
      <c r="K100" s="259">
        <v>310.05</v>
      </c>
      <c r="L100" s="259">
        <v>303.25</v>
      </c>
      <c r="M100" s="259">
        <v>70.777190000000004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762.35</v>
      </c>
      <c r="D101" s="260">
        <v>767.69999999999993</v>
      </c>
      <c r="E101" s="260">
        <v>749.64999999999986</v>
      </c>
      <c r="F101" s="260">
        <v>736.94999999999993</v>
      </c>
      <c r="G101" s="260">
        <v>718.89999999999986</v>
      </c>
      <c r="H101" s="260">
        <v>780.39999999999986</v>
      </c>
      <c r="I101" s="260">
        <v>798.44999999999982</v>
      </c>
      <c r="J101" s="260">
        <v>811.14999999999986</v>
      </c>
      <c r="K101" s="259">
        <v>785.75</v>
      </c>
      <c r="L101" s="259">
        <v>755</v>
      </c>
      <c r="M101" s="259">
        <v>0.98717999999999995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742.5</v>
      </c>
      <c r="D102" s="260">
        <v>743.85</v>
      </c>
      <c r="E102" s="260">
        <v>734.25</v>
      </c>
      <c r="F102" s="260">
        <v>726</v>
      </c>
      <c r="G102" s="260">
        <v>716.4</v>
      </c>
      <c r="H102" s="260">
        <v>752.1</v>
      </c>
      <c r="I102" s="260">
        <v>761.70000000000016</v>
      </c>
      <c r="J102" s="260">
        <v>769.95</v>
      </c>
      <c r="K102" s="259">
        <v>753.45</v>
      </c>
      <c r="L102" s="259">
        <v>735.6</v>
      </c>
      <c r="M102" s="259">
        <v>1.5056700000000001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811.2</v>
      </c>
      <c r="D103" s="260">
        <v>807.9666666666667</v>
      </c>
      <c r="E103" s="260">
        <v>800.98333333333335</v>
      </c>
      <c r="F103" s="260">
        <v>790.76666666666665</v>
      </c>
      <c r="G103" s="260">
        <v>783.7833333333333</v>
      </c>
      <c r="H103" s="260">
        <v>818.18333333333339</v>
      </c>
      <c r="I103" s="260">
        <v>825.16666666666674</v>
      </c>
      <c r="J103" s="260">
        <v>835.38333333333344</v>
      </c>
      <c r="K103" s="259">
        <v>814.95</v>
      </c>
      <c r="L103" s="259">
        <v>797.75</v>
      </c>
      <c r="M103" s="259">
        <v>1.1473899999999999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125.85</v>
      </c>
      <c r="D104" s="260">
        <v>125.64999999999999</v>
      </c>
      <c r="E104" s="260">
        <v>124.94999999999999</v>
      </c>
      <c r="F104" s="260">
        <v>124.05</v>
      </c>
      <c r="G104" s="260">
        <v>123.35</v>
      </c>
      <c r="H104" s="260">
        <v>126.54999999999998</v>
      </c>
      <c r="I104" s="260">
        <v>127.25</v>
      </c>
      <c r="J104" s="260">
        <v>128.14999999999998</v>
      </c>
      <c r="K104" s="259">
        <v>126.35</v>
      </c>
      <c r="L104" s="259">
        <v>124.75</v>
      </c>
      <c r="M104" s="259">
        <v>5.3871799999999999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1754.3</v>
      </c>
      <c r="D105" s="260">
        <v>1754.4333333333334</v>
      </c>
      <c r="E105" s="260">
        <v>1719.8666666666668</v>
      </c>
      <c r="F105" s="260">
        <v>1685.4333333333334</v>
      </c>
      <c r="G105" s="260">
        <v>1650.8666666666668</v>
      </c>
      <c r="H105" s="260">
        <v>1788.8666666666668</v>
      </c>
      <c r="I105" s="260">
        <v>1823.4333333333334</v>
      </c>
      <c r="J105" s="260">
        <v>1857.8666666666668</v>
      </c>
      <c r="K105" s="259">
        <v>1789</v>
      </c>
      <c r="L105" s="259">
        <v>1720</v>
      </c>
      <c r="M105" s="259">
        <v>4.4402999999999997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22.7</v>
      </c>
      <c r="D106" s="260">
        <v>22.666666666666668</v>
      </c>
      <c r="E106" s="260">
        <v>22.433333333333337</v>
      </c>
      <c r="F106" s="260">
        <v>22.166666666666668</v>
      </c>
      <c r="G106" s="260">
        <v>21.933333333333337</v>
      </c>
      <c r="H106" s="260">
        <v>22.933333333333337</v>
      </c>
      <c r="I106" s="260">
        <v>23.166666666666664</v>
      </c>
      <c r="J106" s="260">
        <v>23.433333333333337</v>
      </c>
      <c r="K106" s="259">
        <v>22.9</v>
      </c>
      <c r="L106" s="259">
        <v>22.4</v>
      </c>
      <c r="M106" s="259">
        <v>52.711060000000003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1250.0999999999999</v>
      </c>
      <c r="D107" s="260">
        <v>1257.6499999999999</v>
      </c>
      <c r="E107" s="260">
        <v>1237.7999999999997</v>
      </c>
      <c r="F107" s="260">
        <v>1225.4999999999998</v>
      </c>
      <c r="G107" s="260">
        <v>1205.6499999999996</v>
      </c>
      <c r="H107" s="260">
        <v>1269.9499999999998</v>
      </c>
      <c r="I107" s="260">
        <v>1289.7999999999997</v>
      </c>
      <c r="J107" s="260">
        <v>1302.0999999999999</v>
      </c>
      <c r="K107" s="259">
        <v>1277.5</v>
      </c>
      <c r="L107" s="259">
        <v>1245.3499999999999</v>
      </c>
      <c r="M107" s="259">
        <v>6.09091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592.15</v>
      </c>
      <c r="D108" s="260">
        <v>590.78333333333342</v>
      </c>
      <c r="E108" s="260">
        <v>586.56666666666683</v>
      </c>
      <c r="F108" s="260">
        <v>580.98333333333346</v>
      </c>
      <c r="G108" s="260">
        <v>576.76666666666688</v>
      </c>
      <c r="H108" s="260">
        <v>596.36666666666679</v>
      </c>
      <c r="I108" s="260">
        <v>600.58333333333326</v>
      </c>
      <c r="J108" s="260">
        <v>606.16666666666674</v>
      </c>
      <c r="K108" s="259">
        <v>595</v>
      </c>
      <c r="L108" s="259">
        <v>585.20000000000005</v>
      </c>
      <c r="M108" s="259">
        <v>0.53566000000000003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790.55</v>
      </c>
      <c r="D109" s="260">
        <v>791.2833333333333</v>
      </c>
      <c r="E109" s="260">
        <v>784.36666666666656</v>
      </c>
      <c r="F109" s="260">
        <v>778.18333333333328</v>
      </c>
      <c r="G109" s="260">
        <v>771.26666666666654</v>
      </c>
      <c r="H109" s="260">
        <v>797.46666666666658</v>
      </c>
      <c r="I109" s="260">
        <v>804.38333333333333</v>
      </c>
      <c r="J109" s="260">
        <v>810.56666666666661</v>
      </c>
      <c r="K109" s="259">
        <v>798.2</v>
      </c>
      <c r="L109" s="259">
        <v>785.1</v>
      </c>
      <c r="M109" s="259">
        <v>1.0936999999999999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5374.3</v>
      </c>
      <c r="D110" s="260">
        <v>5369.0000000000009</v>
      </c>
      <c r="E110" s="260">
        <v>5336.1500000000015</v>
      </c>
      <c r="F110" s="260">
        <v>5298.0000000000009</v>
      </c>
      <c r="G110" s="260">
        <v>5265.1500000000015</v>
      </c>
      <c r="H110" s="260">
        <v>5407.1500000000015</v>
      </c>
      <c r="I110" s="260">
        <v>5440.0000000000018</v>
      </c>
      <c r="J110" s="260">
        <v>5478.1500000000015</v>
      </c>
      <c r="K110" s="259">
        <v>5401.85</v>
      </c>
      <c r="L110" s="259">
        <v>5330.85</v>
      </c>
      <c r="M110" s="259">
        <v>3.9079999999999997E-2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362.8</v>
      </c>
      <c r="D111" s="260">
        <v>361.25</v>
      </c>
      <c r="E111" s="260">
        <v>356.55</v>
      </c>
      <c r="F111" s="260">
        <v>350.3</v>
      </c>
      <c r="G111" s="260">
        <v>345.6</v>
      </c>
      <c r="H111" s="260">
        <v>367.5</v>
      </c>
      <c r="I111" s="260">
        <v>372.20000000000005</v>
      </c>
      <c r="J111" s="260">
        <v>378.45</v>
      </c>
      <c r="K111" s="259">
        <v>365.95</v>
      </c>
      <c r="L111" s="259">
        <v>355</v>
      </c>
      <c r="M111" s="259">
        <v>0.65237000000000001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295.14999999999998</v>
      </c>
      <c r="D112" s="260">
        <v>293.71666666666664</v>
      </c>
      <c r="E112" s="260">
        <v>291.43333333333328</v>
      </c>
      <c r="F112" s="260">
        <v>287.71666666666664</v>
      </c>
      <c r="G112" s="260">
        <v>285.43333333333328</v>
      </c>
      <c r="H112" s="260">
        <v>297.43333333333328</v>
      </c>
      <c r="I112" s="260">
        <v>299.7166666666667</v>
      </c>
      <c r="J112" s="260">
        <v>303.43333333333328</v>
      </c>
      <c r="K112" s="259">
        <v>296</v>
      </c>
      <c r="L112" s="259">
        <v>290</v>
      </c>
      <c r="M112" s="259">
        <v>15.232379999999999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385.3</v>
      </c>
      <c r="D113" s="260">
        <v>386.90000000000003</v>
      </c>
      <c r="E113" s="260">
        <v>381.40000000000009</v>
      </c>
      <c r="F113" s="260">
        <v>377.50000000000006</v>
      </c>
      <c r="G113" s="260">
        <v>372.00000000000011</v>
      </c>
      <c r="H113" s="260">
        <v>390.80000000000007</v>
      </c>
      <c r="I113" s="260">
        <v>396.29999999999995</v>
      </c>
      <c r="J113" s="260">
        <v>400.20000000000005</v>
      </c>
      <c r="K113" s="259">
        <v>392.4</v>
      </c>
      <c r="L113" s="259">
        <v>383</v>
      </c>
      <c r="M113" s="259">
        <v>1.13506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604.29999999999995</v>
      </c>
      <c r="D114" s="260">
        <v>603.7833333333333</v>
      </c>
      <c r="E114" s="260">
        <v>597.51666666666665</v>
      </c>
      <c r="F114" s="260">
        <v>590.73333333333335</v>
      </c>
      <c r="G114" s="260">
        <v>584.4666666666667</v>
      </c>
      <c r="H114" s="260">
        <v>610.56666666666661</v>
      </c>
      <c r="I114" s="260">
        <v>616.83333333333326</v>
      </c>
      <c r="J114" s="260">
        <v>623.61666666666656</v>
      </c>
      <c r="K114" s="259">
        <v>610.04999999999995</v>
      </c>
      <c r="L114" s="259">
        <v>597</v>
      </c>
      <c r="M114" s="259">
        <v>3.91858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721.5</v>
      </c>
      <c r="D115" s="260">
        <v>720.23333333333323</v>
      </c>
      <c r="E115" s="260">
        <v>716.31666666666649</v>
      </c>
      <c r="F115" s="260">
        <v>711.13333333333321</v>
      </c>
      <c r="G115" s="260">
        <v>707.21666666666647</v>
      </c>
      <c r="H115" s="260">
        <v>725.41666666666652</v>
      </c>
      <c r="I115" s="260">
        <v>729.33333333333326</v>
      </c>
      <c r="J115" s="260">
        <v>734.51666666666654</v>
      </c>
      <c r="K115" s="259">
        <v>724.15</v>
      </c>
      <c r="L115" s="259">
        <v>715.05</v>
      </c>
      <c r="M115" s="259">
        <v>7.7414500000000004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1118.75</v>
      </c>
      <c r="D116" s="260">
        <v>1121.5166666666667</v>
      </c>
      <c r="E116" s="260">
        <v>1108.0833333333333</v>
      </c>
      <c r="F116" s="260">
        <v>1097.4166666666665</v>
      </c>
      <c r="G116" s="260">
        <v>1083.9833333333331</v>
      </c>
      <c r="H116" s="260">
        <v>1132.1833333333334</v>
      </c>
      <c r="I116" s="260">
        <v>1145.6166666666668</v>
      </c>
      <c r="J116" s="260">
        <v>1156.2833333333335</v>
      </c>
      <c r="K116" s="259">
        <v>1134.95</v>
      </c>
      <c r="L116" s="259">
        <v>1110.8499999999999</v>
      </c>
      <c r="M116" s="259">
        <v>12.627459999999999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190.05</v>
      </c>
      <c r="D117" s="260">
        <v>188.33333333333334</v>
      </c>
      <c r="E117" s="260">
        <v>185.51666666666668</v>
      </c>
      <c r="F117" s="260">
        <v>180.98333333333335</v>
      </c>
      <c r="G117" s="260">
        <v>178.16666666666669</v>
      </c>
      <c r="H117" s="260">
        <v>192.86666666666667</v>
      </c>
      <c r="I117" s="260">
        <v>195.68333333333334</v>
      </c>
      <c r="J117" s="260">
        <v>200.21666666666667</v>
      </c>
      <c r="K117" s="259">
        <v>191.15</v>
      </c>
      <c r="L117" s="259">
        <v>183.8</v>
      </c>
      <c r="M117" s="259">
        <v>46.597279999999998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1501.2</v>
      </c>
      <c r="D118" s="260">
        <v>1512.2666666666667</v>
      </c>
      <c r="E118" s="260">
        <v>1486.5833333333333</v>
      </c>
      <c r="F118" s="260">
        <v>1471.9666666666667</v>
      </c>
      <c r="G118" s="260">
        <v>1446.2833333333333</v>
      </c>
      <c r="H118" s="260">
        <v>1526.8833333333332</v>
      </c>
      <c r="I118" s="260">
        <v>1552.5666666666666</v>
      </c>
      <c r="J118" s="260">
        <v>1567.1833333333332</v>
      </c>
      <c r="K118" s="259">
        <v>1537.95</v>
      </c>
      <c r="L118" s="259">
        <v>1497.65</v>
      </c>
      <c r="M118" s="259">
        <v>0.96918000000000004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232.15</v>
      </c>
      <c r="D119" s="260">
        <v>233.86666666666667</v>
      </c>
      <c r="E119" s="260">
        <v>228.88333333333335</v>
      </c>
      <c r="F119" s="260">
        <v>225.61666666666667</v>
      </c>
      <c r="G119" s="260">
        <v>220.63333333333335</v>
      </c>
      <c r="H119" s="260">
        <v>237.13333333333335</v>
      </c>
      <c r="I119" s="260">
        <v>242.1166666666667</v>
      </c>
      <c r="J119" s="260">
        <v>245.38333333333335</v>
      </c>
      <c r="K119" s="259">
        <v>238.85</v>
      </c>
      <c r="L119" s="259">
        <v>230.6</v>
      </c>
      <c r="M119" s="259">
        <v>202.25372999999999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677.5</v>
      </c>
      <c r="D120" s="260">
        <v>671.56666666666672</v>
      </c>
      <c r="E120" s="260">
        <v>659.18333333333339</v>
      </c>
      <c r="F120" s="260">
        <v>640.86666666666667</v>
      </c>
      <c r="G120" s="260">
        <v>628.48333333333335</v>
      </c>
      <c r="H120" s="260">
        <v>689.88333333333344</v>
      </c>
      <c r="I120" s="260">
        <v>702.26666666666688</v>
      </c>
      <c r="J120" s="260">
        <v>720.58333333333348</v>
      </c>
      <c r="K120" s="259">
        <v>683.95</v>
      </c>
      <c r="L120" s="259">
        <v>653.25</v>
      </c>
      <c r="M120" s="259">
        <v>28.36589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3972.3</v>
      </c>
      <c r="D121" s="260">
        <v>3973.7833333333333</v>
      </c>
      <c r="E121" s="260">
        <v>3910.6666666666665</v>
      </c>
      <c r="F121" s="260">
        <v>3849.0333333333333</v>
      </c>
      <c r="G121" s="260">
        <v>3785.9166666666665</v>
      </c>
      <c r="H121" s="260">
        <v>4035.4166666666665</v>
      </c>
      <c r="I121" s="260">
        <v>4098.5333333333328</v>
      </c>
      <c r="J121" s="260">
        <v>4160.1666666666661</v>
      </c>
      <c r="K121" s="259">
        <v>4036.9</v>
      </c>
      <c r="L121" s="259">
        <v>3912.15</v>
      </c>
      <c r="M121" s="259">
        <v>2.4718399999999998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1581.05</v>
      </c>
      <c r="D122" s="260">
        <v>1578.7</v>
      </c>
      <c r="E122" s="260">
        <v>1568.5</v>
      </c>
      <c r="F122" s="260">
        <v>1555.95</v>
      </c>
      <c r="G122" s="260">
        <v>1545.75</v>
      </c>
      <c r="H122" s="260">
        <v>1591.25</v>
      </c>
      <c r="I122" s="260">
        <v>1601.4500000000003</v>
      </c>
      <c r="J122" s="260">
        <v>1614</v>
      </c>
      <c r="K122" s="259">
        <v>1588.9</v>
      </c>
      <c r="L122" s="259">
        <v>1566.15</v>
      </c>
      <c r="M122" s="259">
        <v>1.4918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2351.4499999999998</v>
      </c>
      <c r="D123" s="260">
        <v>2361.85</v>
      </c>
      <c r="E123" s="260">
        <v>2333.6999999999998</v>
      </c>
      <c r="F123" s="260">
        <v>2315.9499999999998</v>
      </c>
      <c r="G123" s="260">
        <v>2287.7999999999997</v>
      </c>
      <c r="H123" s="260">
        <v>2379.6</v>
      </c>
      <c r="I123" s="260">
        <v>2407.7500000000005</v>
      </c>
      <c r="J123" s="260">
        <v>2425.5</v>
      </c>
      <c r="K123" s="259">
        <v>2390</v>
      </c>
      <c r="L123" s="259">
        <v>2344.1</v>
      </c>
      <c r="M123" s="259">
        <v>1.0976300000000001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763.6</v>
      </c>
      <c r="D124" s="260">
        <v>763.9666666666667</v>
      </c>
      <c r="E124" s="260">
        <v>758.88333333333344</v>
      </c>
      <c r="F124" s="260">
        <v>754.16666666666674</v>
      </c>
      <c r="G124" s="260">
        <v>749.08333333333348</v>
      </c>
      <c r="H124" s="260">
        <v>768.68333333333339</v>
      </c>
      <c r="I124" s="260">
        <v>773.76666666666665</v>
      </c>
      <c r="J124" s="260">
        <v>778.48333333333335</v>
      </c>
      <c r="K124" s="259">
        <v>769.05</v>
      </c>
      <c r="L124" s="259">
        <v>759.25</v>
      </c>
      <c r="M124" s="259">
        <v>11.136049999999999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920.65</v>
      </c>
      <c r="D125" s="260">
        <v>921.7166666666667</v>
      </c>
      <c r="E125" s="260">
        <v>917.43333333333339</v>
      </c>
      <c r="F125" s="260">
        <v>914.2166666666667</v>
      </c>
      <c r="G125" s="260">
        <v>909.93333333333339</v>
      </c>
      <c r="H125" s="260">
        <v>924.93333333333339</v>
      </c>
      <c r="I125" s="260">
        <v>929.2166666666667</v>
      </c>
      <c r="J125" s="260">
        <v>932.43333333333339</v>
      </c>
      <c r="K125" s="259">
        <v>926</v>
      </c>
      <c r="L125" s="259">
        <v>918.5</v>
      </c>
      <c r="M125" s="259">
        <v>3.6572300000000002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974.75</v>
      </c>
      <c r="D126" s="260">
        <v>980.81666666666661</v>
      </c>
      <c r="E126" s="260">
        <v>963.93333333333317</v>
      </c>
      <c r="F126" s="260">
        <v>953.11666666666656</v>
      </c>
      <c r="G126" s="260">
        <v>936.23333333333312</v>
      </c>
      <c r="H126" s="260">
        <v>991.63333333333321</v>
      </c>
      <c r="I126" s="260">
        <v>1008.5166666666667</v>
      </c>
      <c r="J126" s="260">
        <v>1019.3333333333333</v>
      </c>
      <c r="K126" s="259">
        <v>997.7</v>
      </c>
      <c r="L126" s="259">
        <v>970</v>
      </c>
      <c r="M126" s="259">
        <v>1.44295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367</v>
      </c>
      <c r="D127" s="260">
        <v>365.90000000000003</v>
      </c>
      <c r="E127" s="260">
        <v>362.30000000000007</v>
      </c>
      <c r="F127" s="260">
        <v>357.6</v>
      </c>
      <c r="G127" s="260">
        <v>354.00000000000006</v>
      </c>
      <c r="H127" s="260">
        <v>370.60000000000008</v>
      </c>
      <c r="I127" s="260">
        <v>374.2000000000001</v>
      </c>
      <c r="J127" s="260">
        <v>378.90000000000009</v>
      </c>
      <c r="K127" s="259">
        <v>369.5</v>
      </c>
      <c r="L127" s="259">
        <v>361.2</v>
      </c>
      <c r="M127" s="259">
        <v>9.6420300000000001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1372.75</v>
      </c>
      <c r="D128" s="260">
        <v>1360.25</v>
      </c>
      <c r="E128" s="260">
        <v>1345.55</v>
      </c>
      <c r="F128" s="260">
        <v>1318.35</v>
      </c>
      <c r="G128" s="260">
        <v>1303.6499999999999</v>
      </c>
      <c r="H128" s="260">
        <v>1387.45</v>
      </c>
      <c r="I128" s="260">
        <v>1402.1499999999999</v>
      </c>
      <c r="J128" s="260">
        <v>1429.3500000000001</v>
      </c>
      <c r="K128" s="259">
        <v>1374.95</v>
      </c>
      <c r="L128" s="259">
        <v>1333.05</v>
      </c>
      <c r="M128" s="259">
        <v>10.855409999999999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769.85</v>
      </c>
      <c r="D129" s="260">
        <v>769.51666666666677</v>
      </c>
      <c r="E129" s="260">
        <v>761.18333333333351</v>
      </c>
      <c r="F129" s="260">
        <v>752.51666666666677</v>
      </c>
      <c r="G129" s="260">
        <v>744.18333333333351</v>
      </c>
      <c r="H129" s="260">
        <v>778.18333333333351</v>
      </c>
      <c r="I129" s="260">
        <v>786.51666666666677</v>
      </c>
      <c r="J129" s="260">
        <v>795.18333333333351</v>
      </c>
      <c r="K129" s="259">
        <v>777.85</v>
      </c>
      <c r="L129" s="259">
        <v>760.85</v>
      </c>
      <c r="M129" s="259">
        <v>1.23516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891.7</v>
      </c>
      <c r="D130" s="260">
        <v>904.56666666666661</v>
      </c>
      <c r="E130" s="260">
        <v>877.13333333333321</v>
      </c>
      <c r="F130" s="260">
        <v>862.56666666666661</v>
      </c>
      <c r="G130" s="260">
        <v>835.13333333333321</v>
      </c>
      <c r="H130" s="260">
        <v>919.13333333333321</v>
      </c>
      <c r="I130" s="260">
        <v>946.56666666666661</v>
      </c>
      <c r="J130" s="260">
        <v>961.13333333333321</v>
      </c>
      <c r="K130" s="259">
        <v>932</v>
      </c>
      <c r="L130" s="259">
        <v>890</v>
      </c>
      <c r="M130" s="259">
        <v>2.3800400000000002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405.45</v>
      </c>
      <c r="D131" s="260">
        <v>405.45</v>
      </c>
      <c r="E131" s="260">
        <v>401.4</v>
      </c>
      <c r="F131" s="260">
        <v>397.34999999999997</v>
      </c>
      <c r="G131" s="260">
        <v>393.29999999999995</v>
      </c>
      <c r="H131" s="260">
        <v>409.5</v>
      </c>
      <c r="I131" s="260">
        <v>413.55000000000007</v>
      </c>
      <c r="J131" s="260">
        <v>417.6</v>
      </c>
      <c r="K131" s="259">
        <v>409.5</v>
      </c>
      <c r="L131" s="259">
        <v>401.4</v>
      </c>
      <c r="M131" s="259">
        <v>27.73854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550.75</v>
      </c>
      <c r="D132" s="260">
        <v>549.58333333333337</v>
      </c>
      <c r="E132" s="260">
        <v>543.16666666666674</v>
      </c>
      <c r="F132" s="260">
        <v>535.58333333333337</v>
      </c>
      <c r="G132" s="260">
        <v>529.16666666666674</v>
      </c>
      <c r="H132" s="260">
        <v>557.16666666666674</v>
      </c>
      <c r="I132" s="260">
        <v>563.58333333333348</v>
      </c>
      <c r="J132" s="260">
        <v>571.16666666666674</v>
      </c>
      <c r="K132" s="259">
        <v>556</v>
      </c>
      <c r="L132" s="259">
        <v>542</v>
      </c>
      <c r="M132" s="259">
        <v>19.396419999999999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1679.65</v>
      </c>
      <c r="D133" s="260">
        <v>1688.6833333333334</v>
      </c>
      <c r="E133" s="260">
        <v>1661.3666666666668</v>
      </c>
      <c r="F133" s="260">
        <v>1643.0833333333335</v>
      </c>
      <c r="G133" s="260">
        <v>1615.7666666666669</v>
      </c>
      <c r="H133" s="260">
        <v>1706.9666666666667</v>
      </c>
      <c r="I133" s="260">
        <v>1734.2833333333333</v>
      </c>
      <c r="J133" s="260">
        <v>1752.5666666666666</v>
      </c>
      <c r="K133" s="259">
        <v>1716</v>
      </c>
      <c r="L133" s="259">
        <v>1670.4</v>
      </c>
      <c r="M133" s="259">
        <v>1.82416</v>
      </c>
      <c r="N133" s="1"/>
      <c r="O133" s="1"/>
    </row>
    <row r="134" spans="1:15" ht="12.75" customHeight="1">
      <c r="A134" s="30">
        <v>124</v>
      </c>
      <c r="B134" s="269" t="s">
        <v>873</v>
      </c>
      <c r="C134" s="259">
        <v>842.4</v>
      </c>
      <c r="D134" s="260">
        <v>847.26666666666677</v>
      </c>
      <c r="E134" s="260">
        <v>835.63333333333355</v>
      </c>
      <c r="F134" s="260">
        <v>828.86666666666679</v>
      </c>
      <c r="G134" s="260">
        <v>817.23333333333358</v>
      </c>
      <c r="H134" s="260">
        <v>854.03333333333353</v>
      </c>
      <c r="I134" s="260">
        <v>865.66666666666674</v>
      </c>
      <c r="J134" s="260">
        <v>872.43333333333351</v>
      </c>
      <c r="K134" s="259">
        <v>858.9</v>
      </c>
      <c r="L134" s="259">
        <v>840.5</v>
      </c>
      <c r="M134" s="259">
        <v>3.6351100000000001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2187.1999999999998</v>
      </c>
      <c r="D135" s="260">
        <v>2175.7333333333331</v>
      </c>
      <c r="E135" s="260">
        <v>2150.4666666666662</v>
      </c>
      <c r="F135" s="260">
        <v>2113.7333333333331</v>
      </c>
      <c r="G135" s="260">
        <v>2088.4666666666662</v>
      </c>
      <c r="H135" s="260">
        <v>2212.4666666666662</v>
      </c>
      <c r="I135" s="260">
        <v>2237.7333333333336</v>
      </c>
      <c r="J135" s="260">
        <v>2274.4666666666662</v>
      </c>
      <c r="K135" s="259">
        <v>2201</v>
      </c>
      <c r="L135" s="259">
        <v>2139</v>
      </c>
      <c r="M135" s="259">
        <v>6.7409400000000002</v>
      </c>
      <c r="N135" s="1"/>
      <c r="O135" s="1"/>
    </row>
    <row r="136" spans="1:15" ht="12.75" customHeight="1">
      <c r="A136" s="30">
        <v>126</v>
      </c>
      <c r="B136" s="269" t="s">
        <v>866</v>
      </c>
      <c r="C136" s="259">
        <v>374.55</v>
      </c>
      <c r="D136" s="260">
        <v>374.36666666666662</v>
      </c>
      <c r="E136" s="260">
        <v>369.33333333333326</v>
      </c>
      <c r="F136" s="260">
        <v>364.11666666666662</v>
      </c>
      <c r="G136" s="260">
        <v>359.08333333333326</v>
      </c>
      <c r="H136" s="260">
        <v>379.58333333333326</v>
      </c>
      <c r="I136" s="260">
        <v>384.61666666666667</v>
      </c>
      <c r="J136" s="260">
        <v>389.83333333333326</v>
      </c>
      <c r="K136" s="259">
        <v>379.4</v>
      </c>
      <c r="L136" s="259">
        <v>369.15</v>
      </c>
      <c r="M136" s="259">
        <v>5.1895899999999999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227.85</v>
      </c>
      <c r="D137" s="260">
        <v>227.51666666666665</v>
      </c>
      <c r="E137" s="260">
        <v>223.0333333333333</v>
      </c>
      <c r="F137" s="260">
        <v>218.21666666666664</v>
      </c>
      <c r="G137" s="260">
        <v>213.73333333333329</v>
      </c>
      <c r="H137" s="260">
        <v>232.33333333333331</v>
      </c>
      <c r="I137" s="260">
        <v>236.81666666666666</v>
      </c>
      <c r="J137" s="260">
        <v>241.63333333333333</v>
      </c>
      <c r="K137" s="259">
        <v>232</v>
      </c>
      <c r="L137" s="259">
        <v>222.7</v>
      </c>
      <c r="M137" s="259">
        <v>100.81353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182.1</v>
      </c>
      <c r="D138" s="260">
        <v>180.06666666666669</v>
      </c>
      <c r="E138" s="260">
        <v>177.63333333333338</v>
      </c>
      <c r="F138" s="260">
        <v>173.16666666666669</v>
      </c>
      <c r="G138" s="260">
        <v>170.73333333333338</v>
      </c>
      <c r="H138" s="260">
        <v>184.53333333333339</v>
      </c>
      <c r="I138" s="260">
        <v>186.96666666666673</v>
      </c>
      <c r="J138" s="260">
        <v>191.43333333333339</v>
      </c>
      <c r="K138" s="259">
        <v>182.5</v>
      </c>
      <c r="L138" s="259">
        <v>175.6</v>
      </c>
      <c r="M138" s="259">
        <v>27.338010000000001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51.05</v>
      </c>
      <c r="D139" s="260">
        <v>51.216666666666669</v>
      </c>
      <c r="E139" s="260">
        <v>50.083333333333336</v>
      </c>
      <c r="F139" s="260">
        <v>49.116666666666667</v>
      </c>
      <c r="G139" s="260">
        <v>47.983333333333334</v>
      </c>
      <c r="H139" s="260">
        <v>52.183333333333337</v>
      </c>
      <c r="I139" s="260">
        <v>53.316666666666663</v>
      </c>
      <c r="J139" s="260">
        <v>54.283333333333339</v>
      </c>
      <c r="K139" s="259">
        <v>52.35</v>
      </c>
      <c r="L139" s="259">
        <v>50.25</v>
      </c>
      <c r="M139" s="259">
        <v>17.04008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230.2</v>
      </c>
      <c r="D140" s="260">
        <v>232.95000000000002</v>
      </c>
      <c r="E140" s="260">
        <v>226.10000000000002</v>
      </c>
      <c r="F140" s="260">
        <v>222</v>
      </c>
      <c r="G140" s="260">
        <v>215.15</v>
      </c>
      <c r="H140" s="260">
        <v>237.05000000000004</v>
      </c>
      <c r="I140" s="260">
        <v>243.9</v>
      </c>
      <c r="J140" s="260">
        <v>248.00000000000006</v>
      </c>
      <c r="K140" s="259">
        <v>239.8</v>
      </c>
      <c r="L140" s="259">
        <v>228.85</v>
      </c>
      <c r="M140" s="259">
        <v>9.5775000000000006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3326.6</v>
      </c>
      <c r="D141" s="260">
        <v>3311.8666666666668</v>
      </c>
      <c r="E141" s="260">
        <v>3293.7333333333336</v>
      </c>
      <c r="F141" s="260">
        <v>3260.8666666666668</v>
      </c>
      <c r="G141" s="260">
        <v>3242.7333333333336</v>
      </c>
      <c r="H141" s="260">
        <v>3344.7333333333336</v>
      </c>
      <c r="I141" s="260">
        <v>3362.8666666666668</v>
      </c>
      <c r="J141" s="260">
        <v>3395.7333333333336</v>
      </c>
      <c r="K141" s="259">
        <v>3330</v>
      </c>
      <c r="L141" s="259">
        <v>3279</v>
      </c>
      <c r="M141" s="259">
        <v>5.2676400000000001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4582.8</v>
      </c>
      <c r="D142" s="260">
        <v>4601.2833333333338</v>
      </c>
      <c r="E142" s="260">
        <v>4537.6166666666677</v>
      </c>
      <c r="F142" s="260">
        <v>4492.4333333333343</v>
      </c>
      <c r="G142" s="260">
        <v>4428.7666666666682</v>
      </c>
      <c r="H142" s="260">
        <v>4646.4666666666672</v>
      </c>
      <c r="I142" s="260">
        <v>4710.1333333333332</v>
      </c>
      <c r="J142" s="260">
        <v>4755.3166666666666</v>
      </c>
      <c r="K142" s="259">
        <v>4664.95</v>
      </c>
      <c r="L142" s="259">
        <v>4556.1000000000004</v>
      </c>
      <c r="M142" s="259">
        <v>2.4303599999999999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2481.5</v>
      </c>
      <c r="D143" s="260">
        <v>2457.1666666666665</v>
      </c>
      <c r="E143" s="260">
        <v>2414.333333333333</v>
      </c>
      <c r="F143" s="260">
        <v>2347.1666666666665</v>
      </c>
      <c r="G143" s="260">
        <v>2304.333333333333</v>
      </c>
      <c r="H143" s="260">
        <v>2524.333333333333</v>
      </c>
      <c r="I143" s="260">
        <v>2567.1666666666661</v>
      </c>
      <c r="J143" s="260">
        <v>2634.333333333333</v>
      </c>
      <c r="K143" s="259">
        <v>2500</v>
      </c>
      <c r="L143" s="259">
        <v>2390</v>
      </c>
      <c r="M143" s="259">
        <v>5.4028900000000002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4433.7</v>
      </c>
      <c r="D144" s="260">
        <v>4413.333333333333</v>
      </c>
      <c r="E144" s="260">
        <v>4384.0666666666657</v>
      </c>
      <c r="F144" s="260">
        <v>4334.4333333333325</v>
      </c>
      <c r="G144" s="260">
        <v>4305.1666666666652</v>
      </c>
      <c r="H144" s="260">
        <v>4462.9666666666662</v>
      </c>
      <c r="I144" s="260">
        <v>4492.2333333333345</v>
      </c>
      <c r="J144" s="260">
        <v>4541.8666666666668</v>
      </c>
      <c r="K144" s="259">
        <v>4442.6000000000004</v>
      </c>
      <c r="L144" s="259">
        <v>4363.7</v>
      </c>
      <c r="M144" s="259">
        <v>3.7452000000000001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627.29999999999995</v>
      </c>
      <c r="D145" s="260">
        <v>624.69999999999993</v>
      </c>
      <c r="E145" s="260">
        <v>619.99999999999989</v>
      </c>
      <c r="F145" s="260">
        <v>612.69999999999993</v>
      </c>
      <c r="G145" s="260">
        <v>607.99999999999989</v>
      </c>
      <c r="H145" s="260">
        <v>631.99999999999989</v>
      </c>
      <c r="I145" s="260">
        <v>636.69999999999993</v>
      </c>
      <c r="J145" s="260">
        <v>643.99999999999989</v>
      </c>
      <c r="K145" s="259">
        <v>629.4</v>
      </c>
      <c r="L145" s="259">
        <v>617.4</v>
      </c>
      <c r="M145" s="259">
        <v>2.6001500000000002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174.05</v>
      </c>
      <c r="D146" s="260">
        <v>175.36666666666665</v>
      </c>
      <c r="E146" s="260">
        <v>171.8833333333333</v>
      </c>
      <c r="F146" s="260">
        <v>169.71666666666664</v>
      </c>
      <c r="G146" s="260">
        <v>166.23333333333329</v>
      </c>
      <c r="H146" s="260">
        <v>177.5333333333333</v>
      </c>
      <c r="I146" s="260">
        <v>181.01666666666665</v>
      </c>
      <c r="J146" s="260">
        <v>183.18333333333331</v>
      </c>
      <c r="K146" s="259">
        <v>178.85</v>
      </c>
      <c r="L146" s="259">
        <v>173.2</v>
      </c>
      <c r="M146" s="259">
        <v>3.83405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152.6</v>
      </c>
      <c r="D147" s="260">
        <v>152.43333333333331</v>
      </c>
      <c r="E147" s="260">
        <v>151.41666666666663</v>
      </c>
      <c r="F147" s="260">
        <v>150.23333333333332</v>
      </c>
      <c r="G147" s="260">
        <v>149.21666666666664</v>
      </c>
      <c r="H147" s="260">
        <v>153.61666666666662</v>
      </c>
      <c r="I147" s="260">
        <v>154.63333333333333</v>
      </c>
      <c r="J147" s="260">
        <v>155.81666666666661</v>
      </c>
      <c r="K147" s="259">
        <v>153.44999999999999</v>
      </c>
      <c r="L147" s="259">
        <v>151.25</v>
      </c>
      <c r="M147" s="259">
        <v>2.8407499999999999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399.4</v>
      </c>
      <c r="D148" s="260">
        <v>400.06666666666661</v>
      </c>
      <c r="E148" s="260">
        <v>395.43333333333322</v>
      </c>
      <c r="F148" s="260">
        <v>391.46666666666664</v>
      </c>
      <c r="G148" s="260">
        <v>386.83333333333326</v>
      </c>
      <c r="H148" s="260">
        <v>404.03333333333319</v>
      </c>
      <c r="I148" s="260">
        <v>408.66666666666663</v>
      </c>
      <c r="J148" s="260">
        <v>412.63333333333316</v>
      </c>
      <c r="K148" s="259">
        <v>404.7</v>
      </c>
      <c r="L148" s="259">
        <v>396.1</v>
      </c>
      <c r="M148" s="259">
        <v>8.67727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59.05</v>
      </c>
      <c r="D149" s="260">
        <v>59.29999999999999</v>
      </c>
      <c r="E149" s="260">
        <v>58.549999999999983</v>
      </c>
      <c r="F149" s="260">
        <v>58.04999999999999</v>
      </c>
      <c r="G149" s="260">
        <v>57.299999999999983</v>
      </c>
      <c r="H149" s="260">
        <v>59.799999999999983</v>
      </c>
      <c r="I149" s="260">
        <v>60.55</v>
      </c>
      <c r="J149" s="260">
        <v>61.049999999999983</v>
      </c>
      <c r="K149" s="259">
        <v>60.05</v>
      </c>
      <c r="L149" s="259">
        <v>58.8</v>
      </c>
      <c r="M149" s="259">
        <v>5.9098800000000002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3507.95</v>
      </c>
      <c r="D150" s="260">
        <v>3521.9500000000003</v>
      </c>
      <c r="E150" s="260">
        <v>3486.0000000000005</v>
      </c>
      <c r="F150" s="260">
        <v>3464.05</v>
      </c>
      <c r="G150" s="260">
        <v>3428.1000000000004</v>
      </c>
      <c r="H150" s="260">
        <v>3543.9000000000005</v>
      </c>
      <c r="I150" s="260">
        <v>3579.8500000000004</v>
      </c>
      <c r="J150" s="260">
        <v>3601.8000000000006</v>
      </c>
      <c r="K150" s="259">
        <v>3557.9</v>
      </c>
      <c r="L150" s="259">
        <v>3500</v>
      </c>
      <c r="M150" s="259">
        <v>5.5251099999999997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510.05</v>
      </c>
      <c r="D151" s="260">
        <v>508.95</v>
      </c>
      <c r="E151" s="260">
        <v>503.1</v>
      </c>
      <c r="F151" s="260">
        <v>496.15000000000003</v>
      </c>
      <c r="G151" s="260">
        <v>490.30000000000007</v>
      </c>
      <c r="H151" s="260">
        <v>515.9</v>
      </c>
      <c r="I151" s="260">
        <v>521.75</v>
      </c>
      <c r="J151" s="260">
        <v>528.69999999999993</v>
      </c>
      <c r="K151" s="259">
        <v>514.79999999999995</v>
      </c>
      <c r="L151" s="259">
        <v>502</v>
      </c>
      <c r="M151" s="259">
        <v>3.4968400000000002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445.8</v>
      </c>
      <c r="D152" s="260">
        <v>448.09999999999997</v>
      </c>
      <c r="E152" s="260">
        <v>439.69999999999993</v>
      </c>
      <c r="F152" s="260">
        <v>433.59999999999997</v>
      </c>
      <c r="G152" s="260">
        <v>425.19999999999993</v>
      </c>
      <c r="H152" s="260">
        <v>454.19999999999993</v>
      </c>
      <c r="I152" s="260">
        <v>462.59999999999991</v>
      </c>
      <c r="J152" s="260">
        <v>468.69999999999993</v>
      </c>
      <c r="K152" s="259">
        <v>456.5</v>
      </c>
      <c r="L152" s="259">
        <v>442</v>
      </c>
      <c r="M152" s="259">
        <v>1.9888999999999999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1490.6</v>
      </c>
      <c r="D153" s="260">
        <v>1487.6499999999999</v>
      </c>
      <c r="E153" s="260">
        <v>1477.9499999999998</v>
      </c>
      <c r="F153" s="260">
        <v>1465.3</v>
      </c>
      <c r="G153" s="260">
        <v>1455.6</v>
      </c>
      <c r="H153" s="260">
        <v>1500.2999999999997</v>
      </c>
      <c r="I153" s="260">
        <v>1510</v>
      </c>
      <c r="J153" s="260">
        <v>1522.6499999999996</v>
      </c>
      <c r="K153" s="259">
        <v>1497.35</v>
      </c>
      <c r="L153" s="259">
        <v>1475</v>
      </c>
      <c r="M153" s="259">
        <v>0.23391999999999999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72.75</v>
      </c>
      <c r="D154" s="260">
        <v>72.683333333333323</v>
      </c>
      <c r="E154" s="260">
        <v>71.666666666666643</v>
      </c>
      <c r="F154" s="260">
        <v>70.583333333333314</v>
      </c>
      <c r="G154" s="260">
        <v>69.566666666666634</v>
      </c>
      <c r="H154" s="260">
        <v>73.766666666666652</v>
      </c>
      <c r="I154" s="260">
        <v>74.783333333333331</v>
      </c>
      <c r="J154" s="260">
        <v>75.86666666666666</v>
      </c>
      <c r="K154" s="259">
        <v>73.7</v>
      </c>
      <c r="L154" s="259">
        <v>71.599999999999994</v>
      </c>
      <c r="M154" s="259">
        <v>13.465070000000001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51.95</v>
      </c>
      <c r="D155" s="260">
        <v>52.433333333333337</v>
      </c>
      <c r="E155" s="260">
        <v>51.216666666666676</v>
      </c>
      <c r="F155" s="260">
        <v>50.483333333333341</v>
      </c>
      <c r="G155" s="260">
        <v>49.26666666666668</v>
      </c>
      <c r="H155" s="260">
        <v>53.166666666666671</v>
      </c>
      <c r="I155" s="260">
        <v>54.38333333333334</v>
      </c>
      <c r="J155" s="260">
        <v>55.116666666666667</v>
      </c>
      <c r="K155" s="259">
        <v>53.65</v>
      </c>
      <c r="L155" s="259">
        <v>51.7</v>
      </c>
      <c r="M155" s="259">
        <v>11.814170000000001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2012.85</v>
      </c>
      <c r="D156" s="260">
        <v>2006.5666666666666</v>
      </c>
      <c r="E156" s="260">
        <v>1983.1333333333332</v>
      </c>
      <c r="F156" s="260">
        <v>1953.4166666666665</v>
      </c>
      <c r="G156" s="260">
        <v>1929.9833333333331</v>
      </c>
      <c r="H156" s="260">
        <v>2036.2833333333333</v>
      </c>
      <c r="I156" s="260">
        <v>2059.7166666666667</v>
      </c>
      <c r="J156" s="260">
        <v>2089.4333333333334</v>
      </c>
      <c r="K156" s="259">
        <v>2030</v>
      </c>
      <c r="L156" s="259">
        <v>1976.85</v>
      </c>
      <c r="M156" s="259">
        <v>3.9994700000000001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181.85</v>
      </c>
      <c r="D157" s="260">
        <v>181.61666666666665</v>
      </c>
      <c r="E157" s="260">
        <v>178.2833333333333</v>
      </c>
      <c r="F157" s="260">
        <v>174.71666666666667</v>
      </c>
      <c r="G157" s="260">
        <v>171.38333333333333</v>
      </c>
      <c r="H157" s="260">
        <v>185.18333333333328</v>
      </c>
      <c r="I157" s="260">
        <v>188.51666666666659</v>
      </c>
      <c r="J157" s="260">
        <v>192.08333333333326</v>
      </c>
      <c r="K157" s="259">
        <v>184.95</v>
      </c>
      <c r="L157" s="259">
        <v>178.05</v>
      </c>
      <c r="M157" s="259">
        <v>90.441239999999993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285.10000000000002</v>
      </c>
      <c r="D158" s="260">
        <v>284.93333333333334</v>
      </c>
      <c r="E158" s="260">
        <v>278.4666666666667</v>
      </c>
      <c r="F158" s="260">
        <v>271.83333333333337</v>
      </c>
      <c r="G158" s="260">
        <v>265.36666666666673</v>
      </c>
      <c r="H158" s="260">
        <v>291.56666666666666</v>
      </c>
      <c r="I158" s="260">
        <v>298.03333333333325</v>
      </c>
      <c r="J158" s="260">
        <v>304.66666666666663</v>
      </c>
      <c r="K158" s="259">
        <v>291.39999999999998</v>
      </c>
      <c r="L158" s="259">
        <v>278.3</v>
      </c>
      <c r="M158" s="259">
        <v>8.5444300000000002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192.05</v>
      </c>
      <c r="D159" s="260">
        <v>198.23333333333335</v>
      </c>
      <c r="E159" s="260">
        <v>185.01666666666671</v>
      </c>
      <c r="F159" s="260">
        <v>177.98333333333335</v>
      </c>
      <c r="G159" s="260">
        <v>164.76666666666671</v>
      </c>
      <c r="H159" s="260">
        <v>205.26666666666671</v>
      </c>
      <c r="I159" s="260">
        <v>218.48333333333335</v>
      </c>
      <c r="J159" s="260">
        <v>225.51666666666671</v>
      </c>
      <c r="K159" s="259">
        <v>211.45</v>
      </c>
      <c r="L159" s="259">
        <v>191.2</v>
      </c>
      <c r="M159" s="259">
        <v>268.08990999999997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136.1</v>
      </c>
      <c r="D160" s="260">
        <v>136.03333333333333</v>
      </c>
      <c r="E160" s="260">
        <v>135.31666666666666</v>
      </c>
      <c r="F160" s="260">
        <v>134.53333333333333</v>
      </c>
      <c r="G160" s="260">
        <v>133.81666666666666</v>
      </c>
      <c r="H160" s="260">
        <v>136.81666666666666</v>
      </c>
      <c r="I160" s="260">
        <v>137.5333333333333</v>
      </c>
      <c r="J160" s="260">
        <v>138.31666666666666</v>
      </c>
      <c r="K160" s="259">
        <v>136.75</v>
      </c>
      <c r="L160" s="259">
        <v>135.25</v>
      </c>
      <c r="M160" s="259">
        <v>60.028619999999997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130.85</v>
      </c>
      <c r="D161" s="260">
        <v>131.1</v>
      </c>
      <c r="E161" s="260">
        <v>128.25</v>
      </c>
      <c r="F161" s="260">
        <v>125.65</v>
      </c>
      <c r="G161" s="260">
        <v>122.80000000000001</v>
      </c>
      <c r="H161" s="260">
        <v>133.69999999999999</v>
      </c>
      <c r="I161" s="260">
        <v>136.54999999999995</v>
      </c>
      <c r="J161" s="260">
        <v>139.14999999999998</v>
      </c>
      <c r="K161" s="259">
        <v>133.94999999999999</v>
      </c>
      <c r="L161" s="259">
        <v>128.5</v>
      </c>
      <c r="M161" s="259">
        <v>1.9995700000000001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6048.5</v>
      </c>
      <c r="D162" s="260">
        <v>6066.8499999999995</v>
      </c>
      <c r="E162" s="260">
        <v>5993.6999999999989</v>
      </c>
      <c r="F162" s="260">
        <v>5938.9</v>
      </c>
      <c r="G162" s="260">
        <v>5865.7499999999991</v>
      </c>
      <c r="H162" s="260">
        <v>6121.6499999999987</v>
      </c>
      <c r="I162" s="260">
        <v>6194.7999999999984</v>
      </c>
      <c r="J162" s="260">
        <v>6249.5999999999985</v>
      </c>
      <c r="K162" s="259">
        <v>6140</v>
      </c>
      <c r="L162" s="259">
        <v>6012.05</v>
      </c>
      <c r="M162" s="259">
        <v>0.43431999999999998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527.15</v>
      </c>
      <c r="D163" s="260">
        <v>521.98333333333335</v>
      </c>
      <c r="E163" s="260">
        <v>511.9666666666667</v>
      </c>
      <c r="F163" s="260">
        <v>496.78333333333336</v>
      </c>
      <c r="G163" s="260">
        <v>486.76666666666671</v>
      </c>
      <c r="H163" s="260">
        <v>537.16666666666674</v>
      </c>
      <c r="I163" s="260">
        <v>547.18333333333339</v>
      </c>
      <c r="J163" s="260">
        <v>562.36666666666667</v>
      </c>
      <c r="K163" s="259">
        <v>532</v>
      </c>
      <c r="L163" s="259">
        <v>506.8</v>
      </c>
      <c r="M163" s="259">
        <v>2.05688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149.65</v>
      </c>
      <c r="D164" s="260">
        <v>150.18333333333334</v>
      </c>
      <c r="E164" s="260">
        <v>147.71666666666667</v>
      </c>
      <c r="F164" s="260">
        <v>145.78333333333333</v>
      </c>
      <c r="G164" s="260">
        <v>143.31666666666666</v>
      </c>
      <c r="H164" s="260">
        <v>152.11666666666667</v>
      </c>
      <c r="I164" s="260">
        <v>154.58333333333337</v>
      </c>
      <c r="J164" s="260">
        <v>156.51666666666668</v>
      </c>
      <c r="K164" s="259">
        <v>152.65</v>
      </c>
      <c r="L164" s="259">
        <v>148.25</v>
      </c>
      <c r="M164" s="259">
        <v>3.8595799999999998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110.5</v>
      </c>
      <c r="D165" s="260">
        <v>109.96666666666665</v>
      </c>
      <c r="E165" s="260">
        <v>108.5333333333333</v>
      </c>
      <c r="F165" s="260">
        <v>106.56666666666665</v>
      </c>
      <c r="G165" s="260">
        <v>105.1333333333333</v>
      </c>
      <c r="H165" s="260">
        <v>111.93333333333331</v>
      </c>
      <c r="I165" s="260">
        <v>113.36666666666667</v>
      </c>
      <c r="J165" s="260">
        <v>115.33333333333331</v>
      </c>
      <c r="K165" s="259">
        <v>111.4</v>
      </c>
      <c r="L165" s="259">
        <v>108</v>
      </c>
      <c r="M165" s="259">
        <v>23.47635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301.5</v>
      </c>
      <c r="D166" s="260">
        <v>302.45</v>
      </c>
      <c r="E166" s="260">
        <v>298.95</v>
      </c>
      <c r="F166" s="260">
        <v>296.39999999999998</v>
      </c>
      <c r="G166" s="260">
        <v>292.89999999999998</v>
      </c>
      <c r="H166" s="260">
        <v>305</v>
      </c>
      <c r="I166" s="260">
        <v>308.5</v>
      </c>
      <c r="J166" s="260">
        <v>311.05</v>
      </c>
      <c r="K166" s="259">
        <v>305.95</v>
      </c>
      <c r="L166" s="259">
        <v>299.89999999999998</v>
      </c>
      <c r="M166" s="259">
        <v>16.450469999999999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1121.0999999999999</v>
      </c>
      <c r="D167" s="260">
        <v>1130.45</v>
      </c>
      <c r="E167" s="260">
        <v>1101.0500000000002</v>
      </c>
      <c r="F167" s="260">
        <v>1081.0000000000002</v>
      </c>
      <c r="G167" s="260">
        <v>1051.6000000000004</v>
      </c>
      <c r="H167" s="260">
        <v>1150.5</v>
      </c>
      <c r="I167" s="260">
        <v>1179.9000000000001</v>
      </c>
      <c r="J167" s="260">
        <v>1199.9499999999998</v>
      </c>
      <c r="K167" s="259">
        <v>1159.8499999999999</v>
      </c>
      <c r="L167" s="259">
        <v>1110.4000000000001</v>
      </c>
      <c r="M167" s="259">
        <v>0.51485000000000003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89.9</v>
      </c>
      <c r="D168" s="260">
        <v>89.316666666666663</v>
      </c>
      <c r="E168" s="260">
        <v>88.633333333333326</v>
      </c>
      <c r="F168" s="260">
        <v>87.36666666666666</v>
      </c>
      <c r="G168" s="260">
        <v>86.683333333333323</v>
      </c>
      <c r="H168" s="260">
        <v>90.583333333333329</v>
      </c>
      <c r="I168" s="260">
        <v>91.266666666666666</v>
      </c>
      <c r="J168" s="260">
        <v>92.533333333333331</v>
      </c>
      <c r="K168" s="259">
        <v>90</v>
      </c>
      <c r="L168" s="259">
        <v>88.05</v>
      </c>
      <c r="M168" s="259">
        <v>82.477869999999996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1829.7</v>
      </c>
      <c r="D169" s="260">
        <v>1842.1000000000001</v>
      </c>
      <c r="E169" s="260">
        <v>1805.6500000000003</v>
      </c>
      <c r="F169" s="260">
        <v>1781.6000000000001</v>
      </c>
      <c r="G169" s="260">
        <v>1745.1500000000003</v>
      </c>
      <c r="H169" s="260">
        <v>1866.1500000000003</v>
      </c>
      <c r="I169" s="260">
        <v>1902.6000000000001</v>
      </c>
      <c r="J169" s="260">
        <v>1926.6500000000003</v>
      </c>
      <c r="K169" s="259">
        <v>1878.55</v>
      </c>
      <c r="L169" s="259">
        <v>1818.05</v>
      </c>
      <c r="M169" s="259">
        <v>0.88580999999999999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</v>
      </c>
      <c r="D170" s="260">
        <v>37.333333333333336</v>
      </c>
      <c r="E170" s="260">
        <v>36.166666666666671</v>
      </c>
      <c r="F170" s="260">
        <v>35.333333333333336</v>
      </c>
      <c r="G170" s="260">
        <v>34.166666666666671</v>
      </c>
      <c r="H170" s="260">
        <v>38.166666666666671</v>
      </c>
      <c r="I170" s="260">
        <v>39.333333333333343</v>
      </c>
      <c r="J170" s="260">
        <v>40.166666666666671</v>
      </c>
      <c r="K170" s="259">
        <v>38.5</v>
      </c>
      <c r="L170" s="259">
        <v>36.5</v>
      </c>
      <c r="M170" s="259">
        <v>166.57697999999999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2914.6</v>
      </c>
      <c r="D171" s="260">
        <v>2914.5499999999997</v>
      </c>
      <c r="E171" s="260">
        <v>2872.0499999999993</v>
      </c>
      <c r="F171" s="260">
        <v>2829.4999999999995</v>
      </c>
      <c r="G171" s="260">
        <v>2786.9999999999991</v>
      </c>
      <c r="H171" s="260">
        <v>2957.0999999999995</v>
      </c>
      <c r="I171" s="260">
        <v>2999.6000000000004</v>
      </c>
      <c r="J171" s="260">
        <v>3042.1499999999996</v>
      </c>
      <c r="K171" s="259">
        <v>2957.05</v>
      </c>
      <c r="L171" s="259">
        <v>2872</v>
      </c>
      <c r="M171" s="259">
        <v>8.6809999999999998E-2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3366.5</v>
      </c>
      <c r="D172" s="260">
        <v>3379.6166666666668</v>
      </c>
      <c r="E172" s="260">
        <v>3337.8833333333337</v>
      </c>
      <c r="F172" s="260">
        <v>3309.2666666666669</v>
      </c>
      <c r="G172" s="260">
        <v>3267.5333333333338</v>
      </c>
      <c r="H172" s="260">
        <v>3408.2333333333336</v>
      </c>
      <c r="I172" s="260">
        <v>3449.9666666666672</v>
      </c>
      <c r="J172" s="260">
        <v>3478.5833333333335</v>
      </c>
      <c r="K172" s="259">
        <v>3421.35</v>
      </c>
      <c r="L172" s="259">
        <v>3351</v>
      </c>
      <c r="M172" s="259">
        <v>5.0290000000000001E-2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140.85</v>
      </c>
      <c r="D173" s="260">
        <v>140.25</v>
      </c>
      <c r="E173" s="260">
        <v>136.75</v>
      </c>
      <c r="F173" s="260">
        <v>132.65</v>
      </c>
      <c r="G173" s="260">
        <v>129.15</v>
      </c>
      <c r="H173" s="260">
        <v>144.35</v>
      </c>
      <c r="I173" s="260">
        <v>147.85</v>
      </c>
      <c r="J173" s="260">
        <v>151.94999999999999</v>
      </c>
      <c r="K173" s="259">
        <v>143.75</v>
      </c>
      <c r="L173" s="259">
        <v>136.15</v>
      </c>
      <c r="M173" s="259">
        <v>7.0239500000000001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1725.7</v>
      </c>
      <c r="D174" s="260">
        <v>1730.05</v>
      </c>
      <c r="E174" s="260">
        <v>1716.1</v>
      </c>
      <c r="F174" s="260">
        <v>1706.5</v>
      </c>
      <c r="G174" s="260">
        <v>1692.55</v>
      </c>
      <c r="H174" s="260">
        <v>1739.6499999999999</v>
      </c>
      <c r="I174" s="260">
        <v>1753.6000000000001</v>
      </c>
      <c r="J174" s="260">
        <v>1763.1999999999998</v>
      </c>
      <c r="K174" s="259">
        <v>1744</v>
      </c>
      <c r="L174" s="259">
        <v>1720.45</v>
      </c>
      <c r="M174" s="259">
        <v>2.1553399999999998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1328.8</v>
      </c>
      <c r="D175" s="260">
        <v>1335.2666666666667</v>
      </c>
      <c r="E175" s="260">
        <v>1318.5333333333333</v>
      </c>
      <c r="F175" s="260">
        <v>1308.2666666666667</v>
      </c>
      <c r="G175" s="260">
        <v>1291.5333333333333</v>
      </c>
      <c r="H175" s="260">
        <v>1345.5333333333333</v>
      </c>
      <c r="I175" s="260">
        <v>1362.2666666666664</v>
      </c>
      <c r="J175" s="260">
        <v>1372.5333333333333</v>
      </c>
      <c r="K175" s="259">
        <v>1352</v>
      </c>
      <c r="L175" s="259">
        <v>1325</v>
      </c>
      <c r="M175" s="259">
        <v>0.6784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435.1</v>
      </c>
      <c r="D176" s="260">
        <v>431.7166666666667</v>
      </c>
      <c r="E176" s="260">
        <v>427.63333333333338</v>
      </c>
      <c r="F176" s="260">
        <v>420.16666666666669</v>
      </c>
      <c r="G176" s="260">
        <v>416.08333333333337</v>
      </c>
      <c r="H176" s="260">
        <v>439.18333333333339</v>
      </c>
      <c r="I176" s="260">
        <v>443.26666666666665</v>
      </c>
      <c r="J176" s="260">
        <v>450.73333333333341</v>
      </c>
      <c r="K176" s="259">
        <v>435.8</v>
      </c>
      <c r="L176" s="259">
        <v>424.25</v>
      </c>
      <c r="M176" s="259">
        <v>11.11218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1155.5999999999999</v>
      </c>
      <c r="D177" s="260">
        <v>1157.3999999999999</v>
      </c>
      <c r="E177" s="260">
        <v>1131.1999999999998</v>
      </c>
      <c r="F177" s="260">
        <v>1106.8</v>
      </c>
      <c r="G177" s="260">
        <v>1080.5999999999999</v>
      </c>
      <c r="H177" s="260">
        <v>1181.7999999999997</v>
      </c>
      <c r="I177" s="260">
        <v>1208</v>
      </c>
      <c r="J177" s="260">
        <v>1232.3999999999996</v>
      </c>
      <c r="K177" s="259">
        <v>1183.5999999999999</v>
      </c>
      <c r="L177" s="259">
        <v>1133</v>
      </c>
      <c r="M177" s="259">
        <v>0.41266999999999998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1760.9</v>
      </c>
      <c r="D178" s="260">
        <v>1761.7833333333335</v>
      </c>
      <c r="E178" s="260">
        <v>1743.666666666667</v>
      </c>
      <c r="F178" s="260">
        <v>1726.4333333333334</v>
      </c>
      <c r="G178" s="260">
        <v>1708.3166666666668</v>
      </c>
      <c r="H178" s="260">
        <v>1779.0166666666671</v>
      </c>
      <c r="I178" s="260">
        <v>1797.1333333333334</v>
      </c>
      <c r="J178" s="260">
        <v>1814.3666666666672</v>
      </c>
      <c r="K178" s="259">
        <v>1779.9</v>
      </c>
      <c r="L178" s="259">
        <v>1744.55</v>
      </c>
      <c r="M178" s="259">
        <v>1.04487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470.05</v>
      </c>
      <c r="D179" s="260">
        <v>471.2833333333333</v>
      </c>
      <c r="E179" s="260">
        <v>467.06666666666661</v>
      </c>
      <c r="F179" s="260">
        <v>464.08333333333331</v>
      </c>
      <c r="G179" s="260">
        <v>459.86666666666662</v>
      </c>
      <c r="H179" s="260">
        <v>474.26666666666659</v>
      </c>
      <c r="I179" s="260">
        <v>478.48333333333329</v>
      </c>
      <c r="J179" s="260">
        <v>481.46666666666658</v>
      </c>
      <c r="K179" s="259">
        <v>475.5</v>
      </c>
      <c r="L179" s="259">
        <v>468.3</v>
      </c>
      <c r="M179" s="259">
        <v>0.90249000000000001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848.75</v>
      </c>
      <c r="D180" s="260">
        <v>844.88333333333333</v>
      </c>
      <c r="E180" s="260">
        <v>838.76666666666665</v>
      </c>
      <c r="F180" s="260">
        <v>828.7833333333333</v>
      </c>
      <c r="G180" s="260">
        <v>822.66666666666663</v>
      </c>
      <c r="H180" s="260">
        <v>854.86666666666667</v>
      </c>
      <c r="I180" s="260">
        <v>860.98333333333323</v>
      </c>
      <c r="J180" s="260">
        <v>870.9666666666667</v>
      </c>
      <c r="K180" s="259">
        <v>851</v>
      </c>
      <c r="L180" s="259">
        <v>834.9</v>
      </c>
      <c r="M180" s="259">
        <v>12.95058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413.65</v>
      </c>
      <c r="D181" s="260">
        <v>413.2166666666667</v>
      </c>
      <c r="E181" s="260">
        <v>406.43333333333339</v>
      </c>
      <c r="F181" s="260">
        <v>399.2166666666667</v>
      </c>
      <c r="G181" s="260">
        <v>392.43333333333339</v>
      </c>
      <c r="H181" s="260">
        <v>420.43333333333339</v>
      </c>
      <c r="I181" s="260">
        <v>427.2166666666667</v>
      </c>
      <c r="J181" s="260">
        <v>434.43333333333339</v>
      </c>
      <c r="K181" s="259">
        <v>420</v>
      </c>
      <c r="L181" s="259">
        <v>406</v>
      </c>
      <c r="M181" s="259">
        <v>3.43106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1311.15</v>
      </c>
      <c r="D182" s="260">
        <v>1307.8666666666668</v>
      </c>
      <c r="E182" s="260">
        <v>1295.8333333333335</v>
      </c>
      <c r="F182" s="260">
        <v>1280.5166666666667</v>
      </c>
      <c r="G182" s="260">
        <v>1268.4833333333333</v>
      </c>
      <c r="H182" s="260">
        <v>1323.1833333333336</v>
      </c>
      <c r="I182" s="260">
        <v>1335.2166666666669</v>
      </c>
      <c r="J182" s="260">
        <v>1350.5333333333338</v>
      </c>
      <c r="K182" s="259">
        <v>1319.9</v>
      </c>
      <c r="L182" s="259">
        <v>1292.55</v>
      </c>
      <c r="M182" s="259">
        <v>8.5733800000000002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369.55</v>
      </c>
      <c r="D183" s="260">
        <v>368.84999999999997</v>
      </c>
      <c r="E183" s="260">
        <v>365.19999999999993</v>
      </c>
      <c r="F183" s="260">
        <v>360.84999999999997</v>
      </c>
      <c r="G183" s="260">
        <v>357.19999999999993</v>
      </c>
      <c r="H183" s="260">
        <v>373.19999999999993</v>
      </c>
      <c r="I183" s="260">
        <v>376.84999999999991</v>
      </c>
      <c r="J183" s="260">
        <v>381.19999999999993</v>
      </c>
      <c r="K183" s="259">
        <v>372.5</v>
      </c>
      <c r="L183" s="259">
        <v>364.5</v>
      </c>
      <c r="M183" s="259">
        <v>8.7813700000000008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363.5</v>
      </c>
      <c r="D184" s="260">
        <v>365.23333333333335</v>
      </c>
      <c r="E184" s="260">
        <v>360.26666666666671</v>
      </c>
      <c r="F184" s="260">
        <v>357.03333333333336</v>
      </c>
      <c r="G184" s="260">
        <v>352.06666666666672</v>
      </c>
      <c r="H184" s="260">
        <v>368.4666666666667</v>
      </c>
      <c r="I184" s="260">
        <v>373.43333333333339</v>
      </c>
      <c r="J184" s="260">
        <v>376.66666666666669</v>
      </c>
      <c r="K184" s="259">
        <v>370.2</v>
      </c>
      <c r="L184" s="259">
        <v>362</v>
      </c>
      <c r="M184" s="259">
        <v>3.60378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1733.5</v>
      </c>
      <c r="D185" s="260">
        <v>1733.6833333333332</v>
      </c>
      <c r="E185" s="260">
        <v>1710.9166666666663</v>
      </c>
      <c r="F185" s="260">
        <v>1688.333333333333</v>
      </c>
      <c r="G185" s="260">
        <v>1665.5666666666662</v>
      </c>
      <c r="H185" s="260">
        <v>1756.2666666666664</v>
      </c>
      <c r="I185" s="260">
        <v>1779.0333333333333</v>
      </c>
      <c r="J185" s="260">
        <v>1801.6166666666666</v>
      </c>
      <c r="K185" s="259">
        <v>1756.45</v>
      </c>
      <c r="L185" s="259">
        <v>1711.1</v>
      </c>
      <c r="M185" s="259">
        <v>10.09398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614.65</v>
      </c>
      <c r="D186" s="260">
        <v>613.83333333333337</v>
      </c>
      <c r="E186" s="260">
        <v>603.31666666666672</v>
      </c>
      <c r="F186" s="260">
        <v>591.98333333333335</v>
      </c>
      <c r="G186" s="260">
        <v>581.4666666666667</v>
      </c>
      <c r="H186" s="260">
        <v>625.16666666666674</v>
      </c>
      <c r="I186" s="260">
        <v>635.68333333333339</v>
      </c>
      <c r="J186" s="260">
        <v>647.01666666666677</v>
      </c>
      <c r="K186" s="259">
        <v>624.35</v>
      </c>
      <c r="L186" s="259">
        <v>602.5</v>
      </c>
      <c r="M186" s="259">
        <v>5.4682899999999997</v>
      </c>
      <c r="N186" s="1"/>
      <c r="O186" s="1"/>
    </row>
    <row r="187" spans="1:15" ht="12.75" customHeight="1">
      <c r="A187" s="30">
        <v>177</v>
      </c>
      <c r="B187" s="269" t="s">
        <v>874</v>
      </c>
      <c r="C187" s="259">
        <v>359.7</v>
      </c>
      <c r="D187" s="260">
        <v>360.73333333333335</v>
      </c>
      <c r="E187" s="260">
        <v>353.9666666666667</v>
      </c>
      <c r="F187" s="260">
        <v>348.23333333333335</v>
      </c>
      <c r="G187" s="260">
        <v>341.4666666666667</v>
      </c>
      <c r="H187" s="260">
        <v>366.4666666666667</v>
      </c>
      <c r="I187" s="260">
        <v>373.23333333333335</v>
      </c>
      <c r="J187" s="260">
        <v>378.9666666666667</v>
      </c>
      <c r="K187" s="259">
        <v>367.5</v>
      </c>
      <c r="L187" s="259">
        <v>355</v>
      </c>
      <c r="M187" s="259">
        <v>3.1102500000000002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2049.1</v>
      </c>
      <c r="D188" s="260">
        <v>2054.8666666666668</v>
      </c>
      <c r="E188" s="260">
        <v>2029.2333333333336</v>
      </c>
      <c r="F188" s="260">
        <v>2009.3666666666668</v>
      </c>
      <c r="G188" s="260">
        <v>1983.7333333333336</v>
      </c>
      <c r="H188" s="260">
        <v>2074.7333333333336</v>
      </c>
      <c r="I188" s="260">
        <v>2100.3666666666668</v>
      </c>
      <c r="J188" s="260">
        <v>2120.2333333333336</v>
      </c>
      <c r="K188" s="259">
        <v>2080.5</v>
      </c>
      <c r="L188" s="259">
        <v>2035</v>
      </c>
      <c r="M188" s="259">
        <v>0.18174999999999999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801.1</v>
      </c>
      <c r="D189" s="260">
        <v>806.11666666666679</v>
      </c>
      <c r="E189" s="260">
        <v>793.68333333333362</v>
      </c>
      <c r="F189" s="260">
        <v>786.26666666666688</v>
      </c>
      <c r="G189" s="260">
        <v>773.83333333333371</v>
      </c>
      <c r="H189" s="260">
        <v>813.53333333333353</v>
      </c>
      <c r="I189" s="260">
        <v>825.9666666666667</v>
      </c>
      <c r="J189" s="260">
        <v>833.38333333333344</v>
      </c>
      <c r="K189" s="259">
        <v>818.55</v>
      </c>
      <c r="L189" s="259">
        <v>798.7</v>
      </c>
      <c r="M189" s="259">
        <v>1.0836699999999999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239.1</v>
      </c>
      <c r="D190" s="260">
        <v>236.61666666666665</v>
      </c>
      <c r="E190" s="260">
        <v>233.2833333333333</v>
      </c>
      <c r="F190" s="260">
        <v>227.46666666666667</v>
      </c>
      <c r="G190" s="260">
        <v>224.13333333333333</v>
      </c>
      <c r="H190" s="260">
        <v>242.43333333333328</v>
      </c>
      <c r="I190" s="260">
        <v>245.76666666666659</v>
      </c>
      <c r="J190" s="260">
        <v>251.58333333333326</v>
      </c>
      <c r="K190" s="259">
        <v>239.95</v>
      </c>
      <c r="L190" s="259">
        <v>230.8</v>
      </c>
      <c r="M190" s="259">
        <v>2.4739399999999998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3403.6</v>
      </c>
      <c r="D191" s="260">
        <v>3439.8833333333332</v>
      </c>
      <c r="E191" s="260">
        <v>3343.7166666666662</v>
      </c>
      <c r="F191" s="260">
        <v>3283.833333333333</v>
      </c>
      <c r="G191" s="260">
        <v>3187.6666666666661</v>
      </c>
      <c r="H191" s="260">
        <v>3499.7666666666664</v>
      </c>
      <c r="I191" s="260">
        <v>3595.9333333333334</v>
      </c>
      <c r="J191" s="260">
        <v>3655.8166666666666</v>
      </c>
      <c r="K191" s="259">
        <v>3536.05</v>
      </c>
      <c r="L191" s="259">
        <v>3380</v>
      </c>
      <c r="M191" s="259">
        <v>1.98587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513.4</v>
      </c>
      <c r="D192" s="260">
        <v>504.53333333333336</v>
      </c>
      <c r="E192" s="260">
        <v>494.06666666666672</v>
      </c>
      <c r="F192" s="260">
        <v>474.73333333333335</v>
      </c>
      <c r="G192" s="260">
        <v>464.26666666666671</v>
      </c>
      <c r="H192" s="260">
        <v>523.86666666666679</v>
      </c>
      <c r="I192" s="260">
        <v>534.33333333333326</v>
      </c>
      <c r="J192" s="260">
        <v>553.66666666666674</v>
      </c>
      <c r="K192" s="259">
        <v>515</v>
      </c>
      <c r="L192" s="259">
        <v>485.2</v>
      </c>
      <c r="M192" s="259">
        <v>34.117629999999998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578.54999999999995</v>
      </c>
      <c r="D193" s="260">
        <v>584.41666666666663</v>
      </c>
      <c r="E193" s="260">
        <v>569.13333333333321</v>
      </c>
      <c r="F193" s="260">
        <v>559.71666666666658</v>
      </c>
      <c r="G193" s="260">
        <v>544.43333333333317</v>
      </c>
      <c r="H193" s="260">
        <v>593.83333333333326</v>
      </c>
      <c r="I193" s="260">
        <v>609.11666666666679</v>
      </c>
      <c r="J193" s="260">
        <v>618.5333333333333</v>
      </c>
      <c r="K193" s="259">
        <v>599.70000000000005</v>
      </c>
      <c r="L193" s="259">
        <v>575</v>
      </c>
      <c r="M193" s="259">
        <v>19.002099999999999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93.25</v>
      </c>
      <c r="D194" s="260">
        <v>94.166666666666671</v>
      </c>
      <c r="E194" s="260">
        <v>91.983333333333348</v>
      </c>
      <c r="F194" s="260">
        <v>90.716666666666683</v>
      </c>
      <c r="G194" s="260">
        <v>88.53333333333336</v>
      </c>
      <c r="H194" s="260">
        <v>95.433333333333337</v>
      </c>
      <c r="I194" s="260">
        <v>97.616666666666646</v>
      </c>
      <c r="J194" s="260">
        <v>98.883333333333326</v>
      </c>
      <c r="K194" s="259">
        <v>96.35</v>
      </c>
      <c r="L194" s="259">
        <v>92.9</v>
      </c>
      <c r="M194" s="259">
        <v>11.55513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123.3</v>
      </c>
      <c r="D195" s="260">
        <v>123.86666666666667</v>
      </c>
      <c r="E195" s="260">
        <v>121.83333333333334</v>
      </c>
      <c r="F195" s="260">
        <v>120.36666666666667</v>
      </c>
      <c r="G195" s="260">
        <v>118.33333333333334</v>
      </c>
      <c r="H195" s="260">
        <v>125.33333333333334</v>
      </c>
      <c r="I195" s="260">
        <v>127.36666666666667</v>
      </c>
      <c r="J195" s="260">
        <v>128.83333333333334</v>
      </c>
      <c r="K195" s="259">
        <v>125.9</v>
      </c>
      <c r="L195" s="259">
        <v>122.4</v>
      </c>
      <c r="M195" s="259">
        <v>12.89499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252.55</v>
      </c>
      <c r="D196" s="260">
        <v>251.41666666666666</v>
      </c>
      <c r="E196" s="260">
        <v>245.13333333333333</v>
      </c>
      <c r="F196" s="260">
        <v>237.71666666666667</v>
      </c>
      <c r="G196" s="260">
        <v>231.43333333333334</v>
      </c>
      <c r="H196" s="260">
        <v>258.83333333333331</v>
      </c>
      <c r="I196" s="260">
        <v>265.11666666666667</v>
      </c>
      <c r="J196" s="260">
        <v>272.5333333333333</v>
      </c>
      <c r="K196" s="259">
        <v>257.7</v>
      </c>
      <c r="L196" s="259">
        <v>244</v>
      </c>
      <c r="M196" s="259">
        <v>46.507730000000002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1025.5999999999999</v>
      </c>
      <c r="D197" s="260">
        <v>1032.9999999999998</v>
      </c>
      <c r="E197" s="260">
        <v>1009.9499999999996</v>
      </c>
      <c r="F197" s="260">
        <v>994.29999999999984</v>
      </c>
      <c r="G197" s="260">
        <v>971.24999999999966</v>
      </c>
      <c r="H197" s="260">
        <v>1048.6499999999996</v>
      </c>
      <c r="I197" s="260">
        <v>1071.6999999999998</v>
      </c>
      <c r="J197" s="260">
        <v>1087.3499999999995</v>
      </c>
      <c r="K197" s="259">
        <v>1056.05</v>
      </c>
      <c r="L197" s="259">
        <v>1017.35</v>
      </c>
      <c r="M197" s="259">
        <v>1.81338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1103.9000000000001</v>
      </c>
      <c r="D198" s="260">
        <v>1099.6333333333334</v>
      </c>
      <c r="E198" s="260">
        <v>1093.166666666667</v>
      </c>
      <c r="F198" s="260">
        <v>1082.4333333333336</v>
      </c>
      <c r="G198" s="260">
        <v>1075.9666666666672</v>
      </c>
      <c r="H198" s="260">
        <v>1110.3666666666668</v>
      </c>
      <c r="I198" s="260">
        <v>1116.8333333333335</v>
      </c>
      <c r="J198" s="260">
        <v>1127.5666666666666</v>
      </c>
      <c r="K198" s="259">
        <v>1106.0999999999999</v>
      </c>
      <c r="L198" s="259">
        <v>1088.9000000000001</v>
      </c>
      <c r="M198" s="259">
        <v>21.7242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2078.9</v>
      </c>
      <c r="D199" s="260">
        <v>2077.6166666666668</v>
      </c>
      <c r="E199" s="260">
        <v>2063.6833333333334</v>
      </c>
      <c r="F199" s="260">
        <v>2048.4666666666667</v>
      </c>
      <c r="G199" s="260">
        <v>2034.5333333333333</v>
      </c>
      <c r="H199" s="260">
        <v>2092.8333333333335</v>
      </c>
      <c r="I199" s="260">
        <v>2106.7666666666669</v>
      </c>
      <c r="J199" s="260">
        <v>2121.9833333333336</v>
      </c>
      <c r="K199" s="259">
        <v>2091.5500000000002</v>
      </c>
      <c r="L199" s="259">
        <v>2062.4</v>
      </c>
      <c r="M199" s="259">
        <v>0.78983000000000003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1619</v>
      </c>
      <c r="D200" s="260">
        <v>1615.8</v>
      </c>
      <c r="E200" s="260">
        <v>1608.4499999999998</v>
      </c>
      <c r="F200" s="260">
        <v>1597.8999999999999</v>
      </c>
      <c r="G200" s="260">
        <v>1590.5499999999997</v>
      </c>
      <c r="H200" s="260">
        <v>1626.35</v>
      </c>
      <c r="I200" s="260">
        <v>1633.6999999999998</v>
      </c>
      <c r="J200" s="260">
        <v>1644.25</v>
      </c>
      <c r="K200" s="259">
        <v>1623.15</v>
      </c>
      <c r="L200" s="259">
        <v>1605.25</v>
      </c>
      <c r="M200" s="259">
        <v>55.151009999999999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532.9</v>
      </c>
      <c r="D201" s="260">
        <v>534.66666666666663</v>
      </c>
      <c r="E201" s="260">
        <v>528.38333333333321</v>
      </c>
      <c r="F201" s="260">
        <v>523.86666666666656</v>
      </c>
      <c r="G201" s="260">
        <v>517.58333333333314</v>
      </c>
      <c r="H201" s="260">
        <v>539.18333333333328</v>
      </c>
      <c r="I201" s="260">
        <v>545.46666666666681</v>
      </c>
      <c r="J201" s="260">
        <v>549.98333333333335</v>
      </c>
      <c r="K201" s="259">
        <v>540.95000000000005</v>
      </c>
      <c r="L201" s="259">
        <v>530.15</v>
      </c>
      <c r="M201" s="259">
        <v>25.293340000000001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82.1</v>
      </c>
      <c r="D202" s="260">
        <v>82.316666666666677</v>
      </c>
      <c r="E202" s="260">
        <v>81.433333333333351</v>
      </c>
      <c r="F202" s="260">
        <v>80.76666666666668</v>
      </c>
      <c r="G202" s="260">
        <v>79.883333333333354</v>
      </c>
      <c r="H202" s="260">
        <v>82.983333333333348</v>
      </c>
      <c r="I202" s="260">
        <v>83.866666666666674</v>
      </c>
      <c r="J202" s="260">
        <v>84.533333333333346</v>
      </c>
      <c r="K202" s="259">
        <v>83.2</v>
      </c>
      <c r="L202" s="259">
        <v>81.650000000000006</v>
      </c>
      <c r="M202" s="259">
        <v>63.09836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666.3</v>
      </c>
      <c r="D203" s="260">
        <v>666.6</v>
      </c>
      <c r="E203" s="260">
        <v>662.2</v>
      </c>
      <c r="F203" s="260">
        <v>658.1</v>
      </c>
      <c r="G203" s="260">
        <v>653.70000000000005</v>
      </c>
      <c r="H203" s="260">
        <v>670.7</v>
      </c>
      <c r="I203" s="260">
        <v>675.09999999999991</v>
      </c>
      <c r="J203" s="260">
        <v>679.2</v>
      </c>
      <c r="K203" s="259">
        <v>671</v>
      </c>
      <c r="L203" s="259">
        <v>662.5</v>
      </c>
      <c r="M203" s="259">
        <v>0.15647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996.35</v>
      </c>
      <c r="D204" s="260">
        <v>997.83333333333337</v>
      </c>
      <c r="E204" s="260">
        <v>989.76666666666677</v>
      </c>
      <c r="F204" s="260">
        <v>983.18333333333339</v>
      </c>
      <c r="G204" s="260">
        <v>975.11666666666679</v>
      </c>
      <c r="H204" s="260">
        <v>1004.4166666666667</v>
      </c>
      <c r="I204" s="260">
        <v>1012.4833333333333</v>
      </c>
      <c r="J204" s="260">
        <v>1019.0666666666667</v>
      </c>
      <c r="K204" s="259">
        <v>1005.9</v>
      </c>
      <c r="L204" s="259">
        <v>991.25</v>
      </c>
      <c r="M204" s="259">
        <v>1.3200700000000001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929.25</v>
      </c>
      <c r="D205" s="260">
        <v>932.33333333333337</v>
      </c>
      <c r="E205" s="260">
        <v>923.41666666666674</v>
      </c>
      <c r="F205" s="260">
        <v>917.58333333333337</v>
      </c>
      <c r="G205" s="260">
        <v>908.66666666666674</v>
      </c>
      <c r="H205" s="260">
        <v>938.16666666666674</v>
      </c>
      <c r="I205" s="260">
        <v>947.08333333333348</v>
      </c>
      <c r="J205" s="260">
        <v>952.91666666666674</v>
      </c>
      <c r="K205" s="259">
        <v>941.25</v>
      </c>
      <c r="L205" s="259">
        <v>926.5</v>
      </c>
      <c r="M205" s="259">
        <v>8.2019999999999996E-2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1238.8499999999999</v>
      </c>
      <c r="D206" s="260">
        <v>1238.2833333333333</v>
      </c>
      <c r="E206" s="260">
        <v>1228.7166666666667</v>
      </c>
      <c r="F206" s="260">
        <v>1218.5833333333335</v>
      </c>
      <c r="G206" s="260">
        <v>1209.0166666666669</v>
      </c>
      <c r="H206" s="260">
        <v>1248.4166666666665</v>
      </c>
      <c r="I206" s="260">
        <v>1257.9833333333331</v>
      </c>
      <c r="J206" s="260">
        <v>1268.1166666666663</v>
      </c>
      <c r="K206" s="259">
        <v>1247.8499999999999</v>
      </c>
      <c r="L206" s="259">
        <v>1228.1500000000001</v>
      </c>
      <c r="M206" s="259">
        <v>7.9888000000000003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2730.75</v>
      </c>
      <c r="D207" s="260">
        <v>2725.6</v>
      </c>
      <c r="E207" s="260">
        <v>2697.1499999999996</v>
      </c>
      <c r="F207" s="260">
        <v>2663.5499999999997</v>
      </c>
      <c r="G207" s="260">
        <v>2635.0999999999995</v>
      </c>
      <c r="H207" s="260">
        <v>2759.2</v>
      </c>
      <c r="I207" s="260">
        <v>2787.6499999999996</v>
      </c>
      <c r="J207" s="260">
        <v>2821.25</v>
      </c>
      <c r="K207" s="259">
        <v>2754.05</v>
      </c>
      <c r="L207" s="259">
        <v>2692</v>
      </c>
      <c r="M207" s="259">
        <v>10.128270000000001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332.3</v>
      </c>
      <c r="D208" s="260">
        <v>331.85</v>
      </c>
      <c r="E208" s="260">
        <v>329.55000000000007</v>
      </c>
      <c r="F208" s="260">
        <v>326.80000000000007</v>
      </c>
      <c r="G208" s="260">
        <v>324.50000000000011</v>
      </c>
      <c r="H208" s="260">
        <v>334.6</v>
      </c>
      <c r="I208" s="260">
        <v>336.9</v>
      </c>
      <c r="J208" s="260">
        <v>339.65</v>
      </c>
      <c r="K208" s="259">
        <v>334.15</v>
      </c>
      <c r="L208" s="259">
        <v>329.1</v>
      </c>
      <c r="M208" s="259">
        <v>0.92681000000000002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456.9</v>
      </c>
      <c r="D209" s="260">
        <v>455.66666666666669</v>
      </c>
      <c r="E209" s="260">
        <v>450.78333333333336</v>
      </c>
      <c r="F209" s="260">
        <v>444.66666666666669</v>
      </c>
      <c r="G209" s="260">
        <v>439.78333333333336</v>
      </c>
      <c r="H209" s="260">
        <v>461.78333333333336</v>
      </c>
      <c r="I209" s="260">
        <v>466.66666666666669</v>
      </c>
      <c r="J209" s="260">
        <v>472.78333333333336</v>
      </c>
      <c r="K209" s="259">
        <v>460.55</v>
      </c>
      <c r="L209" s="259">
        <v>449.55</v>
      </c>
      <c r="M209" s="259">
        <v>118.41576999999999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1339.35</v>
      </c>
      <c r="D210" s="260">
        <v>1346.3833333333332</v>
      </c>
      <c r="E210" s="260">
        <v>1315.2666666666664</v>
      </c>
      <c r="F210" s="260">
        <v>1291.1833333333332</v>
      </c>
      <c r="G210" s="260">
        <v>1260.0666666666664</v>
      </c>
      <c r="H210" s="260">
        <v>1370.4666666666665</v>
      </c>
      <c r="I210" s="260">
        <v>1401.5833333333333</v>
      </c>
      <c r="J210" s="260">
        <v>1425.6666666666665</v>
      </c>
      <c r="K210" s="259">
        <v>1377.5</v>
      </c>
      <c r="L210" s="259">
        <v>1322.3</v>
      </c>
      <c r="M210" s="259">
        <v>1.85138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2522.8000000000002</v>
      </c>
      <c r="D211" s="260">
        <v>2505.4666666666667</v>
      </c>
      <c r="E211" s="260">
        <v>2477.8333333333335</v>
      </c>
      <c r="F211" s="260">
        <v>2432.8666666666668</v>
      </c>
      <c r="G211" s="260">
        <v>2405.2333333333336</v>
      </c>
      <c r="H211" s="260">
        <v>2550.4333333333334</v>
      </c>
      <c r="I211" s="260">
        <v>2578.0666666666666</v>
      </c>
      <c r="J211" s="260">
        <v>2623.0333333333333</v>
      </c>
      <c r="K211" s="259">
        <v>2533.1</v>
      </c>
      <c r="L211" s="259">
        <v>2460.5</v>
      </c>
      <c r="M211" s="259">
        <v>8.5620499999999993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119.2</v>
      </c>
      <c r="D212" s="260">
        <v>118.06666666666666</v>
      </c>
      <c r="E212" s="260">
        <v>116.63333333333333</v>
      </c>
      <c r="F212" s="260">
        <v>114.06666666666666</v>
      </c>
      <c r="G212" s="260">
        <v>112.63333333333333</v>
      </c>
      <c r="H212" s="260">
        <v>120.63333333333333</v>
      </c>
      <c r="I212" s="260">
        <v>122.06666666666666</v>
      </c>
      <c r="J212" s="260">
        <v>124.63333333333333</v>
      </c>
      <c r="K212" s="259">
        <v>119.5</v>
      </c>
      <c r="L212" s="259">
        <v>115.5</v>
      </c>
      <c r="M212" s="259">
        <v>54.394469999999998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210.2</v>
      </c>
      <c r="D213" s="260">
        <v>209.23333333333335</v>
      </c>
      <c r="E213" s="260">
        <v>207.9666666666667</v>
      </c>
      <c r="F213" s="260">
        <v>205.73333333333335</v>
      </c>
      <c r="G213" s="260">
        <v>204.4666666666667</v>
      </c>
      <c r="H213" s="260">
        <v>211.4666666666667</v>
      </c>
      <c r="I213" s="260">
        <v>212.73333333333335</v>
      </c>
      <c r="J213" s="260">
        <v>214.9666666666667</v>
      </c>
      <c r="K213" s="259">
        <v>210.5</v>
      </c>
      <c r="L213" s="259">
        <v>207</v>
      </c>
      <c r="M213" s="259">
        <v>14.99084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2457.5</v>
      </c>
      <c r="D214" s="260">
        <v>2456.8833333333332</v>
      </c>
      <c r="E214" s="260">
        <v>2444.7666666666664</v>
      </c>
      <c r="F214" s="260">
        <v>2432.0333333333333</v>
      </c>
      <c r="G214" s="260">
        <v>2419.9166666666665</v>
      </c>
      <c r="H214" s="260">
        <v>2469.6166666666663</v>
      </c>
      <c r="I214" s="260">
        <v>2481.7333333333331</v>
      </c>
      <c r="J214" s="260">
        <v>2494.4666666666662</v>
      </c>
      <c r="K214" s="259">
        <v>2469</v>
      </c>
      <c r="L214" s="259">
        <v>2444.15</v>
      </c>
      <c r="M214" s="259">
        <v>15.58333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314.3</v>
      </c>
      <c r="D215" s="260">
        <v>312.98333333333329</v>
      </c>
      <c r="E215" s="260">
        <v>310.96666666666658</v>
      </c>
      <c r="F215" s="260">
        <v>307.63333333333327</v>
      </c>
      <c r="G215" s="260">
        <v>305.61666666666656</v>
      </c>
      <c r="H215" s="260">
        <v>316.31666666666661</v>
      </c>
      <c r="I215" s="260">
        <v>318.33333333333337</v>
      </c>
      <c r="J215" s="260">
        <v>321.66666666666663</v>
      </c>
      <c r="K215" s="259">
        <v>315</v>
      </c>
      <c r="L215" s="259">
        <v>309.64999999999998</v>
      </c>
      <c r="M215" s="259">
        <v>9.9653799999999997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2988.9</v>
      </c>
      <c r="D216" s="260">
        <v>3000.6333333333332</v>
      </c>
      <c r="E216" s="260">
        <v>2963.2666666666664</v>
      </c>
      <c r="F216" s="260">
        <v>2937.6333333333332</v>
      </c>
      <c r="G216" s="260">
        <v>2900.2666666666664</v>
      </c>
      <c r="H216" s="260">
        <v>3026.2666666666664</v>
      </c>
      <c r="I216" s="260">
        <v>3063.6333333333332</v>
      </c>
      <c r="J216" s="260">
        <v>3089.2666666666664</v>
      </c>
      <c r="K216" s="259">
        <v>3038</v>
      </c>
      <c r="L216" s="259">
        <v>2975</v>
      </c>
      <c r="M216" s="259">
        <v>0.20175000000000001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671.3</v>
      </c>
      <c r="D217" s="260">
        <v>667.9666666666667</v>
      </c>
      <c r="E217" s="260">
        <v>659.23333333333335</v>
      </c>
      <c r="F217" s="260">
        <v>647.16666666666663</v>
      </c>
      <c r="G217" s="260">
        <v>638.43333333333328</v>
      </c>
      <c r="H217" s="260">
        <v>680.03333333333342</v>
      </c>
      <c r="I217" s="260">
        <v>688.76666666666677</v>
      </c>
      <c r="J217" s="260">
        <v>700.83333333333348</v>
      </c>
      <c r="K217" s="259">
        <v>676.7</v>
      </c>
      <c r="L217" s="259">
        <v>655.9</v>
      </c>
      <c r="M217" s="259">
        <v>2.5851500000000001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39351.699999999997</v>
      </c>
      <c r="D218" s="260">
        <v>39182.23333333333</v>
      </c>
      <c r="E218" s="260">
        <v>38919.46666666666</v>
      </c>
      <c r="F218" s="260">
        <v>38487.23333333333</v>
      </c>
      <c r="G218" s="260">
        <v>38224.46666666666</v>
      </c>
      <c r="H218" s="260">
        <v>39614.46666666666</v>
      </c>
      <c r="I218" s="260">
        <v>39877.233333333337</v>
      </c>
      <c r="J218" s="260">
        <v>40309.46666666666</v>
      </c>
      <c r="K218" s="259">
        <v>39445</v>
      </c>
      <c r="L218" s="259">
        <v>38750</v>
      </c>
      <c r="M218" s="259">
        <v>2.1569999999999999E-2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41.6</v>
      </c>
      <c r="D219" s="260">
        <v>41.266666666666666</v>
      </c>
      <c r="E219" s="260">
        <v>40.383333333333333</v>
      </c>
      <c r="F219" s="260">
        <v>39.166666666666664</v>
      </c>
      <c r="G219" s="260">
        <v>38.283333333333331</v>
      </c>
      <c r="H219" s="260">
        <v>42.483333333333334</v>
      </c>
      <c r="I219" s="260">
        <v>43.36666666666666</v>
      </c>
      <c r="J219" s="260">
        <v>44.583333333333336</v>
      </c>
      <c r="K219" s="259">
        <v>42.15</v>
      </c>
      <c r="L219" s="259">
        <v>40.049999999999997</v>
      </c>
      <c r="M219" s="259">
        <v>42.17257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2675.5</v>
      </c>
      <c r="D220" s="260">
        <v>2665.5166666666669</v>
      </c>
      <c r="E220" s="260">
        <v>2649.0333333333338</v>
      </c>
      <c r="F220" s="260">
        <v>2622.5666666666671</v>
      </c>
      <c r="G220" s="260">
        <v>2606.0833333333339</v>
      </c>
      <c r="H220" s="260">
        <v>2691.9833333333336</v>
      </c>
      <c r="I220" s="260">
        <v>2708.4666666666662</v>
      </c>
      <c r="J220" s="260">
        <v>2734.9333333333334</v>
      </c>
      <c r="K220" s="259">
        <v>2682</v>
      </c>
      <c r="L220" s="259">
        <v>2639.05</v>
      </c>
      <c r="M220" s="259">
        <v>21.04269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911.7</v>
      </c>
      <c r="D221" s="260">
        <v>908.04999999999984</v>
      </c>
      <c r="E221" s="260">
        <v>902.4499999999997</v>
      </c>
      <c r="F221" s="260">
        <v>893.19999999999982</v>
      </c>
      <c r="G221" s="260">
        <v>887.59999999999968</v>
      </c>
      <c r="H221" s="260">
        <v>917.29999999999973</v>
      </c>
      <c r="I221" s="260">
        <v>922.89999999999986</v>
      </c>
      <c r="J221" s="260">
        <v>932.14999999999975</v>
      </c>
      <c r="K221" s="259">
        <v>913.65</v>
      </c>
      <c r="L221" s="259">
        <v>898.8</v>
      </c>
      <c r="M221" s="259">
        <v>151.76911000000001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1120.2</v>
      </c>
      <c r="D222" s="260">
        <v>1123.0833333333333</v>
      </c>
      <c r="E222" s="260">
        <v>1113.2166666666665</v>
      </c>
      <c r="F222" s="260">
        <v>1106.2333333333331</v>
      </c>
      <c r="G222" s="260">
        <v>1096.3666666666663</v>
      </c>
      <c r="H222" s="260">
        <v>1130.0666666666666</v>
      </c>
      <c r="I222" s="260">
        <v>1139.9333333333334</v>
      </c>
      <c r="J222" s="260">
        <v>1146.9166666666667</v>
      </c>
      <c r="K222" s="259">
        <v>1132.95</v>
      </c>
      <c r="L222" s="259">
        <v>1116.0999999999999</v>
      </c>
      <c r="M222" s="259">
        <v>12.74776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481.1</v>
      </c>
      <c r="D223" s="260">
        <v>481.98333333333335</v>
      </c>
      <c r="E223" s="260">
        <v>477.81666666666672</v>
      </c>
      <c r="F223" s="260">
        <v>474.53333333333336</v>
      </c>
      <c r="G223" s="260">
        <v>470.36666666666673</v>
      </c>
      <c r="H223" s="260">
        <v>485.26666666666671</v>
      </c>
      <c r="I223" s="260">
        <v>489.43333333333334</v>
      </c>
      <c r="J223" s="260">
        <v>492.7166666666667</v>
      </c>
      <c r="K223" s="259">
        <v>486.15</v>
      </c>
      <c r="L223" s="259">
        <v>478.7</v>
      </c>
      <c r="M223" s="259">
        <v>20.19173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557.5</v>
      </c>
      <c r="D224" s="260">
        <v>560.0333333333333</v>
      </c>
      <c r="E224" s="260">
        <v>547.86666666666656</v>
      </c>
      <c r="F224" s="260">
        <v>538.23333333333323</v>
      </c>
      <c r="G224" s="260">
        <v>526.06666666666649</v>
      </c>
      <c r="H224" s="260">
        <v>569.66666666666663</v>
      </c>
      <c r="I224" s="260">
        <v>581.83333333333337</v>
      </c>
      <c r="J224" s="260">
        <v>591.4666666666667</v>
      </c>
      <c r="K224" s="259">
        <v>572.20000000000005</v>
      </c>
      <c r="L224" s="259">
        <v>550.4</v>
      </c>
      <c r="M224" s="259">
        <v>3.33128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47.4</v>
      </c>
      <c r="D225" s="260">
        <v>47.566666666666663</v>
      </c>
      <c r="E225" s="260">
        <v>46.733333333333327</v>
      </c>
      <c r="F225" s="260">
        <v>46.066666666666663</v>
      </c>
      <c r="G225" s="260">
        <v>45.233333333333327</v>
      </c>
      <c r="H225" s="260">
        <v>48.233333333333327</v>
      </c>
      <c r="I225" s="260">
        <v>49.06666666666667</v>
      </c>
      <c r="J225" s="260">
        <v>49.733333333333327</v>
      </c>
      <c r="K225" s="259">
        <v>48.4</v>
      </c>
      <c r="L225" s="259">
        <v>46.9</v>
      </c>
      <c r="M225" s="259">
        <v>77.134379999999993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57.15</v>
      </c>
      <c r="D226" s="260">
        <v>57.183333333333337</v>
      </c>
      <c r="E226" s="260">
        <v>56.666666666666671</v>
      </c>
      <c r="F226" s="260">
        <v>56.183333333333337</v>
      </c>
      <c r="G226" s="260">
        <v>55.666666666666671</v>
      </c>
      <c r="H226" s="260">
        <v>57.666666666666671</v>
      </c>
      <c r="I226" s="260">
        <v>58.183333333333337</v>
      </c>
      <c r="J226" s="260">
        <v>58.666666666666671</v>
      </c>
      <c r="K226" s="259">
        <v>57.7</v>
      </c>
      <c r="L226" s="259">
        <v>56.7</v>
      </c>
      <c r="M226" s="259">
        <v>223.78138000000001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80.2</v>
      </c>
      <c r="D227" s="260">
        <v>79.916666666666671</v>
      </c>
      <c r="E227" s="260">
        <v>79.433333333333337</v>
      </c>
      <c r="F227" s="260">
        <v>78.666666666666671</v>
      </c>
      <c r="G227" s="260">
        <v>78.183333333333337</v>
      </c>
      <c r="H227" s="260">
        <v>80.683333333333337</v>
      </c>
      <c r="I227" s="260">
        <v>81.166666666666657</v>
      </c>
      <c r="J227" s="260">
        <v>81.933333333333337</v>
      </c>
      <c r="K227" s="259">
        <v>80.400000000000006</v>
      </c>
      <c r="L227" s="259">
        <v>79.150000000000006</v>
      </c>
      <c r="M227" s="259">
        <v>39.355350000000001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953.3</v>
      </c>
      <c r="D228" s="260">
        <v>950.80000000000007</v>
      </c>
      <c r="E228" s="260">
        <v>939.60000000000014</v>
      </c>
      <c r="F228" s="260">
        <v>925.90000000000009</v>
      </c>
      <c r="G228" s="260">
        <v>914.70000000000016</v>
      </c>
      <c r="H228" s="260">
        <v>964.50000000000011</v>
      </c>
      <c r="I228" s="260">
        <v>975.70000000000016</v>
      </c>
      <c r="J228" s="260">
        <v>989.40000000000009</v>
      </c>
      <c r="K228" s="259">
        <v>962</v>
      </c>
      <c r="L228" s="259">
        <v>937.1</v>
      </c>
      <c r="M228" s="259">
        <v>0.13882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421.6</v>
      </c>
      <c r="D229" s="260">
        <v>421.73333333333335</v>
      </c>
      <c r="E229" s="260">
        <v>414.06666666666672</v>
      </c>
      <c r="F229" s="260">
        <v>406.53333333333336</v>
      </c>
      <c r="G229" s="260">
        <v>398.86666666666673</v>
      </c>
      <c r="H229" s="260">
        <v>429.26666666666671</v>
      </c>
      <c r="I229" s="260">
        <v>436.93333333333334</v>
      </c>
      <c r="J229" s="260">
        <v>444.4666666666667</v>
      </c>
      <c r="K229" s="259">
        <v>429.4</v>
      </c>
      <c r="L229" s="259">
        <v>414.2</v>
      </c>
      <c r="M229" s="259">
        <v>10.19042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1767.35</v>
      </c>
      <c r="D230" s="260">
        <v>1782.7833333333335</v>
      </c>
      <c r="E230" s="260">
        <v>1735.5666666666671</v>
      </c>
      <c r="F230" s="260">
        <v>1703.7833333333335</v>
      </c>
      <c r="G230" s="260">
        <v>1656.5666666666671</v>
      </c>
      <c r="H230" s="260">
        <v>1814.5666666666671</v>
      </c>
      <c r="I230" s="260">
        <v>1861.7833333333338</v>
      </c>
      <c r="J230" s="260">
        <v>1893.5666666666671</v>
      </c>
      <c r="K230" s="259">
        <v>1830</v>
      </c>
      <c r="L230" s="259">
        <v>1751</v>
      </c>
      <c r="M230" s="259">
        <v>0.18478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255.9</v>
      </c>
      <c r="D231" s="260">
        <v>254.4666666666667</v>
      </c>
      <c r="E231" s="260">
        <v>247.13333333333338</v>
      </c>
      <c r="F231" s="260">
        <v>238.36666666666667</v>
      </c>
      <c r="G231" s="260">
        <v>231.03333333333336</v>
      </c>
      <c r="H231" s="260">
        <v>263.23333333333341</v>
      </c>
      <c r="I231" s="260">
        <v>270.56666666666666</v>
      </c>
      <c r="J231" s="260">
        <v>279.33333333333343</v>
      </c>
      <c r="K231" s="259">
        <v>261.8</v>
      </c>
      <c r="L231" s="259">
        <v>245.7</v>
      </c>
      <c r="M231" s="259">
        <v>46.750430000000001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345.25</v>
      </c>
      <c r="D232" s="260">
        <v>344.45</v>
      </c>
      <c r="E232" s="260">
        <v>339.95</v>
      </c>
      <c r="F232" s="260">
        <v>334.65</v>
      </c>
      <c r="G232" s="260">
        <v>330.15</v>
      </c>
      <c r="H232" s="260">
        <v>349.75</v>
      </c>
      <c r="I232" s="260">
        <v>354.25</v>
      </c>
      <c r="J232" s="260">
        <v>359.55</v>
      </c>
      <c r="K232" s="259">
        <v>348.95</v>
      </c>
      <c r="L232" s="259">
        <v>339.15</v>
      </c>
      <c r="M232" s="259">
        <v>154.51410999999999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108.15</v>
      </c>
      <c r="D233" s="260">
        <v>108.65000000000002</v>
      </c>
      <c r="E233" s="260">
        <v>107.40000000000003</v>
      </c>
      <c r="F233" s="260">
        <v>106.65000000000002</v>
      </c>
      <c r="G233" s="260">
        <v>105.40000000000003</v>
      </c>
      <c r="H233" s="260">
        <v>109.40000000000003</v>
      </c>
      <c r="I233" s="260">
        <v>110.65</v>
      </c>
      <c r="J233" s="260">
        <v>111.40000000000003</v>
      </c>
      <c r="K233" s="259">
        <v>109.9</v>
      </c>
      <c r="L233" s="259">
        <v>107.9</v>
      </c>
      <c r="M233" s="259">
        <v>1.63435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249.35</v>
      </c>
      <c r="D234" s="260">
        <v>250.06666666666669</v>
      </c>
      <c r="E234" s="260">
        <v>245.73333333333338</v>
      </c>
      <c r="F234" s="260">
        <v>242.11666666666667</v>
      </c>
      <c r="G234" s="260">
        <v>237.78333333333336</v>
      </c>
      <c r="H234" s="260">
        <v>253.68333333333339</v>
      </c>
      <c r="I234" s="260">
        <v>258.01666666666671</v>
      </c>
      <c r="J234" s="260">
        <v>261.63333333333344</v>
      </c>
      <c r="K234" s="259">
        <v>254.4</v>
      </c>
      <c r="L234" s="259">
        <v>246.45</v>
      </c>
      <c r="M234" s="259">
        <v>53.00976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132.94999999999999</v>
      </c>
      <c r="D235" s="260">
        <v>133.6</v>
      </c>
      <c r="E235" s="260">
        <v>130.69999999999999</v>
      </c>
      <c r="F235" s="260">
        <v>128.44999999999999</v>
      </c>
      <c r="G235" s="260">
        <v>125.54999999999998</v>
      </c>
      <c r="H235" s="260">
        <v>135.85</v>
      </c>
      <c r="I235" s="260">
        <v>138.75000000000003</v>
      </c>
      <c r="J235" s="260">
        <v>141</v>
      </c>
      <c r="K235" s="259">
        <v>136.5</v>
      </c>
      <c r="L235" s="259">
        <v>131.35</v>
      </c>
      <c r="M235" s="259">
        <v>151.00832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82.75</v>
      </c>
      <c r="D236" s="260">
        <v>83.266666666666666</v>
      </c>
      <c r="E236" s="260">
        <v>81.633333333333326</v>
      </c>
      <c r="F236" s="260">
        <v>80.516666666666666</v>
      </c>
      <c r="G236" s="260">
        <v>78.883333333333326</v>
      </c>
      <c r="H236" s="260">
        <v>84.383333333333326</v>
      </c>
      <c r="I236" s="260">
        <v>86.01666666666668</v>
      </c>
      <c r="J236" s="260">
        <v>87.133333333333326</v>
      </c>
      <c r="K236" s="259">
        <v>84.9</v>
      </c>
      <c r="L236" s="259">
        <v>82.15</v>
      </c>
      <c r="M236" s="259">
        <v>95.579520000000002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4704.25</v>
      </c>
      <c r="D237" s="260">
        <v>4696.3833333333332</v>
      </c>
      <c r="E237" s="260">
        <v>4647.7666666666664</v>
      </c>
      <c r="F237" s="260">
        <v>4591.2833333333328</v>
      </c>
      <c r="G237" s="260">
        <v>4542.6666666666661</v>
      </c>
      <c r="H237" s="260">
        <v>4752.8666666666668</v>
      </c>
      <c r="I237" s="260">
        <v>4801.4833333333336</v>
      </c>
      <c r="J237" s="260">
        <v>4857.9666666666672</v>
      </c>
      <c r="K237" s="259">
        <v>4745</v>
      </c>
      <c r="L237" s="259">
        <v>4639.8999999999996</v>
      </c>
      <c r="M237" s="259">
        <v>1.3826799999999999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270.60000000000002</v>
      </c>
      <c r="D238" s="260">
        <v>268.73333333333335</v>
      </c>
      <c r="E238" s="260">
        <v>263.9666666666667</v>
      </c>
      <c r="F238" s="260">
        <v>257.33333333333337</v>
      </c>
      <c r="G238" s="260">
        <v>252.56666666666672</v>
      </c>
      <c r="H238" s="260">
        <v>275.36666666666667</v>
      </c>
      <c r="I238" s="260">
        <v>280.13333333333333</v>
      </c>
      <c r="J238" s="260">
        <v>286.76666666666665</v>
      </c>
      <c r="K238" s="259">
        <v>273.5</v>
      </c>
      <c r="L238" s="259">
        <v>262.10000000000002</v>
      </c>
      <c r="M238" s="259">
        <v>21.975960000000001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145.35</v>
      </c>
      <c r="D239" s="260">
        <v>145.35</v>
      </c>
      <c r="E239" s="260">
        <v>144.19999999999999</v>
      </c>
      <c r="F239" s="260">
        <v>143.04999999999998</v>
      </c>
      <c r="G239" s="260">
        <v>141.89999999999998</v>
      </c>
      <c r="H239" s="260">
        <v>146.5</v>
      </c>
      <c r="I239" s="260">
        <v>147.65000000000003</v>
      </c>
      <c r="J239" s="260">
        <v>148.80000000000001</v>
      </c>
      <c r="K239" s="259">
        <v>146.5</v>
      </c>
      <c r="L239" s="259">
        <v>144.19999999999999</v>
      </c>
      <c r="M239" s="259">
        <v>27.377649999999999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312</v>
      </c>
      <c r="D240" s="260">
        <v>312.5</v>
      </c>
      <c r="E240" s="260">
        <v>308.45</v>
      </c>
      <c r="F240" s="260">
        <v>304.89999999999998</v>
      </c>
      <c r="G240" s="260">
        <v>300.84999999999997</v>
      </c>
      <c r="H240" s="260">
        <v>316.05</v>
      </c>
      <c r="I240" s="260">
        <v>320.09999999999997</v>
      </c>
      <c r="J240" s="260">
        <v>323.65000000000003</v>
      </c>
      <c r="K240" s="259">
        <v>316.55</v>
      </c>
      <c r="L240" s="259">
        <v>308.95</v>
      </c>
      <c r="M240" s="259">
        <v>57.247570000000003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69.599999999999994</v>
      </c>
      <c r="D241" s="260">
        <v>69.516666666666666</v>
      </c>
      <c r="E241" s="260">
        <v>69.233333333333334</v>
      </c>
      <c r="F241" s="260">
        <v>68.866666666666674</v>
      </c>
      <c r="G241" s="260">
        <v>68.583333333333343</v>
      </c>
      <c r="H241" s="260">
        <v>69.883333333333326</v>
      </c>
      <c r="I241" s="260">
        <v>70.166666666666657</v>
      </c>
      <c r="J241" s="260">
        <v>70.533333333333317</v>
      </c>
      <c r="K241" s="259">
        <v>69.8</v>
      </c>
      <c r="L241" s="259">
        <v>69.150000000000006</v>
      </c>
      <c r="M241" s="259">
        <v>64.774249999999995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19.850000000000001</v>
      </c>
      <c r="D242" s="260">
        <v>20.033333333333335</v>
      </c>
      <c r="E242" s="260">
        <v>19.56666666666667</v>
      </c>
      <c r="F242" s="260">
        <v>19.283333333333335</v>
      </c>
      <c r="G242" s="260">
        <v>18.81666666666667</v>
      </c>
      <c r="H242" s="260">
        <v>20.31666666666667</v>
      </c>
      <c r="I242" s="260">
        <v>20.783333333333331</v>
      </c>
      <c r="J242" s="260">
        <v>21.06666666666667</v>
      </c>
      <c r="K242" s="259">
        <v>20.5</v>
      </c>
      <c r="L242" s="259">
        <v>19.75</v>
      </c>
      <c r="M242" s="259">
        <v>67.619150000000005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740.65</v>
      </c>
      <c r="D243" s="260">
        <v>740.73333333333323</v>
      </c>
      <c r="E243" s="260">
        <v>731.46666666666647</v>
      </c>
      <c r="F243" s="260">
        <v>722.28333333333319</v>
      </c>
      <c r="G243" s="260">
        <v>713.01666666666642</v>
      </c>
      <c r="H243" s="260">
        <v>749.91666666666652</v>
      </c>
      <c r="I243" s="260">
        <v>759.18333333333317</v>
      </c>
      <c r="J243" s="260">
        <v>768.36666666666656</v>
      </c>
      <c r="K243" s="259">
        <v>750</v>
      </c>
      <c r="L243" s="259">
        <v>731.55</v>
      </c>
      <c r="M243" s="259">
        <v>41.258580000000002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25.2</v>
      </c>
      <c r="D244" s="260">
        <v>25.2</v>
      </c>
      <c r="E244" s="260">
        <v>24.849999999999998</v>
      </c>
      <c r="F244" s="260">
        <v>24.5</v>
      </c>
      <c r="G244" s="260">
        <v>24.15</v>
      </c>
      <c r="H244" s="260">
        <v>25.549999999999997</v>
      </c>
      <c r="I244" s="260">
        <v>25.9</v>
      </c>
      <c r="J244" s="260">
        <v>26.249999999999996</v>
      </c>
      <c r="K244" s="259">
        <v>25.55</v>
      </c>
      <c r="L244" s="259">
        <v>24.85</v>
      </c>
      <c r="M244" s="259">
        <v>350.52724999999998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1373.7</v>
      </c>
      <c r="D245" s="260">
        <v>1381.9666666666669</v>
      </c>
      <c r="E245" s="260">
        <v>1354.0333333333338</v>
      </c>
      <c r="F245" s="260">
        <v>1334.3666666666668</v>
      </c>
      <c r="G245" s="260">
        <v>1306.4333333333336</v>
      </c>
      <c r="H245" s="260">
        <v>1401.6333333333339</v>
      </c>
      <c r="I245" s="260">
        <v>1429.5666666666668</v>
      </c>
      <c r="J245" s="260">
        <v>1449.233333333334</v>
      </c>
      <c r="K245" s="259">
        <v>1409.9</v>
      </c>
      <c r="L245" s="259">
        <v>1362.3</v>
      </c>
      <c r="M245" s="259">
        <v>0.87512000000000001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354.2</v>
      </c>
      <c r="D246" s="260">
        <v>352.88333333333338</v>
      </c>
      <c r="E246" s="260">
        <v>349.31666666666678</v>
      </c>
      <c r="F246" s="260">
        <v>344.43333333333339</v>
      </c>
      <c r="G246" s="260">
        <v>340.86666666666679</v>
      </c>
      <c r="H246" s="260">
        <v>357.76666666666677</v>
      </c>
      <c r="I246" s="260">
        <v>361.33333333333337</v>
      </c>
      <c r="J246" s="260">
        <v>366.21666666666675</v>
      </c>
      <c r="K246" s="259">
        <v>356.45</v>
      </c>
      <c r="L246" s="259">
        <v>348</v>
      </c>
      <c r="M246" s="259">
        <v>0.35365999999999997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433.7</v>
      </c>
      <c r="D247" s="260">
        <v>429.56666666666666</v>
      </c>
      <c r="E247" s="260">
        <v>420.63333333333333</v>
      </c>
      <c r="F247" s="260">
        <v>407.56666666666666</v>
      </c>
      <c r="G247" s="260">
        <v>398.63333333333333</v>
      </c>
      <c r="H247" s="260">
        <v>442.63333333333333</v>
      </c>
      <c r="I247" s="260">
        <v>451.56666666666661</v>
      </c>
      <c r="J247" s="260">
        <v>464.63333333333333</v>
      </c>
      <c r="K247" s="259">
        <v>438.5</v>
      </c>
      <c r="L247" s="259">
        <v>416.5</v>
      </c>
      <c r="M247" s="259">
        <v>58.506929999999997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194.9</v>
      </c>
      <c r="D248" s="260">
        <v>194.63333333333335</v>
      </c>
      <c r="E248" s="260">
        <v>193.56666666666672</v>
      </c>
      <c r="F248" s="260">
        <v>192.23333333333338</v>
      </c>
      <c r="G248" s="260">
        <v>191.16666666666674</v>
      </c>
      <c r="H248" s="260">
        <v>195.9666666666667</v>
      </c>
      <c r="I248" s="260">
        <v>197.03333333333336</v>
      </c>
      <c r="J248" s="260">
        <v>198.36666666666667</v>
      </c>
      <c r="K248" s="259">
        <v>195.7</v>
      </c>
      <c r="L248" s="259">
        <v>193.3</v>
      </c>
      <c r="M248" s="259">
        <v>13.7479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1152.8499999999999</v>
      </c>
      <c r="D249" s="260">
        <v>1155.9166666666667</v>
      </c>
      <c r="E249" s="260">
        <v>1144.0833333333335</v>
      </c>
      <c r="F249" s="260">
        <v>1135.3166666666668</v>
      </c>
      <c r="G249" s="260">
        <v>1123.4833333333336</v>
      </c>
      <c r="H249" s="260">
        <v>1164.6833333333334</v>
      </c>
      <c r="I249" s="260">
        <v>1176.5166666666669</v>
      </c>
      <c r="J249" s="260">
        <v>1185.2833333333333</v>
      </c>
      <c r="K249" s="259">
        <v>1167.75</v>
      </c>
      <c r="L249" s="259">
        <v>1147.1500000000001</v>
      </c>
      <c r="M249" s="259">
        <v>18.02234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17.100000000000001</v>
      </c>
      <c r="D250" s="260">
        <v>17.216666666666669</v>
      </c>
      <c r="E250" s="260">
        <v>16.933333333333337</v>
      </c>
      <c r="F250" s="260">
        <v>16.766666666666669</v>
      </c>
      <c r="G250" s="260">
        <v>16.483333333333338</v>
      </c>
      <c r="H250" s="260">
        <v>17.383333333333336</v>
      </c>
      <c r="I250" s="260">
        <v>17.666666666666668</v>
      </c>
      <c r="J250" s="260">
        <v>17.833333333333336</v>
      </c>
      <c r="K250" s="259">
        <v>17.5</v>
      </c>
      <c r="L250" s="259">
        <v>17.05</v>
      </c>
      <c r="M250" s="259">
        <v>28.35624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4154.7</v>
      </c>
      <c r="D251" s="260">
        <v>4216.4666666666662</v>
      </c>
      <c r="E251" s="260">
        <v>4083.2333333333327</v>
      </c>
      <c r="F251" s="260">
        <v>4011.7666666666664</v>
      </c>
      <c r="G251" s="260">
        <v>3878.5333333333328</v>
      </c>
      <c r="H251" s="260">
        <v>4287.9333333333325</v>
      </c>
      <c r="I251" s="260">
        <v>4421.1666666666661</v>
      </c>
      <c r="J251" s="260">
        <v>4492.6333333333323</v>
      </c>
      <c r="K251" s="259">
        <v>4349.7</v>
      </c>
      <c r="L251" s="259">
        <v>4145</v>
      </c>
      <c r="M251" s="259">
        <v>8.8601500000000009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1594</v>
      </c>
      <c r="D252" s="260">
        <v>1588.2</v>
      </c>
      <c r="E252" s="260">
        <v>1578.5500000000002</v>
      </c>
      <c r="F252" s="260">
        <v>1563.1000000000001</v>
      </c>
      <c r="G252" s="260">
        <v>1553.4500000000003</v>
      </c>
      <c r="H252" s="260">
        <v>1603.65</v>
      </c>
      <c r="I252" s="260">
        <v>1613.3000000000002</v>
      </c>
      <c r="J252" s="260">
        <v>1628.75</v>
      </c>
      <c r="K252" s="259">
        <v>1597.85</v>
      </c>
      <c r="L252" s="259">
        <v>1572.75</v>
      </c>
      <c r="M252" s="259">
        <v>34.976140000000001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523.25</v>
      </c>
      <c r="D253" s="260">
        <v>525.18333333333328</v>
      </c>
      <c r="E253" s="260">
        <v>518.36666666666656</v>
      </c>
      <c r="F253" s="260">
        <v>513.48333333333323</v>
      </c>
      <c r="G253" s="260">
        <v>506.66666666666652</v>
      </c>
      <c r="H253" s="260">
        <v>530.06666666666661</v>
      </c>
      <c r="I253" s="260">
        <v>536.88333333333344</v>
      </c>
      <c r="J253" s="260">
        <v>541.76666666666665</v>
      </c>
      <c r="K253" s="259">
        <v>532</v>
      </c>
      <c r="L253" s="259">
        <v>520.29999999999995</v>
      </c>
      <c r="M253" s="259">
        <v>2.11883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458.05</v>
      </c>
      <c r="D254" s="260">
        <v>455.95</v>
      </c>
      <c r="E254" s="260">
        <v>451.59999999999997</v>
      </c>
      <c r="F254" s="260">
        <v>445.15</v>
      </c>
      <c r="G254" s="260">
        <v>440.79999999999995</v>
      </c>
      <c r="H254" s="260">
        <v>462.4</v>
      </c>
      <c r="I254" s="260">
        <v>466.75</v>
      </c>
      <c r="J254" s="260">
        <v>473.2</v>
      </c>
      <c r="K254" s="259">
        <v>460.3</v>
      </c>
      <c r="L254" s="259">
        <v>449.5</v>
      </c>
      <c r="M254" s="259">
        <v>4.20296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1792.95</v>
      </c>
      <c r="D255" s="260">
        <v>1787.7333333333333</v>
      </c>
      <c r="E255" s="260">
        <v>1775.4666666666667</v>
      </c>
      <c r="F255" s="260">
        <v>1757.9833333333333</v>
      </c>
      <c r="G255" s="260">
        <v>1745.7166666666667</v>
      </c>
      <c r="H255" s="260">
        <v>1805.2166666666667</v>
      </c>
      <c r="I255" s="260">
        <v>1817.4833333333336</v>
      </c>
      <c r="J255" s="260">
        <v>1834.9666666666667</v>
      </c>
      <c r="K255" s="259">
        <v>1800</v>
      </c>
      <c r="L255" s="259">
        <v>1770.25</v>
      </c>
      <c r="M255" s="259">
        <v>3.8260100000000001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869.6</v>
      </c>
      <c r="D256" s="260">
        <v>869.7166666666667</v>
      </c>
      <c r="E256" s="260">
        <v>862.53333333333342</v>
      </c>
      <c r="F256" s="260">
        <v>855.4666666666667</v>
      </c>
      <c r="G256" s="260">
        <v>848.28333333333342</v>
      </c>
      <c r="H256" s="260">
        <v>876.78333333333342</v>
      </c>
      <c r="I256" s="260">
        <v>883.96666666666681</v>
      </c>
      <c r="J256" s="260">
        <v>891.03333333333342</v>
      </c>
      <c r="K256" s="259">
        <v>876.9</v>
      </c>
      <c r="L256" s="259">
        <v>862.65</v>
      </c>
      <c r="M256" s="259">
        <v>2.62459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1967.4</v>
      </c>
      <c r="D257" s="260">
        <v>1975.3333333333333</v>
      </c>
      <c r="E257" s="260">
        <v>1947.3666666666666</v>
      </c>
      <c r="F257" s="260">
        <v>1927.3333333333333</v>
      </c>
      <c r="G257" s="260">
        <v>1899.3666666666666</v>
      </c>
      <c r="H257" s="260">
        <v>1995.3666666666666</v>
      </c>
      <c r="I257" s="260">
        <v>2023.3333333333333</v>
      </c>
      <c r="J257" s="260">
        <v>2043.3666666666666</v>
      </c>
      <c r="K257" s="259">
        <v>2003.3</v>
      </c>
      <c r="L257" s="259">
        <v>1955.3</v>
      </c>
      <c r="M257" s="259">
        <v>0.34544000000000002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2930.45</v>
      </c>
      <c r="D258" s="260">
        <v>2926.8333333333335</v>
      </c>
      <c r="E258" s="260">
        <v>2896.4666666666672</v>
      </c>
      <c r="F258" s="260">
        <v>2862.4833333333336</v>
      </c>
      <c r="G258" s="260">
        <v>2832.1166666666672</v>
      </c>
      <c r="H258" s="260">
        <v>2960.8166666666671</v>
      </c>
      <c r="I258" s="260">
        <v>2991.1833333333329</v>
      </c>
      <c r="J258" s="260">
        <v>3025.166666666667</v>
      </c>
      <c r="K258" s="259">
        <v>2957.2</v>
      </c>
      <c r="L258" s="259">
        <v>2892.85</v>
      </c>
      <c r="M258" s="259">
        <v>1.67011</v>
      </c>
      <c r="N258" s="1"/>
      <c r="O258" s="1"/>
    </row>
    <row r="259" spans="1:15" ht="12.75" customHeight="1">
      <c r="A259" s="30">
        <v>249</v>
      </c>
      <c r="B259" s="269" t="s">
        <v>875</v>
      </c>
      <c r="C259" s="259">
        <v>432.9</v>
      </c>
      <c r="D259" s="260">
        <v>431.95</v>
      </c>
      <c r="E259" s="260">
        <v>424.9</v>
      </c>
      <c r="F259" s="260">
        <v>416.9</v>
      </c>
      <c r="G259" s="260">
        <v>409.84999999999997</v>
      </c>
      <c r="H259" s="260">
        <v>439.95</v>
      </c>
      <c r="I259" s="260">
        <v>447.00000000000006</v>
      </c>
      <c r="J259" s="260">
        <v>455</v>
      </c>
      <c r="K259" s="259">
        <v>439</v>
      </c>
      <c r="L259" s="259">
        <v>423.95</v>
      </c>
      <c r="M259" s="259">
        <v>5.0793200000000001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652.35</v>
      </c>
      <c r="D260" s="260">
        <v>651.80000000000007</v>
      </c>
      <c r="E260" s="260">
        <v>642.00000000000011</v>
      </c>
      <c r="F260" s="260">
        <v>631.65000000000009</v>
      </c>
      <c r="G260" s="260">
        <v>621.85000000000014</v>
      </c>
      <c r="H260" s="260">
        <v>662.15000000000009</v>
      </c>
      <c r="I260" s="260">
        <v>671.95</v>
      </c>
      <c r="J260" s="260">
        <v>682.30000000000007</v>
      </c>
      <c r="K260" s="259">
        <v>661.6</v>
      </c>
      <c r="L260" s="259">
        <v>641.45000000000005</v>
      </c>
      <c r="M260" s="259">
        <v>1.6489799999999999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425.75</v>
      </c>
      <c r="D261" s="260">
        <v>424.7166666666667</v>
      </c>
      <c r="E261" s="260">
        <v>421.58333333333337</v>
      </c>
      <c r="F261" s="260">
        <v>417.41666666666669</v>
      </c>
      <c r="G261" s="260">
        <v>414.28333333333336</v>
      </c>
      <c r="H261" s="260">
        <v>428.88333333333338</v>
      </c>
      <c r="I261" s="260">
        <v>432.01666666666671</v>
      </c>
      <c r="J261" s="260">
        <v>436.18333333333339</v>
      </c>
      <c r="K261" s="259">
        <v>427.85</v>
      </c>
      <c r="L261" s="259">
        <v>420.55</v>
      </c>
      <c r="M261" s="259">
        <v>8.6067800000000005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71.75</v>
      </c>
      <c r="D262" s="260">
        <v>72.349999999999994</v>
      </c>
      <c r="E262" s="260">
        <v>70.499999999999986</v>
      </c>
      <c r="F262" s="260">
        <v>69.249999999999986</v>
      </c>
      <c r="G262" s="260">
        <v>67.399999999999977</v>
      </c>
      <c r="H262" s="260">
        <v>73.599999999999994</v>
      </c>
      <c r="I262" s="260">
        <v>75.450000000000017</v>
      </c>
      <c r="J262" s="260">
        <v>76.7</v>
      </c>
      <c r="K262" s="259">
        <v>74.2</v>
      </c>
      <c r="L262" s="259">
        <v>71.099999999999994</v>
      </c>
      <c r="M262" s="259">
        <v>9.6624700000000008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318.35000000000002</v>
      </c>
      <c r="D263" s="260">
        <v>317.64999999999998</v>
      </c>
      <c r="E263" s="260">
        <v>314.84999999999997</v>
      </c>
      <c r="F263" s="260">
        <v>311.34999999999997</v>
      </c>
      <c r="G263" s="260">
        <v>308.54999999999995</v>
      </c>
      <c r="H263" s="260">
        <v>321.14999999999998</v>
      </c>
      <c r="I263" s="260">
        <v>323.94999999999993</v>
      </c>
      <c r="J263" s="260">
        <v>327.45</v>
      </c>
      <c r="K263" s="259">
        <v>320.45</v>
      </c>
      <c r="L263" s="259">
        <v>314.14999999999998</v>
      </c>
      <c r="M263" s="259">
        <v>4.3250099999999998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722.35</v>
      </c>
      <c r="D264" s="260">
        <v>720</v>
      </c>
      <c r="E264" s="260">
        <v>715.15</v>
      </c>
      <c r="F264" s="260">
        <v>707.94999999999993</v>
      </c>
      <c r="G264" s="260">
        <v>703.09999999999991</v>
      </c>
      <c r="H264" s="260">
        <v>727.2</v>
      </c>
      <c r="I264" s="260">
        <v>732.05</v>
      </c>
      <c r="J264" s="260">
        <v>739.25000000000011</v>
      </c>
      <c r="K264" s="259">
        <v>724.85</v>
      </c>
      <c r="L264" s="259">
        <v>712.8</v>
      </c>
      <c r="M264" s="259">
        <v>10.65114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</v>
      </c>
      <c r="D265" s="260">
        <v>107.28333333333335</v>
      </c>
      <c r="E265" s="260">
        <v>106.26666666666669</v>
      </c>
      <c r="F265" s="260">
        <v>104.53333333333335</v>
      </c>
      <c r="G265" s="260">
        <v>103.51666666666669</v>
      </c>
      <c r="H265" s="260">
        <v>109.01666666666669</v>
      </c>
      <c r="I265" s="260">
        <v>110.03333333333335</v>
      </c>
      <c r="J265" s="260">
        <v>111.76666666666669</v>
      </c>
      <c r="K265" s="259">
        <v>108.3</v>
      </c>
      <c r="L265" s="259">
        <v>105.55</v>
      </c>
      <c r="M265" s="259">
        <v>9.2521900000000006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170.15</v>
      </c>
      <c r="D266" s="260">
        <v>169.31666666666669</v>
      </c>
      <c r="E266" s="260">
        <v>166.98333333333338</v>
      </c>
      <c r="F266" s="260">
        <v>163.81666666666669</v>
      </c>
      <c r="G266" s="260">
        <v>161.48333333333338</v>
      </c>
      <c r="H266" s="260">
        <v>172.48333333333338</v>
      </c>
      <c r="I266" s="260">
        <v>174.81666666666669</v>
      </c>
      <c r="J266" s="260">
        <v>177.98333333333338</v>
      </c>
      <c r="K266" s="259">
        <v>171.65</v>
      </c>
      <c r="L266" s="259">
        <v>166.15</v>
      </c>
      <c r="M266" s="259">
        <v>8.9023199999999996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524.04999999999995</v>
      </c>
      <c r="D267" s="260">
        <v>520.44999999999993</v>
      </c>
      <c r="E267" s="260">
        <v>515.39999999999986</v>
      </c>
      <c r="F267" s="260">
        <v>506.74999999999994</v>
      </c>
      <c r="G267" s="260">
        <v>501.69999999999987</v>
      </c>
      <c r="H267" s="260">
        <v>529.09999999999991</v>
      </c>
      <c r="I267" s="260">
        <v>534.14999999999986</v>
      </c>
      <c r="J267" s="260">
        <v>542.79999999999984</v>
      </c>
      <c r="K267" s="259">
        <v>525.5</v>
      </c>
      <c r="L267" s="259">
        <v>511.8</v>
      </c>
      <c r="M267" s="259">
        <v>30.410350000000001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561</v>
      </c>
      <c r="D268" s="260">
        <v>561.11666666666667</v>
      </c>
      <c r="E268" s="260">
        <v>557.2833333333333</v>
      </c>
      <c r="F268" s="260">
        <v>553.56666666666661</v>
      </c>
      <c r="G268" s="260">
        <v>549.73333333333323</v>
      </c>
      <c r="H268" s="260">
        <v>564.83333333333337</v>
      </c>
      <c r="I268" s="260">
        <v>568.66666666666663</v>
      </c>
      <c r="J268" s="260">
        <v>572.38333333333344</v>
      </c>
      <c r="K268" s="259">
        <v>564.95000000000005</v>
      </c>
      <c r="L268" s="259">
        <v>557.4</v>
      </c>
      <c r="M268" s="259">
        <v>16.08098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571.1</v>
      </c>
      <c r="D269" s="260">
        <v>574.80000000000007</v>
      </c>
      <c r="E269" s="260">
        <v>562.65000000000009</v>
      </c>
      <c r="F269" s="260">
        <v>554.20000000000005</v>
      </c>
      <c r="G269" s="260">
        <v>542.05000000000007</v>
      </c>
      <c r="H269" s="260">
        <v>583.25000000000011</v>
      </c>
      <c r="I269" s="260">
        <v>595.4</v>
      </c>
      <c r="J269" s="260">
        <v>603.85000000000014</v>
      </c>
      <c r="K269" s="259">
        <v>586.95000000000005</v>
      </c>
      <c r="L269" s="259">
        <v>566.35</v>
      </c>
      <c r="M269" s="259">
        <v>3.8714300000000001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389.5</v>
      </c>
      <c r="D270" s="260">
        <v>387.06666666666666</v>
      </c>
      <c r="E270" s="260">
        <v>381.93333333333334</v>
      </c>
      <c r="F270" s="260">
        <v>374.36666666666667</v>
      </c>
      <c r="G270" s="260">
        <v>369.23333333333335</v>
      </c>
      <c r="H270" s="260">
        <v>394.63333333333333</v>
      </c>
      <c r="I270" s="260">
        <v>399.76666666666665</v>
      </c>
      <c r="J270" s="260">
        <v>407.33333333333331</v>
      </c>
      <c r="K270" s="259">
        <v>392.2</v>
      </c>
      <c r="L270" s="259">
        <v>379.5</v>
      </c>
      <c r="M270" s="259">
        <v>1.1884600000000001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608.54999999999995</v>
      </c>
      <c r="D271" s="260">
        <v>607.5</v>
      </c>
      <c r="E271" s="260">
        <v>603.04999999999995</v>
      </c>
      <c r="F271" s="260">
        <v>597.54999999999995</v>
      </c>
      <c r="G271" s="260">
        <v>593.09999999999991</v>
      </c>
      <c r="H271" s="260">
        <v>613</v>
      </c>
      <c r="I271" s="260">
        <v>617.45000000000005</v>
      </c>
      <c r="J271" s="260">
        <v>622.95000000000005</v>
      </c>
      <c r="K271" s="259">
        <v>611.95000000000005</v>
      </c>
      <c r="L271" s="259">
        <v>602</v>
      </c>
      <c r="M271" s="259">
        <v>0.94726999999999995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194.3</v>
      </c>
      <c r="D272" s="260">
        <v>195.26666666666665</v>
      </c>
      <c r="E272" s="260">
        <v>192.5333333333333</v>
      </c>
      <c r="F272" s="260">
        <v>190.76666666666665</v>
      </c>
      <c r="G272" s="260">
        <v>188.0333333333333</v>
      </c>
      <c r="H272" s="260">
        <v>197.0333333333333</v>
      </c>
      <c r="I272" s="260">
        <v>199.76666666666665</v>
      </c>
      <c r="J272" s="260">
        <v>201.5333333333333</v>
      </c>
      <c r="K272" s="259">
        <v>198</v>
      </c>
      <c r="L272" s="259">
        <v>193.5</v>
      </c>
      <c r="M272" s="259">
        <v>4.3399900000000002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541.35</v>
      </c>
      <c r="D273" s="260">
        <v>541.91666666666663</v>
      </c>
      <c r="E273" s="260">
        <v>539.43333333333328</v>
      </c>
      <c r="F273" s="260">
        <v>537.51666666666665</v>
      </c>
      <c r="G273" s="260">
        <v>535.0333333333333</v>
      </c>
      <c r="H273" s="260">
        <v>543.83333333333326</v>
      </c>
      <c r="I273" s="260">
        <v>546.31666666666661</v>
      </c>
      <c r="J273" s="260">
        <v>548.23333333333323</v>
      </c>
      <c r="K273" s="259">
        <v>544.4</v>
      </c>
      <c r="L273" s="259">
        <v>540</v>
      </c>
      <c r="M273" s="259">
        <v>0.73201000000000005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1611.6</v>
      </c>
      <c r="D274" s="260">
        <v>1613.2166666666665</v>
      </c>
      <c r="E274" s="260">
        <v>1597.4333333333329</v>
      </c>
      <c r="F274" s="260">
        <v>1583.2666666666664</v>
      </c>
      <c r="G274" s="260">
        <v>1567.4833333333329</v>
      </c>
      <c r="H274" s="260">
        <v>1627.383333333333</v>
      </c>
      <c r="I274" s="260">
        <v>1643.1666666666663</v>
      </c>
      <c r="J274" s="260">
        <v>1657.333333333333</v>
      </c>
      <c r="K274" s="259">
        <v>1629</v>
      </c>
      <c r="L274" s="259">
        <v>1599.05</v>
      </c>
      <c r="M274" s="259">
        <v>0.73068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238.75</v>
      </c>
      <c r="D275" s="260">
        <v>239.5</v>
      </c>
      <c r="E275" s="260">
        <v>234.25</v>
      </c>
      <c r="F275" s="260">
        <v>229.75</v>
      </c>
      <c r="G275" s="260">
        <v>224.5</v>
      </c>
      <c r="H275" s="260">
        <v>244</v>
      </c>
      <c r="I275" s="260">
        <v>249.25</v>
      </c>
      <c r="J275" s="260">
        <v>253.75</v>
      </c>
      <c r="K275" s="259">
        <v>244.75</v>
      </c>
      <c r="L275" s="259">
        <v>235</v>
      </c>
      <c r="M275" s="259">
        <v>3.1028899999999999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690.8</v>
      </c>
      <c r="D276" s="260">
        <v>686.68333333333339</v>
      </c>
      <c r="E276" s="260">
        <v>680.91666666666674</v>
      </c>
      <c r="F276" s="260">
        <v>671.0333333333333</v>
      </c>
      <c r="G276" s="260">
        <v>665.26666666666665</v>
      </c>
      <c r="H276" s="260">
        <v>696.56666666666683</v>
      </c>
      <c r="I276" s="260">
        <v>702.33333333333348</v>
      </c>
      <c r="J276" s="260">
        <v>712.21666666666692</v>
      </c>
      <c r="K276" s="259">
        <v>692.45</v>
      </c>
      <c r="L276" s="259">
        <v>676.8</v>
      </c>
      <c r="M276" s="259">
        <v>7.0530900000000001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397.1</v>
      </c>
      <c r="D277" s="260">
        <v>403.16666666666669</v>
      </c>
      <c r="E277" s="260">
        <v>388.43333333333339</v>
      </c>
      <c r="F277" s="260">
        <v>379.76666666666671</v>
      </c>
      <c r="G277" s="260">
        <v>365.03333333333342</v>
      </c>
      <c r="H277" s="260">
        <v>411.83333333333337</v>
      </c>
      <c r="I277" s="260">
        <v>426.56666666666661</v>
      </c>
      <c r="J277" s="260">
        <v>435.23333333333335</v>
      </c>
      <c r="K277" s="259">
        <v>417.9</v>
      </c>
      <c r="L277" s="259">
        <v>394.5</v>
      </c>
      <c r="M277" s="259">
        <v>10.2561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1042.25</v>
      </c>
      <c r="D278" s="260">
        <v>1035.1166666666666</v>
      </c>
      <c r="E278" s="260">
        <v>1022.3833333333332</v>
      </c>
      <c r="F278" s="260">
        <v>1002.5166666666667</v>
      </c>
      <c r="G278" s="260">
        <v>989.7833333333333</v>
      </c>
      <c r="H278" s="260">
        <v>1054.9833333333331</v>
      </c>
      <c r="I278" s="260">
        <v>1067.7166666666662</v>
      </c>
      <c r="J278" s="260">
        <v>1087.583333333333</v>
      </c>
      <c r="K278" s="259">
        <v>1047.8499999999999</v>
      </c>
      <c r="L278" s="259">
        <v>1015.25</v>
      </c>
      <c r="M278" s="259">
        <v>1.1327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483.9</v>
      </c>
      <c r="D279" s="260">
        <v>492.5</v>
      </c>
      <c r="E279" s="260">
        <v>473.2</v>
      </c>
      <c r="F279" s="260">
        <v>462.5</v>
      </c>
      <c r="G279" s="260">
        <v>443.2</v>
      </c>
      <c r="H279" s="260">
        <v>503.2</v>
      </c>
      <c r="I279" s="260">
        <v>522.5</v>
      </c>
      <c r="J279" s="260">
        <v>533.20000000000005</v>
      </c>
      <c r="K279" s="259">
        <v>511.8</v>
      </c>
      <c r="L279" s="259">
        <v>481.8</v>
      </c>
      <c r="M279" s="259">
        <v>2.0625100000000001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103.35</v>
      </c>
      <c r="D280" s="260">
        <v>103.38333333333333</v>
      </c>
      <c r="E280" s="260">
        <v>102.51666666666665</v>
      </c>
      <c r="F280" s="260">
        <v>101.68333333333332</v>
      </c>
      <c r="G280" s="260">
        <v>100.81666666666665</v>
      </c>
      <c r="H280" s="260">
        <v>104.21666666666665</v>
      </c>
      <c r="I280" s="260">
        <v>105.08333333333333</v>
      </c>
      <c r="J280" s="260">
        <v>105.91666666666666</v>
      </c>
      <c r="K280" s="259">
        <v>104.25</v>
      </c>
      <c r="L280" s="259">
        <v>102.55</v>
      </c>
      <c r="M280" s="259">
        <v>11.56362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443.8</v>
      </c>
      <c r="D281" s="260">
        <v>443.26666666666665</v>
      </c>
      <c r="E281" s="260">
        <v>441.33333333333331</v>
      </c>
      <c r="F281" s="260">
        <v>438.86666666666667</v>
      </c>
      <c r="G281" s="260">
        <v>436.93333333333334</v>
      </c>
      <c r="H281" s="260">
        <v>445.73333333333329</v>
      </c>
      <c r="I281" s="260">
        <v>447.66666666666669</v>
      </c>
      <c r="J281" s="260">
        <v>450.13333333333327</v>
      </c>
      <c r="K281" s="259">
        <v>445.2</v>
      </c>
      <c r="L281" s="259">
        <v>440.8</v>
      </c>
      <c r="M281" s="259">
        <v>0.64793999999999996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101.65</v>
      </c>
      <c r="D282" s="260">
        <v>101.90000000000002</v>
      </c>
      <c r="E282" s="260">
        <v>100.60000000000004</v>
      </c>
      <c r="F282" s="260">
        <v>99.550000000000011</v>
      </c>
      <c r="G282" s="260">
        <v>98.250000000000028</v>
      </c>
      <c r="H282" s="260">
        <v>102.95000000000005</v>
      </c>
      <c r="I282" s="260">
        <v>104.25000000000003</v>
      </c>
      <c r="J282" s="260">
        <v>105.30000000000005</v>
      </c>
      <c r="K282" s="259">
        <v>103.2</v>
      </c>
      <c r="L282" s="259">
        <v>100.85</v>
      </c>
      <c r="M282" s="259">
        <v>40.017609999999998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430.1</v>
      </c>
      <c r="D283" s="260">
        <v>424.36666666666662</v>
      </c>
      <c r="E283" s="260">
        <v>413.73333333333323</v>
      </c>
      <c r="F283" s="260">
        <v>397.36666666666662</v>
      </c>
      <c r="G283" s="260">
        <v>386.73333333333323</v>
      </c>
      <c r="H283" s="260">
        <v>440.73333333333323</v>
      </c>
      <c r="I283" s="260">
        <v>451.36666666666656</v>
      </c>
      <c r="J283" s="260">
        <v>467.73333333333323</v>
      </c>
      <c r="K283" s="259">
        <v>435</v>
      </c>
      <c r="L283" s="259">
        <v>408</v>
      </c>
      <c r="M283" s="259">
        <v>11.207890000000001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1912.4</v>
      </c>
      <c r="D284" s="260">
        <v>1913.6666666666667</v>
      </c>
      <c r="E284" s="260">
        <v>1894.0333333333335</v>
      </c>
      <c r="F284" s="260">
        <v>1875.6666666666667</v>
      </c>
      <c r="G284" s="260">
        <v>1856.0333333333335</v>
      </c>
      <c r="H284" s="260">
        <v>1932.0333333333335</v>
      </c>
      <c r="I284" s="260">
        <v>1951.6666666666667</v>
      </c>
      <c r="J284" s="260">
        <v>1970.0333333333335</v>
      </c>
      <c r="K284" s="259">
        <v>1933.3</v>
      </c>
      <c r="L284" s="259">
        <v>1895.3</v>
      </c>
      <c r="M284" s="259">
        <v>19.902920000000002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1610.3</v>
      </c>
      <c r="D285" s="260">
        <v>1618.5666666666666</v>
      </c>
      <c r="E285" s="260">
        <v>1568.7333333333331</v>
      </c>
      <c r="F285" s="260">
        <v>1527.1666666666665</v>
      </c>
      <c r="G285" s="260">
        <v>1477.333333333333</v>
      </c>
      <c r="H285" s="260">
        <v>1660.1333333333332</v>
      </c>
      <c r="I285" s="260">
        <v>1709.9666666666667</v>
      </c>
      <c r="J285" s="260">
        <v>1751.5333333333333</v>
      </c>
      <c r="K285" s="259">
        <v>1668.4</v>
      </c>
      <c r="L285" s="259">
        <v>1577</v>
      </c>
      <c r="M285" s="259">
        <v>8.1731999999999996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83.05</v>
      </c>
      <c r="D286" s="260">
        <v>82.833333333333329</v>
      </c>
      <c r="E286" s="260">
        <v>82.266666666666652</v>
      </c>
      <c r="F286" s="260">
        <v>81.48333333333332</v>
      </c>
      <c r="G286" s="260">
        <v>80.916666666666643</v>
      </c>
      <c r="H286" s="260">
        <v>83.61666666666666</v>
      </c>
      <c r="I286" s="260">
        <v>84.183333333333351</v>
      </c>
      <c r="J286" s="260">
        <v>84.966666666666669</v>
      </c>
      <c r="K286" s="259">
        <v>83.4</v>
      </c>
      <c r="L286" s="259">
        <v>82.05</v>
      </c>
      <c r="M286" s="259">
        <v>38.71067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3769.35</v>
      </c>
      <c r="D287" s="260">
        <v>3765.6833333333329</v>
      </c>
      <c r="E287" s="260">
        <v>3716.3666666666659</v>
      </c>
      <c r="F287" s="260">
        <v>3663.3833333333328</v>
      </c>
      <c r="G287" s="260">
        <v>3614.0666666666657</v>
      </c>
      <c r="H287" s="260">
        <v>3818.6666666666661</v>
      </c>
      <c r="I287" s="260">
        <v>3867.9833333333327</v>
      </c>
      <c r="J287" s="260">
        <v>3920.9666666666662</v>
      </c>
      <c r="K287" s="259">
        <v>3815</v>
      </c>
      <c r="L287" s="259">
        <v>3712.7</v>
      </c>
      <c r="M287" s="259">
        <v>2.1743899999999998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375.2</v>
      </c>
      <c r="D288" s="260">
        <v>374.2833333333333</v>
      </c>
      <c r="E288" s="260">
        <v>372.46666666666658</v>
      </c>
      <c r="F288" s="260">
        <v>369.73333333333329</v>
      </c>
      <c r="G288" s="260">
        <v>367.91666666666657</v>
      </c>
      <c r="H288" s="260">
        <v>377.01666666666659</v>
      </c>
      <c r="I288" s="260">
        <v>378.83333333333331</v>
      </c>
      <c r="J288" s="260">
        <v>381.56666666666661</v>
      </c>
      <c r="K288" s="259">
        <v>376.1</v>
      </c>
      <c r="L288" s="259">
        <v>371.55</v>
      </c>
      <c r="M288" s="259">
        <v>13.128640000000001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13154.2</v>
      </c>
      <c r="D289" s="260">
        <v>13261.916666666666</v>
      </c>
      <c r="E289" s="260">
        <v>12893.833333333332</v>
      </c>
      <c r="F289" s="260">
        <v>12633.466666666665</v>
      </c>
      <c r="G289" s="260">
        <v>12265.383333333331</v>
      </c>
      <c r="H289" s="260">
        <v>13522.283333333333</v>
      </c>
      <c r="I289" s="260">
        <v>13890.366666666665</v>
      </c>
      <c r="J289" s="260">
        <v>14150.733333333334</v>
      </c>
      <c r="K289" s="259">
        <v>13630</v>
      </c>
      <c r="L289" s="259">
        <v>13001.55</v>
      </c>
      <c r="M289" s="259">
        <v>4.8660000000000002E-2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5135.45</v>
      </c>
      <c r="D290" s="260">
        <v>5197.1500000000005</v>
      </c>
      <c r="E290" s="260">
        <v>5034.3000000000011</v>
      </c>
      <c r="F290" s="260">
        <v>4933.1500000000005</v>
      </c>
      <c r="G290" s="260">
        <v>4770.3000000000011</v>
      </c>
      <c r="H290" s="260">
        <v>5298.3000000000011</v>
      </c>
      <c r="I290" s="260">
        <v>5461.1500000000015</v>
      </c>
      <c r="J290" s="260">
        <v>5562.3000000000011</v>
      </c>
      <c r="K290" s="259">
        <v>5360</v>
      </c>
      <c r="L290" s="259">
        <v>5096</v>
      </c>
      <c r="M290" s="259">
        <v>10.13747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1996.55</v>
      </c>
      <c r="D291" s="260">
        <v>1997.2166666666665</v>
      </c>
      <c r="E291" s="260">
        <v>1977.4333333333329</v>
      </c>
      <c r="F291" s="260">
        <v>1958.3166666666664</v>
      </c>
      <c r="G291" s="260">
        <v>1938.5333333333328</v>
      </c>
      <c r="H291" s="260">
        <v>2016.333333333333</v>
      </c>
      <c r="I291" s="260">
        <v>2036.1166666666663</v>
      </c>
      <c r="J291" s="260">
        <v>2055.2333333333331</v>
      </c>
      <c r="K291" s="259">
        <v>2017</v>
      </c>
      <c r="L291" s="259">
        <v>1978.1</v>
      </c>
      <c r="M291" s="259">
        <v>14.50841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395.3</v>
      </c>
      <c r="D292" s="260">
        <v>395.56666666666666</v>
      </c>
      <c r="E292" s="260">
        <v>387.83333333333331</v>
      </c>
      <c r="F292" s="260">
        <v>380.36666666666667</v>
      </c>
      <c r="G292" s="260">
        <v>372.63333333333333</v>
      </c>
      <c r="H292" s="260">
        <v>403.0333333333333</v>
      </c>
      <c r="I292" s="260">
        <v>410.76666666666665</v>
      </c>
      <c r="J292" s="260">
        <v>418.23333333333329</v>
      </c>
      <c r="K292" s="259">
        <v>403.3</v>
      </c>
      <c r="L292" s="259">
        <v>388.1</v>
      </c>
      <c r="M292" s="259">
        <v>7.7929199999999996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470.4</v>
      </c>
      <c r="D293" s="260">
        <v>469.65000000000003</v>
      </c>
      <c r="E293" s="260">
        <v>464.80000000000007</v>
      </c>
      <c r="F293" s="260">
        <v>459.20000000000005</v>
      </c>
      <c r="G293" s="260">
        <v>454.35000000000008</v>
      </c>
      <c r="H293" s="260">
        <v>475.25000000000006</v>
      </c>
      <c r="I293" s="260">
        <v>480.10000000000008</v>
      </c>
      <c r="J293" s="260">
        <v>485.70000000000005</v>
      </c>
      <c r="K293" s="259">
        <v>474.5</v>
      </c>
      <c r="L293" s="259">
        <v>464.05</v>
      </c>
      <c r="M293" s="259">
        <v>11.194380000000001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299.3</v>
      </c>
      <c r="D294" s="260">
        <v>301.33333333333331</v>
      </c>
      <c r="E294" s="260">
        <v>296.26666666666665</v>
      </c>
      <c r="F294" s="260">
        <v>293.23333333333335</v>
      </c>
      <c r="G294" s="260">
        <v>288.16666666666669</v>
      </c>
      <c r="H294" s="260">
        <v>304.36666666666662</v>
      </c>
      <c r="I294" s="260">
        <v>309.43333333333334</v>
      </c>
      <c r="J294" s="260">
        <v>312.46666666666658</v>
      </c>
      <c r="K294" s="259">
        <v>306.39999999999998</v>
      </c>
      <c r="L294" s="259">
        <v>298.3</v>
      </c>
      <c r="M294" s="259">
        <v>4.9991500000000002</v>
      </c>
      <c r="N294" s="1"/>
      <c r="O294" s="1"/>
    </row>
    <row r="295" spans="1:15" ht="12.75" customHeight="1">
      <c r="A295" s="30">
        <v>285</v>
      </c>
      <c r="B295" s="269" t="s">
        <v>867</v>
      </c>
      <c r="C295" s="259">
        <v>654.70000000000005</v>
      </c>
      <c r="D295" s="260">
        <v>659</v>
      </c>
      <c r="E295" s="260">
        <v>645.70000000000005</v>
      </c>
      <c r="F295" s="260">
        <v>636.70000000000005</v>
      </c>
      <c r="G295" s="260">
        <v>623.40000000000009</v>
      </c>
      <c r="H295" s="260">
        <v>668</v>
      </c>
      <c r="I295" s="260">
        <v>681.3</v>
      </c>
      <c r="J295" s="260">
        <v>690.3</v>
      </c>
      <c r="K295" s="259">
        <v>672.3</v>
      </c>
      <c r="L295" s="259">
        <v>650</v>
      </c>
      <c r="M295" s="259">
        <v>21.12529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3132.65</v>
      </c>
      <c r="D296" s="260">
        <v>3155.5499999999997</v>
      </c>
      <c r="E296" s="260">
        <v>3102.0999999999995</v>
      </c>
      <c r="F296" s="260">
        <v>3071.5499999999997</v>
      </c>
      <c r="G296" s="260">
        <v>3018.0999999999995</v>
      </c>
      <c r="H296" s="260">
        <v>3186.0999999999995</v>
      </c>
      <c r="I296" s="260">
        <v>3239.5499999999993</v>
      </c>
      <c r="J296" s="260">
        <v>3270.0999999999995</v>
      </c>
      <c r="K296" s="259">
        <v>3209</v>
      </c>
      <c r="L296" s="259">
        <v>3125</v>
      </c>
      <c r="M296" s="259">
        <v>0.23166999999999999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753.55</v>
      </c>
      <c r="D297" s="260">
        <v>755.08333333333337</v>
      </c>
      <c r="E297" s="260">
        <v>746.76666666666677</v>
      </c>
      <c r="F297" s="260">
        <v>739.98333333333335</v>
      </c>
      <c r="G297" s="260">
        <v>731.66666666666674</v>
      </c>
      <c r="H297" s="260">
        <v>761.86666666666679</v>
      </c>
      <c r="I297" s="260">
        <v>770.18333333333339</v>
      </c>
      <c r="J297" s="260">
        <v>776.96666666666681</v>
      </c>
      <c r="K297" s="259">
        <v>763.4</v>
      </c>
      <c r="L297" s="259">
        <v>748.3</v>
      </c>
      <c r="M297" s="259">
        <v>7.4376899999999999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1694.25</v>
      </c>
      <c r="D298" s="260">
        <v>1693.5</v>
      </c>
      <c r="E298" s="260">
        <v>1681.95</v>
      </c>
      <c r="F298" s="260">
        <v>1669.65</v>
      </c>
      <c r="G298" s="260">
        <v>1658.1000000000001</v>
      </c>
      <c r="H298" s="260">
        <v>1705.8</v>
      </c>
      <c r="I298" s="260">
        <v>1717.3500000000001</v>
      </c>
      <c r="J298" s="260">
        <v>1729.6499999999999</v>
      </c>
      <c r="K298" s="259">
        <v>1705.05</v>
      </c>
      <c r="L298" s="259">
        <v>1681.2</v>
      </c>
      <c r="M298" s="259">
        <v>0.30913000000000002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36.200000000000003</v>
      </c>
      <c r="D299" s="260">
        <v>36.68333333333333</v>
      </c>
      <c r="E299" s="260">
        <v>35.566666666666663</v>
      </c>
      <c r="F299" s="260">
        <v>34.93333333333333</v>
      </c>
      <c r="G299" s="260">
        <v>33.816666666666663</v>
      </c>
      <c r="H299" s="260">
        <v>37.316666666666663</v>
      </c>
      <c r="I299" s="260">
        <v>38.433333333333323</v>
      </c>
      <c r="J299" s="260">
        <v>39.066666666666663</v>
      </c>
      <c r="K299" s="259">
        <v>37.799999999999997</v>
      </c>
      <c r="L299" s="259">
        <v>36.049999999999997</v>
      </c>
      <c r="M299" s="259">
        <v>19.084910000000001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153.5</v>
      </c>
      <c r="D300" s="260">
        <v>153.73333333333332</v>
      </c>
      <c r="E300" s="260">
        <v>152.51666666666665</v>
      </c>
      <c r="F300" s="260">
        <v>151.53333333333333</v>
      </c>
      <c r="G300" s="260">
        <v>150.31666666666666</v>
      </c>
      <c r="H300" s="260">
        <v>154.71666666666664</v>
      </c>
      <c r="I300" s="260">
        <v>155.93333333333328</v>
      </c>
      <c r="J300" s="260">
        <v>156.91666666666663</v>
      </c>
      <c r="K300" s="259">
        <v>154.94999999999999</v>
      </c>
      <c r="L300" s="259">
        <v>152.75</v>
      </c>
      <c r="M300" s="259">
        <v>1.38168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87574.25</v>
      </c>
      <c r="D301" s="260">
        <v>87201.366666666669</v>
      </c>
      <c r="E301" s="260">
        <v>86552.733333333337</v>
      </c>
      <c r="F301" s="260">
        <v>85531.216666666674</v>
      </c>
      <c r="G301" s="260">
        <v>84882.583333333343</v>
      </c>
      <c r="H301" s="260">
        <v>88222.883333333331</v>
      </c>
      <c r="I301" s="260">
        <v>88871.516666666663</v>
      </c>
      <c r="J301" s="260">
        <v>89893.033333333326</v>
      </c>
      <c r="K301" s="259">
        <v>87850</v>
      </c>
      <c r="L301" s="259">
        <v>86179.85</v>
      </c>
      <c r="M301" s="259">
        <v>0.19772999999999999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1570.4</v>
      </c>
      <c r="D302" s="260">
        <v>1574.7833333333335</v>
      </c>
      <c r="E302" s="260">
        <v>1560.616666666667</v>
      </c>
      <c r="F302" s="260">
        <v>1550.8333333333335</v>
      </c>
      <c r="G302" s="260">
        <v>1536.666666666667</v>
      </c>
      <c r="H302" s="260">
        <v>1584.5666666666671</v>
      </c>
      <c r="I302" s="260">
        <v>1598.7333333333336</v>
      </c>
      <c r="J302" s="260">
        <v>1608.5166666666671</v>
      </c>
      <c r="K302" s="259">
        <v>1588.95</v>
      </c>
      <c r="L302" s="259">
        <v>1565</v>
      </c>
      <c r="M302" s="259">
        <v>0.41424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984.4</v>
      </c>
      <c r="D303" s="260">
        <v>971.01666666666677</v>
      </c>
      <c r="E303" s="260">
        <v>948.38333333333355</v>
      </c>
      <c r="F303" s="260">
        <v>912.36666666666679</v>
      </c>
      <c r="G303" s="260">
        <v>889.73333333333358</v>
      </c>
      <c r="H303" s="260">
        <v>1007.0333333333335</v>
      </c>
      <c r="I303" s="260">
        <v>1029.6666666666667</v>
      </c>
      <c r="J303" s="260">
        <v>1065.6833333333334</v>
      </c>
      <c r="K303" s="259">
        <v>993.65</v>
      </c>
      <c r="L303" s="259">
        <v>935</v>
      </c>
      <c r="M303" s="259">
        <v>14.778689999999999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899.75</v>
      </c>
      <c r="D304" s="260">
        <v>894.93333333333339</v>
      </c>
      <c r="E304" s="260">
        <v>882.06666666666683</v>
      </c>
      <c r="F304" s="260">
        <v>864.38333333333344</v>
      </c>
      <c r="G304" s="260">
        <v>851.51666666666688</v>
      </c>
      <c r="H304" s="260">
        <v>912.61666666666679</v>
      </c>
      <c r="I304" s="260">
        <v>925.48333333333335</v>
      </c>
      <c r="J304" s="260">
        <v>943.16666666666674</v>
      </c>
      <c r="K304" s="259">
        <v>907.8</v>
      </c>
      <c r="L304" s="259">
        <v>877.25</v>
      </c>
      <c r="M304" s="259">
        <v>11.92127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213.05</v>
      </c>
      <c r="D305" s="260">
        <v>214.16666666666666</v>
      </c>
      <c r="E305" s="260">
        <v>211.2833333333333</v>
      </c>
      <c r="F305" s="260">
        <v>209.51666666666665</v>
      </c>
      <c r="G305" s="260">
        <v>206.6333333333333</v>
      </c>
      <c r="H305" s="260">
        <v>215.93333333333331</v>
      </c>
      <c r="I305" s="260">
        <v>218.81666666666669</v>
      </c>
      <c r="J305" s="260">
        <v>220.58333333333331</v>
      </c>
      <c r="K305" s="259">
        <v>217.05</v>
      </c>
      <c r="L305" s="259">
        <v>212.4</v>
      </c>
      <c r="M305" s="259">
        <v>30.607340000000001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1291.7</v>
      </c>
      <c r="D306" s="260">
        <v>1287.75</v>
      </c>
      <c r="E306" s="260">
        <v>1279.2</v>
      </c>
      <c r="F306" s="260">
        <v>1266.7</v>
      </c>
      <c r="G306" s="260">
        <v>1258.1500000000001</v>
      </c>
      <c r="H306" s="260">
        <v>1300.25</v>
      </c>
      <c r="I306" s="260">
        <v>1308.8000000000002</v>
      </c>
      <c r="J306" s="260">
        <v>1321.3</v>
      </c>
      <c r="K306" s="259">
        <v>1296.3</v>
      </c>
      <c r="L306" s="259">
        <v>1275.25</v>
      </c>
      <c r="M306" s="259">
        <v>31.9207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292</v>
      </c>
      <c r="D307" s="260">
        <v>289.90000000000003</v>
      </c>
      <c r="E307" s="260">
        <v>286.05000000000007</v>
      </c>
      <c r="F307" s="260">
        <v>280.10000000000002</v>
      </c>
      <c r="G307" s="260">
        <v>276.25000000000006</v>
      </c>
      <c r="H307" s="260">
        <v>295.85000000000008</v>
      </c>
      <c r="I307" s="260">
        <v>299.7000000000001</v>
      </c>
      <c r="J307" s="260">
        <v>305.65000000000009</v>
      </c>
      <c r="K307" s="259">
        <v>293.75</v>
      </c>
      <c r="L307" s="259">
        <v>283.95</v>
      </c>
      <c r="M307" s="259">
        <v>3.7767900000000001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267.64999999999998</v>
      </c>
      <c r="D308" s="260">
        <v>267.25</v>
      </c>
      <c r="E308" s="260">
        <v>264.5</v>
      </c>
      <c r="F308" s="260">
        <v>261.35000000000002</v>
      </c>
      <c r="G308" s="260">
        <v>258.60000000000002</v>
      </c>
      <c r="H308" s="260">
        <v>270.39999999999998</v>
      </c>
      <c r="I308" s="260">
        <v>273.14999999999998</v>
      </c>
      <c r="J308" s="260">
        <v>276.29999999999995</v>
      </c>
      <c r="K308" s="259">
        <v>270</v>
      </c>
      <c r="L308" s="259">
        <v>264.10000000000002</v>
      </c>
      <c r="M308" s="259">
        <v>2.8258800000000002</v>
      </c>
      <c r="N308" s="1"/>
      <c r="O308" s="1"/>
    </row>
    <row r="309" spans="1:15" ht="12.75" customHeight="1">
      <c r="A309" s="30">
        <v>299</v>
      </c>
      <c r="B309" s="269" t="s">
        <v>876</v>
      </c>
      <c r="C309" s="259">
        <v>397.2</v>
      </c>
      <c r="D309" s="260">
        <v>400.33333333333331</v>
      </c>
      <c r="E309" s="260">
        <v>389.26666666666665</v>
      </c>
      <c r="F309" s="260">
        <v>381.33333333333331</v>
      </c>
      <c r="G309" s="260">
        <v>370.26666666666665</v>
      </c>
      <c r="H309" s="260">
        <v>408.26666666666665</v>
      </c>
      <c r="I309" s="260">
        <v>419.33333333333337</v>
      </c>
      <c r="J309" s="260">
        <v>427.26666666666665</v>
      </c>
      <c r="K309" s="259">
        <v>411.4</v>
      </c>
      <c r="L309" s="259">
        <v>392.4</v>
      </c>
      <c r="M309" s="259">
        <v>1.40307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498.75</v>
      </c>
      <c r="D310" s="260">
        <v>496.91666666666669</v>
      </c>
      <c r="E310" s="260">
        <v>493.83333333333337</v>
      </c>
      <c r="F310" s="260">
        <v>488.91666666666669</v>
      </c>
      <c r="G310" s="260">
        <v>485.83333333333337</v>
      </c>
      <c r="H310" s="260">
        <v>501.83333333333337</v>
      </c>
      <c r="I310" s="260">
        <v>504.91666666666674</v>
      </c>
      <c r="J310" s="260">
        <v>509.83333333333337</v>
      </c>
      <c r="K310" s="259">
        <v>500</v>
      </c>
      <c r="L310" s="259">
        <v>492</v>
      </c>
      <c r="M310" s="259">
        <v>0.59265000000000001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117.05</v>
      </c>
      <c r="D311" s="260">
        <v>117.45</v>
      </c>
      <c r="E311" s="260">
        <v>115.15</v>
      </c>
      <c r="F311" s="260">
        <v>113.25</v>
      </c>
      <c r="G311" s="260">
        <v>110.95</v>
      </c>
      <c r="H311" s="260">
        <v>119.35000000000001</v>
      </c>
      <c r="I311" s="260">
        <v>121.64999999999999</v>
      </c>
      <c r="J311" s="260">
        <v>123.55000000000001</v>
      </c>
      <c r="K311" s="259">
        <v>119.75</v>
      </c>
      <c r="L311" s="259">
        <v>115.55</v>
      </c>
      <c r="M311" s="259">
        <v>216.65115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53.25</v>
      </c>
      <c r="D312" s="260">
        <v>53.383333333333333</v>
      </c>
      <c r="E312" s="260">
        <v>52.966666666666669</v>
      </c>
      <c r="F312" s="260">
        <v>52.683333333333337</v>
      </c>
      <c r="G312" s="260">
        <v>52.266666666666673</v>
      </c>
      <c r="H312" s="260">
        <v>53.666666666666664</v>
      </c>
      <c r="I312" s="260">
        <v>54.083333333333336</v>
      </c>
      <c r="J312" s="260">
        <v>54.36666666666666</v>
      </c>
      <c r="K312" s="259">
        <v>53.8</v>
      </c>
      <c r="L312" s="259">
        <v>53.1</v>
      </c>
      <c r="M312" s="259">
        <v>11.992610000000001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497.95</v>
      </c>
      <c r="D313" s="260">
        <v>498.4666666666667</v>
      </c>
      <c r="E313" s="260">
        <v>494.88333333333338</v>
      </c>
      <c r="F313" s="260">
        <v>491.81666666666666</v>
      </c>
      <c r="G313" s="260">
        <v>488.23333333333335</v>
      </c>
      <c r="H313" s="260">
        <v>501.53333333333342</v>
      </c>
      <c r="I313" s="260">
        <v>505.11666666666667</v>
      </c>
      <c r="J313" s="260">
        <v>508.18333333333345</v>
      </c>
      <c r="K313" s="259">
        <v>502.05</v>
      </c>
      <c r="L313" s="259">
        <v>495.4</v>
      </c>
      <c r="M313" s="259">
        <v>10.514060000000001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9162.2000000000007</v>
      </c>
      <c r="D314" s="260">
        <v>9165.25</v>
      </c>
      <c r="E314" s="260">
        <v>9126.9500000000007</v>
      </c>
      <c r="F314" s="260">
        <v>9091.7000000000007</v>
      </c>
      <c r="G314" s="260">
        <v>9053.4000000000015</v>
      </c>
      <c r="H314" s="260">
        <v>9200.5</v>
      </c>
      <c r="I314" s="260">
        <v>9238.7999999999993</v>
      </c>
      <c r="J314" s="260">
        <v>9274.0499999999993</v>
      </c>
      <c r="K314" s="259">
        <v>9203.5499999999993</v>
      </c>
      <c r="L314" s="259">
        <v>9130</v>
      </c>
      <c r="M314" s="259">
        <v>3.5988799999999999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1626.95</v>
      </c>
      <c r="D315" s="260">
        <v>1637.8500000000001</v>
      </c>
      <c r="E315" s="260">
        <v>1608.7500000000002</v>
      </c>
      <c r="F315" s="260">
        <v>1590.5500000000002</v>
      </c>
      <c r="G315" s="260">
        <v>1561.4500000000003</v>
      </c>
      <c r="H315" s="260">
        <v>1656.0500000000002</v>
      </c>
      <c r="I315" s="260">
        <v>1685.15</v>
      </c>
      <c r="J315" s="260">
        <v>1703.3500000000001</v>
      </c>
      <c r="K315" s="259">
        <v>1666.95</v>
      </c>
      <c r="L315" s="259">
        <v>1619.65</v>
      </c>
      <c r="M315" s="259">
        <v>0.48762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675.6</v>
      </c>
      <c r="D316" s="260">
        <v>674.85</v>
      </c>
      <c r="E316" s="260">
        <v>667.75</v>
      </c>
      <c r="F316" s="260">
        <v>659.9</v>
      </c>
      <c r="G316" s="260">
        <v>652.79999999999995</v>
      </c>
      <c r="H316" s="260">
        <v>682.7</v>
      </c>
      <c r="I316" s="260">
        <v>689.80000000000018</v>
      </c>
      <c r="J316" s="260">
        <v>697.65000000000009</v>
      </c>
      <c r="K316" s="259">
        <v>681.95</v>
      </c>
      <c r="L316" s="259">
        <v>667</v>
      </c>
      <c r="M316" s="259">
        <v>5.6320199999999998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433.15</v>
      </c>
      <c r="D317" s="260">
        <v>435.4666666666667</v>
      </c>
      <c r="E317" s="260">
        <v>428.93333333333339</v>
      </c>
      <c r="F317" s="260">
        <v>424.7166666666667</v>
      </c>
      <c r="G317" s="260">
        <v>418.18333333333339</v>
      </c>
      <c r="H317" s="260">
        <v>439.68333333333339</v>
      </c>
      <c r="I317" s="260">
        <v>446.2166666666667</v>
      </c>
      <c r="J317" s="260">
        <v>450.43333333333339</v>
      </c>
      <c r="K317" s="259">
        <v>442</v>
      </c>
      <c r="L317" s="259">
        <v>431.25</v>
      </c>
      <c r="M317" s="259">
        <v>23.596800000000002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839.1</v>
      </c>
      <c r="D318" s="260">
        <v>829.81666666666672</v>
      </c>
      <c r="E318" s="260">
        <v>806.68333333333339</v>
      </c>
      <c r="F318" s="260">
        <v>774.26666666666665</v>
      </c>
      <c r="G318" s="260">
        <v>751.13333333333333</v>
      </c>
      <c r="H318" s="260">
        <v>862.23333333333346</v>
      </c>
      <c r="I318" s="260">
        <v>885.3666666666669</v>
      </c>
      <c r="J318" s="260">
        <v>917.78333333333353</v>
      </c>
      <c r="K318" s="259">
        <v>852.95</v>
      </c>
      <c r="L318" s="259">
        <v>797.4</v>
      </c>
      <c r="M318" s="259">
        <v>46.085940000000001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621.5</v>
      </c>
      <c r="D319" s="260">
        <v>616.83333333333337</v>
      </c>
      <c r="E319" s="260">
        <v>605.66666666666674</v>
      </c>
      <c r="F319" s="260">
        <v>589.83333333333337</v>
      </c>
      <c r="G319" s="260">
        <v>578.66666666666674</v>
      </c>
      <c r="H319" s="260">
        <v>632.66666666666674</v>
      </c>
      <c r="I319" s="260">
        <v>643.83333333333348</v>
      </c>
      <c r="J319" s="260">
        <v>659.66666666666674</v>
      </c>
      <c r="K319" s="259">
        <v>628</v>
      </c>
      <c r="L319" s="259">
        <v>601</v>
      </c>
      <c r="M319" s="259">
        <v>1.9817199999999999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779.05</v>
      </c>
      <c r="D320" s="260">
        <v>787.0333333333333</v>
      </c>
      <c r="E320" s="260">
        <v>769.06666666666661</v>
      </c>
      <c r="F320" s="260">
        <v>759.08333333333326</v>
      </c>
      <c r="G320" s="260">
        <v>741.11666666666656</v>
      </c>
      <c r="H320" s="260">
        <v>797.01666666666665</v>
      </c>
      <c r="I320" s="260">
        <v>814.98333333333335</v>
      </c>
      <c r="J320" s="260">
        <v>824.9666666666667</v>
      </c>
      <c r="K320" s="259">
        <v>805</v>
      </c>
      <c r="L320" s="259">
        <v>777.05</v>
      </c>
      <c r="M320" s="259">
        <v>1.07616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1556.5</v>
      </c>
      <c r="D321" s="260">
        <v>1561.3999999999999</v>
      </c>
      <c r="E321" s="260">
        <v>1544.4499999999998</v>
      </c>
      <c r="F321" s="260">
        <v>1532.3999999999999</v>
      </c>
      <c r="G321" s="260">
        <v>1515.4499999999998</v>
      </c>
      <c r="H321" s="260">
        <v>1573.4499999999998</v>
      </c>
      <c r="I321" s="260">
        <v>1590.4</v>
      </c>
      <c r="J321" s="260">
        <v>1602.4499999999998</v>
      </c>
      <c r="K321" s="259">
        <v>1578.35</v>
      </c>
      <c r="L321" s="259">
        <v>1549.35</v>
      </c>
      <c r="M321" s="259">
        <v>1.19109</v>
      </c>
      <c r="N321" s="1"/>
      <c r="O321" s="1"/>
    </row>
    <row r="322" spans="1:15" ht="12.75" customHeight="1">
      <c r="A322" s="30">
        <v>312</v>
      </c>
      <c r="B322" s="269" t="s">
        <v>868</v>
      </c>
      <c r="C322" s="259">
        <v>83</v>
      </c>
      <c r="D322" s="260">
        <v>78.216666666666669</v>
      </c>
      <c r="E322" s="260">
        <v>72.88333333333334</v>
      </c>
      <c r="F322" s="260">
        <v>62.766666666666666</v>
      </c>
      <c r="G322" s="260">
        <v>57.433333333333337</v>
      </c>
      <c r="H322" s="260">
        <v>88.333333333333343</v>
      </c>
      <c r="I322" s="260">
        <v>93.666666666666657</v>
      </c>
      <c r="J322" s="260">
        <v>103.78333333333335</v>
      </c>
      <c r="K322" s="259">
        <v>83.55</v>
      </c>
      <c r="L322" s="259">
        <v>68.099999999999994</v>
      </c>
      <c r="M322" s="259">
        <v>29.199929999999998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688.05</v>
      </c>
      <c r="D323" s="260">
        <v>688.84999999999991</v>
      </c>
      <c r="E323" s="260">
        <v>684.29999999999984</v>
      </c>
      <c r="F323" s="260">
        <v>680.55</v>
      </c>
      <c r="G323" s="260">
        <v>675.99999999999989</v>
      </c>
      <c r="H323" s="260">
        <v>692.5999999999998</v>
      </c>
      <c r="I323" s="260">
        <v>697.15</v>
      </c>
      <c r="J323" s="260">
        <v>700.89999999999975</v>
      </c>
      <c r="K323" s="259">
        <v>693.4</v>
      </c>
      <c r="L323" s="259">
        <v>685.1</v>
      </c>
      <c r="M323" s="259">
        <v>0.88071999999999995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2013.65</v>
      </c>
      <c r="D324" s="260">
        <v>2016.9833333333333</v>
      </c>
      <c r="E324" s="260">
        <v>1983.9666666666667</v>
      </c>
      <c r="F324" s="260">
        <v>1954.2833333333333</v>
      </c>
      <c r="G324" s="260">
        <v>1921.2666666666667</v>
      </c>
      <c r="H324" s="260">
        <v>2046.6666666666667</v>
      </c>
      <c r="I324" s="260">
        <v>2079.6833333333334</v>
      </c>
      <c r="J324" s="260">
        <v>2109.3666666666668</v>
      </c>
      <c r="K324" s="259">
        <v>2050</v>
      </c>
      <c r="L324" s="259">
        <v>1987.3</v>
      </c>
      <c r="M324" s="259">
        <v>5.0560499999999999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1539.7</v>
      </c>
      <c r="D325" s="260">
        <v>1538.2666666666664</v>
      </c>
      <c r="E325" s="260">
        <v>1512.0333333333328</v>
      </c>
      <c r="F325" s="260">
        <v>1484.3666666666663</v>
      </c>
      <c r="G325" s="260">
        <v>1458.1333333333328</v>
      </c>
      <c r="H325" s="260">
        <v>1565.9333333333329</v>
      </c>
      <c r="I325" s="260">
        <v>1592.1666666666665</v>
      </c>
      <c r="J325" s="260">
        <v>1619.833333333333</v>
      </c>
      <c r="K325" s="259">
        <v>1564.5</v>
      </c>
      <c r="L325" s="259">
        <v>1510.6</v>
      </c>
      <c r="M325" s="259">
        <v>5.00169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1120.05</v>
      </c>
      <c r="D326" s="260">
        <v>1107.7666666666667</v>
      </c>
      <c r="E326" s="260">
        <v>1089.5833333333333</v>
      </c>
      <c r="F326" s="260">
        <v>1059.1166666666666</v>
      </c>
      <c r="G326" s="260">
        <v>1040.9333333333332</v>
      </c>
      <c r="H326" s="260">
        <v>1138.2333333333333</v>
      </c>
      <c r="I326" s="260">
        <v>1156.4166666666667</v>
      </c>
      <c r="J326" s="260">
        <v>1186.8833333333334</v>
      </c>
      <c r="K326" s="259">
        <v>1125.95</v>
      </c>
      <c r="L326" s="259">
        <v>1077.3</v>
      </c>
      <c r="M326" s="259">
        <v>14.87359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581.95000000000005</v>
      </c>
      <c r="D327" s="260">
        <v>580.28333333333342</v>
      </c>
      <c r="E327" s="260">
        <v>575.71666666666681</v>
      </c>
      <c r="F327" s="260">
        <v>569.48333333333335</v>
      </c>
      <c r="G327" s="260">
        <v>564.91666666666674</v>
      </c>
      <c r="H327" s="260">
        <v>586.51666666666688</v>
      </c>
      <c r="I327" s="260">
        <v>591.08333333333348</v>
      </c>
      <c r="J327" s="260">
        <v>597.31666666666695</v>
      </c>
      <c r="K327" s="259">
        <v>584.85</v>
      </c>
      <c r="L327" s="259">
        <v>574.04999999999995</v>
      </c>
      <c r="M327" s="259">
        <v>1.7257499999999999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35</v>
      </c>
      <c r="D328" s="260">
        <v>35.15</v>
      </c>
      <c r="E328" s="260">
        <v>34.599999999999994</v>
      </c>
      <c r="F328" s="260">
        <v>34.199999999999996</v>
      </c>
      <c r="G328" s="260">
        <v>33.649999999999991</v>
      </c>
      <c r="H328" s="260">
        <v>35.549999999999997</v>
      </c>
      <c r="I328" s="260">
        <v>36.099999999999994</v>
      </c>
      <c r="J328" s="260">
        <v>36.5</v>
      </c>
      <c r="K328" s="259">
        <v>35.700000000000003</v>
      </c>
      <c r="L328" s="259">
        <v>34.75</v>
      </c>
      <c r="M328" s="259">
        <v>88.451449999999994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78.25</v>
      </c>
      <c r="D329" s="260">
        <v>76.766666666666666</v>
      </c>
      <c r="E329" s="260">
        <v>75.033333333333331</v>
      </c>
      <c r="F329" s="260">
        <v>71.816666666666663</v>
      </c>
      <c r="G329" s="260">
        <v>70.083333333333329</v>
      </c>
      <c r="H329" s="260">
        <v>79.983333333333334</v>
      </c>
      <c r="I329" s="260">
        <v>81.716666666666654</v>
      </c>
      <c r="J329" s="260">
        <v>84.933333333333337</v>
      </c>
      <c r="K329" s="259">
        <v>78.5</v>
      </c>
      <c r="L329" s="259">
        <v>73.55</v>
      </c>
      <c r="M329" s="259">
        <v>168.28061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42.95</v>
      </c>
      <c r="D330" s="260">
        <v>43.266666666666673</v>
      </c>
      <c r="E330" s="260">
        <v>42.383333333333347</v>
      </c>
      <c r="F330" s="260">
        <v>41.816666666666677</v>
      </c>
      <c r="G330" s="260">
        <v>40.933333333333351</v>
      </c>
      <c r="H330" s="260">
        <v>43.833333333333343</v>
      </c>
      <c r="I330" s="260">
        <v>44.716666666666669</v>
      </c>
      <c r="J330" s="260">
        <v>45.283333333333339</v>
      </c>
      <c r="K330" s="259">
        <v>44.15</v>
      </c>
      <c r="L330" s="259">
        <v>42.7</v>
      </c>
      <c r="M330" s="259">
        <v>170.8279</v>
      </c>
      <c r="N330" s="1"/>
      <c r="O330" s="1"/>
    </row>
    <row r="331" spans="1:15" ht="12.75" customHeight="1">
      <c r="A331" s="30">
        <v>321</v>
      </c>
      <c r="B331" s="269" t="s">
        <v>877</v>
      </c>
      <c r="C331" s="259">
        <v>309.64999999999998</v>
      </c>
      <c r="D331" s="260">
        <v>311.03333333333336</v>
      </c>
      <c r="E331" s="260">
        <v>306.26666666666671</v>
      </c>
      <c r="F331" s="260">
        <v>302.88333333333333</v>
      </c>
      <c r="G331" s="260">
        <v>298.11666666666667</v>
      </c>
      <c r="H331" s="260">
        <v>314.41666666666674</v>
      </c>
      <c r="I331" s="260">
        <v>319.18333333333339</v>
      </c>
      <c r="J331" s="260">
        <v>322.56666666666678</v>
      </c>
      <c r="K331" s="259">
        <v>315.8</v>
      </c>
      <c r="L331" s="259">
        <v>307.64999999999998</v>
      </c>
      <c r="M331" s="259">
        <v>4.5418599999999998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76</v>
      </c>
      <c r="D332" s="260">
        <v>76.633333333333326</v>
      </c>
      <c r="E332" s="260">
        <v>74.916666666666657</v>
      </c>
      <c r="F332" s="260">
        <v>73.833333333333329</v>
      </c>
      <c r="G332" s="260">
        <v>72.11666666666666</v>
      </c>
      <c r="H332" s="260">
        <v>77.716666666666654</v>
      </c>
      <c r="I332" s="260">
        <v>79.433333333333323</v>
      </c>
      <c r="J332" s="260">
        <v>80.516666666666652</v>
      </c>
      <c r="K332" s="259">
        <v>78.349999999999994</v>
      </c>
      <c r="L332" s="259">
        <v>75.55</v>
      </c>
      <c r="M332" s="259">
        <v>23.46855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225.5</v>
      </c>
      <c r="D333" s="260">
        <v>227.43333333333331</v>
      </c>
      <c r="E333" s="260">
        <v>222.76666666666662</v>
      </c>
      <c r="F333" s="260">
        <v>220.0333333333333</v>
      </c>
      <c r="G333" s="260">
        <v>215.36666666666662</v>
      </c>
      <c r="H333" s="260">
        <v>230.16666666666663</v>
      </c>
      <c r="I333" s="260">
        <v>234.83333333333331</v>
      </c>
      <c r="J333" s="260">
        <v>237.56666666666663</v>
      </c>
      <c r="K333" s="259">
        <v>232.1</v>
      </c>
      <c r="L333" s="259">
        <v>224.7</v>
      </c>
      <c r="M333" s="259">
        <v>3.62052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172.1</v>
      </c>
      <c r="D334" s="260">
        <v>172.54999999999998</v>
      </c>
      <c r="E334" s="260">
        <v>170.94999999999996</v>
      </c>
      <c r="F334" s="260">
        <v>169.79999999999998</v>
      </c>
      <c r="G334" s="260">
        <v>168.19999999999996</v>
      </c>
      <c r="H334" s="260">
        <v>173.69999999999996</v>
      </c>
      <c r="I334" s="260">
        <v>175.29999999999998</v>
      </c>
      <c r="J334" s="260">
        <v>176.44999999999996</v>
      </c>
      <c r="K334" s="259">
        <v>174.15</v>
      </c>
      <c r="L334" s="259">
        <v>171.4</v>
      </c>
      <c r="M334" s="259">
        <v>138.99999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758.2</v>
      </c>
      <c r="D335" s="260">
        <v>760.9666666666667</v>
      </c>
      <c r="E335" s="260">
        <v>752.23333333333335</v>
      </c>
      <c r="F335" s="260">
        <v>746.26666666666665</v>
      </c>
      <c r="G335" s="260">
        <v>737.5333333333333</v>
      </c>
      <c r="H335" s="260">
        <v>766.93333333333339</v>
      </c>
      <c r="I335" s="260">
        <v>775.66666666666674</v>
      </c>
      <c r="J335" s="260">
        <v>781.63333333333344</v>
      </c>
      <c r="K335" s="259">
        <v>769.7</v>
      </c>
      <c r="L335" s="259">
        <v>755</v>
      </c>
      <c r="M335" s="259">
        <v>1.4045099999999999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78.349999999999994</v>
      </c>
      <c r="D336" s="260">
        <v>78.149999999999991</v>
      </c>
      <c r="E336" s="260">
        <v>77.449999999999989</v>
      </c>
      <c r="F336" s="260">
        <v>76.55</v>
      </c>
      <c r="G336" s="260">
        <v>75.849999999999994</v>
      </c>
      <c r="H336" s="260">
        <v>79.049999999999983</v>
      </c>
      <c r="I336" s="260">
        <v>79.75</v>
      </c>
      <c r="J336" s="260">
        <v>80.649999999999977</v>
      </c>
      <c r="K336" s="259">
        <v>78.849999999999994</v>
      </c>
      <c r="L336" s="259">
        <v>77.25</v>
      </c>
      <c r="M336" s="259">
        <v>144.96196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4454.8500000000004</v>
      </c>
      <c r="D337" s="260">
        <v>4444.2666666666673</v>
      </c>
      <c r="E337" s="260">
        <v>4418.6833333333343</v>
      </c>
      <c r="F337" s="260">
        <v>4382.5166666666673</v>
      </c>
      <c r="G337" s="260">
        <v>4356.9333333333343</v>
      </c>
      <c r="H337" s="260">
        <v>4480.4333333333343</v>
      </c>
      <c r="I337" s="260">
        <v>4506.0166666666682</v>
      </c>
      <c r="J337" s="260">
        <v>4542.1833333333343</v>
      </c>
      <c r="K337" s="259">
        <v>4469.8500000000004</v>
      </c>
      <c r="L337" s="259">
        <v>4408.1000000000004</v>
      </c>
      <c r="M337" s="259">
        <v>0.51529999999999998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618.70000000000005</v>
      </c>
      <c r="D338" s="260">
        <v>620.1</v>
      </c>
      <c r="E338" s="260">
        <v>614.35</v>
      </c>
      <c r="F338" s="260">
        <v>610</v>
      </c>
      <c r="G338" s="260">
        <v>604.25</v>
      </c>
      <c r="H338" s="260">
        <v>624.45000000000005</v>
      </c>
      <c r="I338" s="260">
        <v>630.20000000000005</v>
      </c>
      <c r="J338" s="260">
        <v>634.55000000000007</v>
      </c>
      <c r="K338" s="259">
        <v>625.85</v>
      </c>
      <c r="L338" s="259">
        <v>615.75</v>
      </c>
      <c r="M338" s="259">
        <v>1.2612399999999999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20055.55</v>
      </c>
      <c r="D339" s="260">
        <v>20030.5</v>
      </c>
      <c r="E339" s="260">
        <v>19875.05</v>
      </c>
      <c r="F339" s="260">
        <v>19694.55</v>
      </c>
      <c r="G339" s="260">
        <v>19539.099999999999</v>
      </c>
      <c r="H339" s="260">
        <v>20211</v>
      </c>
      <c r="I339" s="260">
        <v>20366.449999999997</v>
      </c>
      <c r="J339" s="260">
        <v>20546.95</v>
      </c>
      <c r="K339" s="259">
        <v>20185.95</v>
      </c>
      <c r="L339" s="259">
        <v>19850</v>
      </c>
      <c r="M339" s="259">
        <v>0.39340999999999998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63.05</v>
      </c>
      <c r="D340" s="260">
        <v>63.433333333333337</v>
      </c>
      <c r="E340" s="260">
        <v>62.466666666666669</v>
      </c>
      <c r="F340" s="260">
        <v>61.883333333333333</v>
      </c>
      <c r="G340" s="260">
        <v>60.916666666666664</v>
      </c>
      <c r="H340" s="260">
        <v>64.01666666666668</v>
      </c>
      <c r="I340" s="260">
        <v>64.983333333333348</v>
      </c>
      <c r="J340" s="260">
        <v>65.566666666666677</v>
      </c>
      <c r="K340" s="259">
        <v>64.400000000000006</v>
      </c>
      <c r="L340" s="259">
        <v>62.85</v>
      </c>
      <c r="M340" s="259">
        <v>8.1606199999999998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260.64999999999998</v>
      </c>
      <c r="D341" s="260">
        <v>261.7</v>
      </c>
      <c r="E341" s="260">
        <v>259.04999999999995</v>
      </c>
      <c r="F341" s="260">
        <v>257.45</v>
      </c>
      <c r="G341" s="260">
        <v>254.79999999999995</v>
      </c>
      <c r="H341" s="260">
        <v>263.29999999999995</v>
      </c>
      <c r="I341" s="260">
        <v>265.94999999999993</v>
      </c>
      <c r="J341" s="260">
        <v>267.54999999999995</v>
      </c>
      <c r="K341" s="259">
        <v>264.35000000000002</v>
      </c>
      <c r="L341" s="259">
        <v>260.10000000000002</v>
      </c>
      <c r="M341" s="259">
        <v>2.71156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384.1</v>
      </c>
      <c r="D342" s="260">
        <v>384.59999999999997</v>
      </c>
      <c r="E342" s="260">
        <v>381.49999999999994</v>
      </c>
      <c r="F342" s="260">
        <v>378.9</v>
      </c>
      <c r="G342" s="260">
        <v>375.79999999999995</v>
      </c>
      <c r="H342" s="260">
        <v>387.19999999999993</v>
      </c>
      <c r="I342" s="260">
        <v>390.29999999999995</v>
      </c>
      <c r="J342" s="260">
        <v>392.89999999999992</v>
      </c>
      <c r="K342" s="259">
        <v>387.7</v>
      </c>
      <c r="L342" s="259">
        <v>382</v>
      </c>
      <c r="M342" s="259">
        <v>0.72702999999999995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910.1</v>
      </c>
      <c r="D343" s="260">
        <v>911.25</v>
      </c>
      <c r="E343" s="260">
        <v>901.45</v>
      </c>
      <c r="F343" s="260">
        <v>892.80000000000007</v>
      </c>
      <c r="G343" s="260">
        <v>883.00000000000011</v>
      </c>
      <c r="H343" s="260">
        <v>919.9</v>
      </c>
      <c r="I343" s="260">
        <v>929.69999999999993</v>
      </c>
      <c r="J343" s="260">
        <v>938.34999999999991</v>
      </c>
      <c r="K343" s="259">
        <v>921.05</v>
      </c>
      <c r="L343" s="259">
        <v>902.6</v>
      </c>
      <c r="M343" s="259">
        <v>2.5311599999999999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142.35</v>
      </c>
      <c r="D344" s="260">
        <v>141.9</v>
      </c>
      <c r="E344" s="260">
        <v>140.45000000000002</v>
      </c>
      <c r="F344" s="260">
        <v>138.55000000000001</v>
      </c>
      <c r="G344" s="260">
        <v>137.10000000000002</v>
      </c>
      <c r="H344" s="260">
        <v>143.80000000000001</v>
      </c>
      <c r="I344" s="260">
        <v>145.25</v>
      </c>
      <c r="J344" s="260">
        <v>147.15</v>
      </c>
      <c r="K344" s="259">
        <v>143.35</v>
      </c>
      <c r="L344" s="259">
        <v>140</v>
      </c>
      <c r="M344" s="259">
        <v>246.36519000000001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202.5</v>
      </c>
      <c r="D345" s="260">
        <v>201.45000000000002</v>
      </c>
      <c r="E345" s="260">
        <v>199.85000000000002</v>
      </c>
      <c r="F345" s="260">
        <v>197.20000000000002</v>
      </c>
      <c r="G345" s="260">
        <v>195.60000000000002</v>
      </c>
      <c r="H345" s="260">
        <v>204.10000000000002</v>
      </c>
      <c r="I345" s="260">
        <v>205.7</v>
      </c>
      <c r="J345" s="260">
        <v>208.35000000000002</v>
      </c>
      <c r="K345" s="259">
        <v>203.05</v>
      </c>
      <c r="L345" s="259">
        <v>198.8</v>
      </c>
      <c r="M345" s="259">
        <v>9.8966499999999993</v>
      </c>
      <c r="N345" s="1"/>
      <c r="O345" s="1"/>
    </row>
    <row r="346" spans="1:15" ht="12.75" customHeight="1">
      <c r="A346" s="30">
        <v>336</v>
      </c>
      <c r="B346" s="269" t="s">
        <v>878</v>
      </c>
      <c r="C346" s="259">
        <v>552.15</v>
      </c>
      <c r="D346" s="260">
        <v>554.05000000000007</v>
      </c>
      <c r="E346" s="260">
        <v>548.10000000000014</v>
      </c>
      <c r="F346" s="260">
        <v>544.05000000000007</v>
      </c>
      <c r="G346" s="260">
        <v>538.10000000000014</v>
      </c>
      <c r="H346" s="260">
        <v>558.10000000000014</v>
      </c>
      <c r="I346" s="260">
        <v>564.05000000000018</v>
      </c>
      <c r="J346" s="260">
        <v>568.10000000000014</v>
      </c>
      <c r="K346" s="259">
        <v>560</v>
      </c>
      <c r="L346" s="259">
        <v>550</v>
      </c>
      <c r="M346" s="259">
        <v>0.76012999999999997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626.5</v>
      </c>
      <c r="D347" s="260">
        <v>630</v>
      </c>
      <c r="E347" s="260">
        <v>620.5</v>
      </c>
      <c r="F347" s="260">
        <v>614.5</v>
      </c>
      <c r="G347" s="260">
        <v>605</v>
      </c>
      <c r="H347" s="260">
        <v>636</v>
      </c>
      <c r="I347" s="260">
        <v>645.5</v>
      </c>
      <c r="J347" s="260">
        <v>651.5</v>
      </c>
      <c r="K347" s="259">
        <v>639.5</v>
      </c>
      <c r="L347" s="259">
        <v>624</v>
      </c>
      <c r="M347" s="259">
        <v>15.968450000000001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3100.6</v>
      </c>
      <c r="D348" s="260">
        <v>3095.4833333333336</v>
      </c>
      <c r="E348" s="260">
        <v>3072.7166666666672</v>
      </c>
      <c r="F348" s="260">
        <v>3044.8333333333335</v>
      </c>
      <c r="G348" s="260">
        <v>3022.0666666666671</v>
      </c>
      <c r="H348" s="260">
        <v>3123.3666666666672</v>
      </c>
      <c r="I348" s="260">
        <v>3146.1333333333337</v>
      </c>
      <c r="J348" s="260">
        <v>3174.0166666666673</v>
      </c>
      <c r="K348" s="259">
        <v>3118.25</v>
      </c>
      <c r="L348" s="259">
        <v>3067.6</v>
      </c>
      <c r="M348" s="259">
        <v>0.50639000000000001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264.85000000000002</v>
      </c>
      <c r="D349" s="260">
        <v>264.15000000000003</v>
      </c>
      <c r="E349" s="260">
        <v>262.15000000000009</v>
      </c>
      <c r="F349" s="260">
        <v>259.45000000000005</v>
      </c>
      <c r="G349" s="260">
        <v>257.4500000000001</v>
      </c>
      <c r="H349" s="260">
        <v>266.85000000000008</v>
      </c>
      <c r="I349" s="260">
        <v>268.84999999999997</v>
      </c>
      <c r="J349" s="260">
        <v>271.55000000000007</v>
      </c>
      <c r="K349" s="259">
        <v>266.14999999999998</v>
      </c>
      <c r="L349" s="259">
        <v>261.45</v>
      </c>
      <c r="M349" s="259">
        <v>1.83301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388.25</v>
      </c>
      <c r="D350" s="260">
        <v>389.06666666666666</v>
      </c>
      <c r="E350" s="260">
        <v>372.43333333333334</v>
      </c>
      <c r="F350" s="260">
        <v>356.61666666666667</v>
      </c>
      <c r="G350" s="260">
        <v>339.98333333333335</v>
      </c>
      <c r="H350" s="260">
        <v>404.88333333333333</v>
      </c>
      <c r="I350" s="260">
        <v>421.51666666666665</v>
      </c>
      <c r="J350" s="260">
        <v>437.33333333333331</v>
      </c>
      <c r="K350" s="259">
        <v>405.7</v>
      </c>
      <c r="L350" s="259">
        <v>373.25</v>
      </c>
      <c r="M350" s="259">
        <v>93.670850000000002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129.05000000000001</v>
      </c>
      <c r="D351" s="260">
        <v>129.18333333333334</v>
      </c>
      <c r="E351" s="260">
        <v>127.56666666666666</v>
      </c>
      <c r="F351" s="260">
        <v>126.08333333333333</v>
      </c>
      <c r="G351" s="260">
        <v>124.46666666666665</v>
      </c>
      <c r="H351" s="260">
        <v>130.66666666666669</v>
      </c>
      <c r="I351" s="260">
        <v>132.28333333333336</v>
      </c>
      <c r="J351" s="260">
        <v>133.76666666666668</v>
      </c>
      <c r="K351" s="259">
        <v>130.80000000000001</v>
      </c>
      <c r="L351" s="259">
        <v>127.7</v>
      </c>
      <c r="M351" s="259">
        <v>5.0368599999999999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3427.85</v>
      </c>
      <c r="D352" s="260">
        <v>3427.4333333333329</v>
      </c>
      <c r="E352" s="260">
        <v>3385.4166666666661</v>
      </c>
      <c r="F352" s="260">
        <v>3342.9833333333331</v>
      </c>
      <c r="G352" s="260">
        <v>3300.9666666666662</v>
      </c>
      <c r="H352" s="260">
        <v>3469.8666666666659</v>
      </c>
      <c r="I352" s="260">
        <v>3511.8833333333332</v>
      </c>
      <c r="J352" s="260">
        <v>3554.3166666666657</v>
      </c>
      <c r="K352" s="259">
        <v>3469.45</v>
      </c>
      <c r="L352" s="259">
        <v>3385</v>
      </c>
      <c r="M352" s="259">
        <v>2.4037899999999999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420.7</v>
      </c>
      <c r="D353" s="260">
        <v>423.2166666666667</v>
      </c>
      <c r="E353" s="260">
        <v>416.43333333333339</v>
      </c>
      <c r="F353" s="260">
        <v>412.16666666666669</v>
      </c>
      <c r="G353" s="260">
        <v>405.38333333333338</v>
      </c>
      <c r="H353" s="260">
        <v>427.48333333333341</v>
      </c>
      <c r="I353" s="260">
        <v>434.26666666666671</v>
      </c>
      <c r="J353" s="260">
        <v>438.53333333333342</v>
      </c>
      <c r="K353" s="259">
        <v>430</v>
      </c>
      <c r="L353" s="259">
        <v>418.95</v>
      </c>
      <c r="M353" s="259">
        <v>1.1525099999999999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253.9</v>
      </c>
      <c r="D354" s="260">
        <v>254.9</v>
      </c>
      <c r="E354" s="260">
        <v>251</v>
      </c>
      <c r="F354" s="260">
        <v>248.1</v>
      </c>
      <c r="G354" s="260">
        <v>244.2</v>
      </c>
      <c r="H354" s="260">
        <v>257.8</v>
      </c>
      <c r="I354" s="260">
        <v>261.70000000000005</v>
      </c>
      <c r="J354" s="260">
        <v>264.60000000000002</v>
      </c>
      <c r="K354" s="259">
        <v>258.8</v>
      </c>
      <c r="L354" s="259">
        <v>252</v>
      </c>
      <c r="M354" s="259">
        <v>2.6556099999999998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1823.4</v>
      </c>
      <c r="D355" s="260">
        <v>1827.1333333333332</v>
      </c>
      <c r="E355" s="260">
        <v>1806.2666666666664</v>
      </c>
      <c r="F355" s="260">
        <v>1789.1333333333332</v>
      </c>
      <c r="G355" s="260">
        <v>1768.2666666666664</v>
      </c>
      <c r="H355" s="260">
        <v>1844.2666666666664</v>
      </c>
      <c r="I355" s="260">
        <v>1865.1333333333332</v>
      </c>
      <c r="J355" s="260">
        <v>1882.2666666666664</v>
      </c>
      <c r="K355" s="259">
        <v>1848</v>
      </c>
      <c r="L355" s="259">
        <v>1810</v>
      </c>
      <c r="M355" s="259">
        <v>3.0143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46696.05</v>
      </c>
      <c r="D356" s="260">
        <v>46576.983333333337</v>
      </c>
      <c r="E356" s="260">
        <v>46174.066666666673</v>
      </c>
      <c r="F356" s="260">
        <v>45652.083333333336</v>
      </c>
      <c r="G356" s="260">
        <v>45249.166666666672</v>
      </c>
      <c r="H356" s="260">
        <v>47098.966666666674</v>
      </c>
      <c r="I356" s="260">
        <v>47501.883333333331</v>
      </c>
      <c r="J356" s="260">
        <v>48023.866666666676</v>
      </c>
      <c r="K356" s="259">
        <v>46979.9</v>
      </c>
      <c r="L356" s="259">
        <v>46055</v>
      </c>
      <c r="M356" s="259">
        <v>0.34738999999999998</v>
      </c>
      <c r="N356" s="1"/>
      <c r="O356" s="1"/>
    </row>
    <row r="357" spans="1:15" ht="12.75" customHeight="1">
      <c r="A357" s="30">
        <v>347</v>
      </c>
      <c r="B357" s="269" t="s">
        <v>869</v>
      </c>
      <c r="C357" s="259">
        <v>1251.3</v>
      </c>
      <c r="D357" s="260">
        <v>1257.25</v>
      </c>
      <c r="E357" s="260">
        <v>1234.05</v>
      </c>
      <c r="F357" s="260">
        <v>1216.8</v>
      </c>
      <c r="G357" s="260">
        <v>1193.5999999999999</v>
      </c>
      <c r="H357" s="260">
        <v>1274.5</v>
      </c>
      <c r="I357" s="260">
        <v>1297.6999999999998</v>
      </c>
      <c r="J357" s="260">
        <v>1314.95</v>
      </c>
      <c r="K357" s="259">
        <v>1280.45</v>
      </c>
      <c r="L357" s="259">
        <v>1240</v>
      </c>
      <c r="M357" s="259">
        <v>1.93893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3818.85</v>
      </c>
      <c r="D358" s="260">
        <v>3809.6166666666668</v>
      </c>
      <c r="E358" s="260">
        <v>3764.2333333333336</v>
      </c>
      <c r="F358" s="260">
        <v>3709.6166666666668</v>
      </c>
      <c r="G358" s="260">
        <v>3664.2333333333336</v>
      </c>
      <c r="H358" s="260">
        <v>3864.2333333333336</v>
      </c>
      <c r="I358" s="260">
        <v>3909.6166666666668</v>
      </c>
      <c r="J358" s="260">
        <v>3964.2333333333336</v>
      </c>
      <c r="K358" s="259">
        <v>3855</v>
      </c>
      <c r="L358" s="259">
        <v>3755</v>
      </c>
      <c r="M358" s="259">
        <v>1.57155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213.9</v>
      </c>
      <c r="D359" s="260">
        <v>213.70000000000002</v>
      </c>
      <c r="E359" s="260">
        <v>212.70000000000005</v>
      </c>
      <c r="F359" s="260">
        <v>211.50000000000003</v>
      </c>
      <c r="G359" s="260">
        <v>210.50000000000006</v>
      </c>
      <c r="H359" s="260">
        <v>214.90000000000003</v>
      </c>
      <c r="I359" s="260">
        <v>215.89999999999998</v>
      </c>
      <c r="J359" s="260">
        <v>217.10000000000002</v>
      </c>
      <c r="K359" s="259">
        <v>214.7</v>
      </c>
      <c r="L359" s="259">
        <v>212.5</v>
      </c>
      <c r="M359" s="259">
        <v>7.2573999999999996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4521.1000000000004</v>
      </c>
      <c r="D360" s="260">
        <v>4507.0333333333338</v>
      </c>
      <c r="E360" s="260">
        <v>4484.0666666666675</v>
      </c>
      <c r="F360" s="260">
        <v>4447.0333333333338</v>
      </c>
      <c r="G360" s="260">
        <v>4424.0666666666675</v>
      </c>
      <c r="H360" s="260">
        <v>4544.0666666666675</v>
      </c>
      <c r="I360" s="260">
        <v>4567.0333333333328</v>
      </c>
      <c r="J360" s="260">
        <v>4604.0666666666675</v>
      </c>
      <c r="K360" s="259">
        <v>4530</v>
      </c>
      <c r="L360" s="259">
        <v>4470</v>
      </c>
      <c r="M360" s="259">
        <v>0.31896999999999998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1508.5</v>
      </c>
      <c r="D361" s="260">
        <v>1502.4833333333333</v>
      </c>
      <c r="E361" s="260">
        <v>1489.0166666666667</v>
      </c>
      <c r="F361" s="260">
        <v>1469.5333333333333</v>
      </c>
      <c r="G361" s="260">
        <v>1456.0666666666666</v>
      </c>
      <c r="H361" s="260">
        <v>1521.9666666666667</v>
      </c>
      <c r="I361" s="260">
        <v>1535.4333333333334</v>
      </c>
      <c r="J361" s="260">
        <v>1554.9166666666667</v>
      </c>
      <c r="K361" s="259">
        <v>1515.95</v>
      </c>
      <c r="L361" s="259">
        <v>1483</v>
      </c>
      <c r="M361" s="259">
        <v>1.0833600000000001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2675</v>
      </c>
      <c r="D362" s="260">
        <v>2665.1</v>
      </c>
      <c r="E362" s="260">
        <v>2650.2</v>
      </c>
      <c r="F362" s="260">
        <v>2625.4</v>
      </c>
      <c r="G362" s="260">
        <v>2610.5</v>
      </c>
      <c r="H362" s="260">
        <v>2689.8999999999996</v>
      </c>
      <c r="I362" s="260">
        <v>2704.8</v>
      </c>
      <c r="J362" s="260">
        <v>2729.5999999999995</v>
      </c>
      <c r="K362" s="259">
        <v>2680</v>
      </c>
      <c r="L362" s="259">
        <v>2640.3</v>
      </c>
      <c r="M362" s="259">
        <v>2.61836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973.2</v>
      </c>
      <c r="D363" s="260">
        <v>972.93333333333339</v>
      </c>
      <c r="E363" s="260">
        <v>963.26666666666677</v>
      </c>
      <c r="F363" s="260">
        <v>953.33333333333337</v>
      </c>
      <c r="G363" s="260">
        <v>943.66666666666674</v>
      </c>
      <c r="H363" s="260">
        <v>982.86666666666679</v>
      </c>
      <c r="I363" s="260">
        <v>992.5333333333333</v>
      </c>
      <c r="J363" s="260">
        <v>1002.4666666666668</v>
      </c>
      <c r="K363" s="259">
        <v>982.6</v>
      </c>
      <c r="L363" s="259">
        <v>963</v>
      </c>
      <c r="M363" s="259">
        <v>0.29231000000000001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2624.95</v>
      </c>
      <c r="D364" s="260">
        <v>2646.0166666666664</v>
      </c>
      <c r="E364" s="260">
        <v>2595.083333333333</v>
      </c>
      <c r="F364" s="260">
        <v>2565.2166666666667</v>
      </c>
      <c r="G364" s="260">
        <v>2514.2833333333333</v>
      </c>
      <c r="H364" s="260">
        <v>2675.8833333333328</v>
      </c>
      <c r="I364" s="260">
        <v>2726.8166666666662</v>
      </c>
      <c r="J364" s="260">
        <v>2756.6833333333325</v>
      </c>
      <c r="K364" s="259">
        <v>2696.95</v>
      </c>
      <c r="L364" s="259">
        <v>2616.15</v>
      </c>
      <c r="M364" s="259">
        <v>1.90072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1758.2</v>
      </c>
      <c r="D365" s="260">
        <v>1770.8333333333333</v>
      </c>
      <c r="E365" s="260">
        <v>1733.6666666666665</v>
      </c>
      <c r="F365" s="260">
        <v>1709.1333333333332</v>
      </c>
      <c r="G365" s="260">
        <v>1671.9666666666665</v>
      </c>
      <c r="H365" s="260">
        <v>1795.3666666666666</v>
      </c>
      <c r="I365" s="260">
        <v>1832.5333333333331</v>
      </c>
      <c r="J365" s="260">
        <v>1857.0666666666666</v>
      </c>
      <c r="K365" s="259">
        <v>1808</v>
      </c>
      <c r="L365" s="259">
        <v>1746.3</v>
      </c>
      <c r="M365" s="259">
        <v>1.8626499999999999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311.95</v>
      </c>
      <c r="D366" s="260">
        <v>312.31666666666666</v>
      </c>
      <c r="E366" s="260">
        <v>309.7833333333333</v>
      </c>
      <c r="F366" s="260">
        <v>307.61666666666662</v>
      </c>
      <c r="G366" s="260">
        <v>305.08333333333326</v>
      </c>
      <c r="H366" s="260">
        <v>314.48333333333335</v>
      </c>
      <c r="I366" s="260">
        <v>317.01666666666677</v>
      </c>
      <c r="J366" s="260">
        <v>319.18333333333339</v>
      </c>
      <c r="K366" s="259">
        <v>314.85000000000002</v>
      </c>
      <c r="L366" s="259">
        <v>310.14999999999998</v>
      </c>
      <c r="M366" s="259">
        <v>11.86595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120.75</v>
      </c>
      <c r="D367" s="260">
        <v>120.75</v>
      </c>
      <c r="E367" s="260">
        <v>119.5</v>
      </c>
      <c r="F367" s="260">
        <v>118.25</v>
      </c>
      <c r="G367" s="260">
        <v>117</v>
      </c>
      <c r="H367" s="260">
        <v>122</v>
      </c>
      <c r="I367" s="260">
        <v>123.25</v>
      </c>
      <c r="J367" s="260">
        <v>124.5</v>
      </c>
      <c r="K367" s="259">
        <v>122</v>
      </c>
      <c r="L367" s="259">
        <v>119.5</v>
      </c>
      <c r="M367" s="259">
        <v>52.298009999999998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216</v>
      </c>
      <c r="D368" s="260">
        <v>214.04999999999998</v>
      </c>
      <c r="E368" s="260">
        <v>211.59999999999997</v>
      </c>
      <c r="F368" s="260">
        <v>207.2</v>
      </c>
      <c r="G368" s="260">
        <v>204.74999999999997</v>
      </c>
      <c r="H368" s="260">
        <v>218.44999999999996</v>
      </c>
      <c r="I368" s="260">
        <v>220.89999999999995</v>
      </c>
      <c r="J368" s="260">
        <v>225.29999999999995</v>
      </c>
      <c r="K368" s="259">
        <v>216.5</v>
      </c>
      <c r="L368" s="259">
        <v>209.65</v>
      </c>
      <c r="M368" s="259">
        <v>114.43577999999999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433.4</v>
      </c>
      <c r="D369" s="260">
        <v>428.90000000000003</v>
      </c>
      <c r="E369" s="260">
        <v>420.55000000000007</v>
      </c>
      <c r="F369" s="260">
        <v>407.70000000000005</v>
      </c>
      <c r="G369" s="260">
        <v>399.35000000000008</v>
      </c>
      <c r="H369" s="260">
        <v>441.75000000000006</v>
      </c>
      <c r="I369" s="260">
        <v>450.10000000000008</v>
      </c>
      <c r="J369" s="260">
        <v>462.95000000000005</v>
      </c>
      <c r="K369" s="259">
        <v>437.25</v>
      </c>
      <c r="L369" s="259">
        <v>416.05</v>
      </c>
      <c r="M369" s="259">
        <v>18.768049999999999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462.35</v>
      </c>
      <c r="D370" s="260">
        <v>462.31666666666666</v>
      </c>
      <c r="E370" s="260">
        <v>455.83333333333331</v>
      </c>
      <c r="F370" s="260">
        <v>449.31666666666666</v>
      </c>
      <c r="G370" s="260">
        <v>442.83333333333331</v>
      </c>
      <c r="H370" s="260">
        <v>468.83333333333331</v>
      </c>
      <c r="I370" s="260">
        <v>475.31666666666666</v>
      </c>
      <c r="J370" s="260">
        <v>481.83333333333331</v>
      </c>
      <c r="K370" s="259">
        <v>468.8</v>
      </c>
      <c r="L370" s="259">
        <v>455.8</v>
      </c>
      <c r="M370" s="259">
        <v>1.2364900000000001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550.95000000000005</v>
      </c>
      <c r="D371" s="260">
        <v>555.81666666666661</v>
      </c>
      <c r="E371" s="260">
        <v>543.73333333333323</v>
      </c>
      <c r="F371" s="260">
        <v>536.51666666666665</v>
      </c>
      <c r="G371" s="260">
        <v>524.43333333333328</v>
      </c>
      <c r="H371" s="260">
        <v>563.03333333333319</v>
      </c>
      <c r="I371" s="260">
        <v>575.11666666666667</v>
      </c>
      <c r="J371" s="260">
        <v>582.33333333333314</v>
      </c>
      <c r="K371" s="259">
        <v>567.9</v>
      </c>
      <c r="L371" s="259">
        <v>548.6</v>
      </c>
      <c r="M371" s="259">
        <v>2.3633299999999999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124.55</v>
      </c>
      <c r="D372" s="260">
        <v>124.05</v>
      </c>
      <c r="E372" s="260">
        <v>123.05</v>
      </c>
      <c r="F372" s="260">
        <v>121.55</v>
      </c>
      <c r="G372" s="260">
        <v>120.55</v>
      </c>
      <c r="H372" s="260">
        <v>125.55</v>
      </c>
      <c r="I372" s="260">
        <v>126.55</v>
      </c>
      <c r="J372" s="260">
        <v>128.05000000000001</v>
      </c>
      <c r="K372" s="259">
        <v>125.05</v>
      </c>
      <c r="L372" s="259">
        <v>122.55</v>
      </c>
      <c r="M372" s="259">
        <v>0.86916000000000004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1183.55</v>
      </c>
      <c r="D373" s="260">
        <v>1186.1833333333334</v>
      </c>
      <c r="E373" s="260">
        <v>1172.3666666666668</v>
      </c>
      <c r="F373" s="260">
        <v>1161.1833333333334</v>
      </c>
      <c r="G373" s="260">
        <v>1147.3666666666668</v>
      </c>
      <c r="H373" s="260">
        <v>1197.3666666666668</v>
      </c>
      <c r="I373" s="260">
        <v>1211.1833333333334</v>
      </c>
      <c r="J373" s="260">
        <v>1222.3666666666668</v>
      </c>
      <c r="K373" s="259">
        <v>1200</v>
      </c>
      <c r="L373" s="259">
        <v>1175</v>
      </c>
      <c r="M373" s="259">
        <v>4.999E-2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4327.5</v>
      </c>
      <c r="D374" s="260">
        <v>4325.8666666666668</v>
      </c>
      <c r="E374" s="260">
        <v>4271.7333333333336</v>
      </c>
      <c r="F374" s="260">
        <v>4215.9666666666672</v>
      </c>
      <c r="G374" s="260">
        <v>4161.8333333333339</v>
      </c>
      <c r="H374" s="260">
        <v>4381.6333333333332</v>
      </c>
      <c r="I374" s="260">
        <v>4435.7666666666664</v>
      </c>
      <c r="J374" s="260">
        <v>4491.5333333333328</v>
      </c>
      <c r="K374" s="259">
        <v>4380</v>
      </c>
      <c r="L374" s="259">
        <v>4270.1000000000004</v>
      </c>
      <c r="M374" s="259">
        <v>3.092E-2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13992.7</v>
      </c>
      <c r="D375" s="260">
        <v>13953.533333333333</v>
      </c>
      <c r="E375" s="260">
        <v>13879.166666666666</v>
      </c>
      <c r="F375" s="260">
        <v>13765.633333333333</v>
      </c>
      <c r="G375" s="260">
        <v>13691.266666666666</v>
      </c>
      <c r="H375" s="260">
        <v>14067.066666666666</v>
      </c>
      <c r="I375" s="260">
        <v>14141.433333333334</v>
      </c>
      <c r="J375" s="260">
        <v>14254.966666666665</v>
      </c>
      <c r="K375" s="259">
        <v>14027.9</v>
      </c>
      <c r="L375" s="259">
        <v>13840</v>
      </c>
      <c r="M375" s="259">
        <v>0.17113999999999999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43.95</v>
      </c>
      <c r="D376" s="260">
        <v>43.949999999999996</v>
      </c>
      <c r="E376" s="260">
        <v>43.599999999999994</v>
      </c>
      <c r="F376" s="260">
        <v>43.25</v>
      </c>
      <c r="G376" s="260">
        <v>42.9</v>
      </c>
      <c r="H376" s="260">
        <v>44.29999999999999</v>
      </c>
      <c r="I376" s="260">
        <v>44.65</v>
      </c>
      <c r="J376" s="260">
        <v>44.999999999999986</v>
      </c>
      <c r="K376" s="259">
        <v>44.3</v>
      </c>
      <c r="L376" s="259">
        <v>43.6</v>
      </c>
      <c r="M376" s="259">
        <v>384.99635000000001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480.15</v>
      </c>
      <c r="D377" s="260">
        <v>479.55</v>
      </c>
      <c r="E377" s="260">
        <v>476.05</v>
      </c>
      <c r="F377" s="260">
        <v>471.95</v>
      </c>
      <c r="G377" s="260">
        <v>468.45</v>
      </c>
      <c r="H377" s="260">
        <v>483.65000000000003</v>
      </c>
      <c r="I377" s="260">
        <v>487.15000000000003</v>
      </c>
      <c r="J377" s="260">
        <v>491.25000000000006</v>
      </c>
      <c r="K377" s="259">
        <v>483.05</v>
      </c>
      <c r="L377" s="259">
        <v>475.45</v>
      </c>
      <c r="M377" s="259">
        <v>1.52288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145.15</v>
      </c>
      <c r="D378" s="260">
        <v>145.08333333333334</v>
      </c>
      <c r="E378" s="260">
        <v>143.7166666666667</v>
      </c>
      <c r="F378" s="260">
        <v>142.28333333333336</v>
      </c>
      <c r="G378" s="260">
        <v>140.91666666666671</v>
      </c>
      <c r="H378" s="260">
        <v>146.51666666666668</v>
      </c>
      <c r="I378" s="260">
        <v>147.8833333333333</v>
      </c>
      <c r="J378" s="260">
        <v>149.31666666666666</v>
      </c>
      <c r="K378" s="259">
        <v>146.44999999999999</v>
      </c>
      <c r="L378" s="259">
        <v>143.65</v>
      </c>
      <c r="M378" s="259">
        <v>89.327340000000007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100.25</v>
      </c>
      <c r="D379" s="260">
        <v>100.28333333333335</v>
      </c>
      <c r="E379" s="260">
        <v>99.766666666666694</v>
      </c>
      <c r="F379" s="260">
        <v>99.283333333333346</v>
      </c>
      <c r="G379" s="260">
        <v>98.766666666666694</v>
      </c>
      <c r="H379" s="260">
        <v>100.76666666666669</v>
      </c>
      <c r="I379" s="260">
        <v>101.28333333333335</v>
      </c>
      <c r="J379" s="260">
        <v>101.76666666666669</v>
      </c>
      <c r="K379" s="259">
        <v>100.8</v>
      </c>
      <c r="L379" s="259">
        <v>99.8</v>
      </c>
      <c r="M379" s="259">
        <v>40.610379999999999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607.29999999999995</v>
      </c>
      <c r="D380" s="260">
        <v>603.23333333333335</v>
      </c>
      <c r="E380" s="260">
        <v>595.36666666666667</v>
      </c>
      <c r="F380" s="260">
        <v>583.43333333333328</v>
      </c>
      <c r="G380" s="260">
        <v>575.56666666666661</v>
      </c>
      <c r="H380" s="260">
        <v>615.16666666666674</v>
      </c>
      <c r="I380" s="260">
        <v>623.03333333333353</v>
      </c>
      <c r="J380" s="260">
        <v>634.96666666666681</v>
      </c>
      <c r="K380" s="259">
        <v>611.1</v>
      </c>
      <c r="L380" s="259">
        <v>591.29999999999995</v>
      </c>
      <c r="M380" s="259">
        <v>4.2105100000000002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375.75</v>
      </c>
      <c r="D381" s="260">
        <v>371.59999999999997</v>
      </c>
      <c r="E381" s="260">
        <v>365.19999999999993</v>
      </c>
      <c r="F381" s="260">
        <v>354.65</v>
      </c>
      <c r="G381" s="260">
        <v>348.24999999999994</v>
      </c>
      <c r="H381" s="260">
        <v>382.14999999999992</v>
      </c>
      <c r="I381" s="260">
        <v>388.5499999999999</v>
      </c>
      <c r="J381" s="260">
        <v>399.09999999999991</v>
      </c>
      <c r="K381" s="259">
        <v>378</v>
      </c>
      <c r="L381" s="259">
        <v>361.05</v>
      </c>
      <c r="M381" s="259">
        <v>17.656610000000001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978.35</v>
      </c>
      <c r="D382" s="260">
        <v>964.38333333333333</v>
      </c>
      <c r="E382" s="260">
        <v>943.9666666666667</v>
      </c>
      <c r="F382" s="260">
        <v>909.58333333333337</v>
      </c>
      <c r="G382" s="260">
        <v>889.16666666666674</v>
      </c>
      <c r="H382" s="260">
        <v>998.76666666666665</v>
      </c>
      <c r="I382" s="260">
        <v>1019.1833333333334</v>
      </c>
      <c r="J382" s="260">
        <v>1053.5666666666666</v>
      </c>
      <c r="K382" s="259">
        <v>984.8</v>
      </c>
      <c r="L382" s="259">
        <v>930</v>
      </c>
      <c r="M382" s="259">
        <v>7.9216899999999999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60.65</v>
      </c>
      <c r="D383" s="260">
        <v>59.35</v>
      </c>
      <c r="E383" s="260">
        <v>56.95</v>
      </c>
      <c r="F383" s="260">
        <v>53.25</v>
      </c>
      <c r="G383" s="260">
        <v>50.85</v>
      </c>
      <c r="H383" s="260">
        <v>63.050000000000004</v>
      </c>
      <c r="I383" s="260">
        <v>65.449999999999989</v>
      </c>
      <c r="J383" s="260">
        <v>69.150000000000006</v>
      </c>
      <c r="K383" s="259">
        <v>61.75</v>
      </c>
      <c r="L383" s="259">
        <v>55.65</v>
      </c>
      <c r="M383" s="259">
        <v>1495.1344099999999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180.6</v>
      </c>
      <c r="D384" s="260">
        <v>180.75</v>
      </c>
      <c r="E384" s="260">
        <v>178.1</v>
      </c>
      <c r="F384" s="260">
        <v>175.6</v>
      </c>
      <c r="G384" s="260">
        <v>172.95</v>
      </c>
      <c r="H384" s="260">
        <v>183.25</v>
      </c>
      <c r="I384" s="260">
        <v>185.89999999999998</v>
      </c>
      <c r="J384" s="260">
        <v>188.4</v>
      </c>
      <c r="K384" s="259">
        <v>183.4</v>
      </c>
      <c r="L384" s="259">
        <v>178.25</v>
      </c>
      <c r="M384" s="259">
        <v>30.699670000000001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751.35</v>
      </c>
      <c r="D385" s="260">
        <v>753.68333333333339</v>
      </c>
      <c r="E385" s="260">
        <v>739.36666666666679</v>
      </c>
      <c r="F385" s="260">
        <v>727.38333333333344</v>
      </c>
      <c r="G385" s="260">
        <v>713.06666666666683</v>
      </c>
      <c r="H385" s="260">
        <v>765.66666666666674</v>
      </c>
      <c r="I385" s="260">
        <v>779.98333333333335</v>
      </c>
      <c r="J385" s="260">
        <v>791.9666666666667</v>
      </c>
      <c r="K385" s="259">
        <v>768</v>
      </c>
      <c r="L385" s="259">
        <v>741.7</v>
      </c>
      <c r="M385" s="259">
        <v>1.7029000000000001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224.65</v>
      </c>
      <c r="D386" s="260">
        <v>225.13333333333333</v>
      </c>
      <c r="E386" s="260">
        <v>223.51666666666665</v>
      </c>
      <c r="F386" s="260">
        <v>222.38333333333333</v>
      </c>
      <c r="G386" s="260">
        <v>220.76666666666665</v>
      </c>
      <c r="H386" s="260">
        <v>226.26666666666665</v>
      </c>
      <c r="I386" s="260">
        <v>227.88333333333333</v>
      </c>
      <c r="J386" s="260">
        <v>229.01666666666665</v>
      </c>
      <c r="K386" s="259">
        <v>226.75</v>
      </c>
      <c r="L386" s="259">
        <v>224</v>
      </c>
      <c r="M386" s="259">
        <v>0.83235000000000003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101.95</v>
      </c>
      <c r="D387" s="260">
        <v>102.25</v>
      </c>
      <c r="E387" s="260">
        <v>101.1</v>
      </c>
      <c r="F387" s="260">
        <v>100.25</v>
      </c>
      <c r="G387" s="260">
        <v>99.1</v>
      </c>
      <c r="H387" s="260">
        <v>103.1</v>
      </c>
      <c r="I387" s="260">
        <v>104.25</v>
      </c>
      <c r="J387" s="260">
        <v>105.1</v>
      </c>
      <c r="K387" s="259">
        <v>103.4</v>
      </c>
      <c r="L387" s="259">
        <v>101.4</v>
      </c>
      <c r="M387" s="259">
        <v>12.44478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1952.25</v>
      </c>
      <c r="D388" s="260">
        <v>1968.8166666666666</v>
      </c>
      <c r="E388" s="260">
        <v>1927.8833333333332</v>
      </c>
      <c r="F388" s="260">
        <v>1903.5166666666667</v>
      </c>
      <c r="G388" s="260">
        <v>1862.5833333333333</v>
      </c>
      <c r="H388" s="260">
        <v>1993.1833333333332</v>
      </c>
      <c r="I388" s="260">
        <v>2034.1166666666666</v>
      </c>
      <c r="J388" s="260">
        <v>2058.4833333333331</v>
      </c>
      <c r="K388" s="259">
        <v>2009.75</v>
      </c>
      <c r="L388" s="259">
        <v>1944.45</v>
      </c>
      <c r="M388" s="259">
        <v>0.16191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48.9</v>
      </c>
      <c r="D389" s="260">
        <v>49.066666666666663</v>
      </c>
      <c r="E389" s="260">
        <v>48.533333333333324</v>
      </c>
      <c r="F389" s="260">
        <v>48.166666666666664</v>
      </c>
      <c r="G389" s="260">
        <v>47.633333333333326</v>
      </c>
      <c r="H389" s="260">
        <v>49.433333333333323</v>
      </c>
      <c r="I389" s="260">
        <v>49.966666666666654</v>
      </c>
      <c r="J389" s="260">
        <v>50.333333333333321</v>
      </c>
      <c r="K389" s="259">
        <v>49.6</v>
      </c>
      <c r="L389" s="259">
        <v>48.7</v>
      </c>
      <c r="M389" s="259">
        <v>8.4227799999999995</v>
      </c>
      <c r="N389" s="1"/>
      <c r="O389" s="1"/>
    </row>
    <row r="390" spans="1:15" ht="12.75" customHeight="1">
      <c r="A390" s="30">
        <v>380</v>
      </c>
      <c r="B390" s="269" t="s">
        <v>879</v>
      </c>
      <c r="C390" s="259">
        <v>1292.8499999999999</v>
      </c>
      <c r="D390" s="260">
        <v>1303.3</v>
      </c>
      <c r="E390" s="260">
        <v>1270.5999999999999</v>
      </c>
      <c r="F390" s="260">
        <v>1248.3499999999999</v>
      </c>
      <c r="G390" s="260">
        <v>1215.6499999999999</v>
      </c>
      <c r="H390" s="260">
        <v>1325.55</v>
      </c>
      <c r="I390" s="260">
        <v>1358.2500000000002</v>
      </c>
      <c r="J390" s="260">
        <v>1380.5</v>
      </c>
      <c r="K390" s="259">
        <v>1336</v>
      </c>
      <c r="L390" s="259">
        <v>1281.05</v>
      </c>
      <c r="M390" s="259">
        <v>9.1217600000000001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159.4</v>
      </c>
      <c r="D391" s="260">
        <v>159.41666666666666</v>
      </c>
      <c r="E391" s="260">
        <v>156.88333333333333</v>
      </c>
      <c r="F391" s="260">
        <v>154.36666666666667</v>
      </c>
      <c r="G391" s="260">
        <v>151.83333333333334</v>
      </c>
      <c r="H391" s="260">
        <v>161.93333333333331</v>
      </c>
      <c r="I391" s="260">
        <v>164.46666666666667</v>
      </c>
      <c r="J391" s="260">
        <v>166.98333333333329</v>
      </c>
      <c r="K391" s="259">
        <v>161.94999999999999</v>
      </c>
      <c r="L391" s="259">
        <v>156.9</v>
      </c>
      <c r="M391" s="259">
        <v>62.828029999999998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916.7</v>
      </c>
      <c r="D392" s="260">
        <v>919.9666666666667</v>
      </c>
      <c r="E392" s="260">
        <v>911.73333333333335</v>
      </c>
      <c r="F392" s="260">
        <v>906.76666666666665</v>
      </c>
      <c r="G392" s="260">
        <v>898.5333333333333</v>
      </c>
      <c r="H392" s="260">
        <v>924.93333333333339</v>
      </c>
      <c r="I392" s="260">
        <v>933.16666666666674</v>
      </c>
      <c r="J392" s="260">
        <v>938.13333333333344</v>
      </c>
      <c r="K392" s="259">
        <v>928.2</v>
      </c>
      <c r="L392" s="259">
        <v>915</v>
      </c>
      <c r="M392" s="259">
        <v>1.08588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2607.3000000000002</v>
      </c>
      <c r="D393" s="260">
        <v>2607.9</v>
      </c>
      <c r="E393" s="260">
        <v>2589.4</v>
      </c>
      <c r="F393" s="260">
        <v>2571.5</v>
      </c>
      <c r="G393" s="260">
        <v>2553</v>
      </c>
      <c r="H393" s="260">
        <v>2625.8</v>
      </c>
      <c r="I393" s="260">
        <v>2644.3</v>
      </c>
      <c r="J393" s="260">
        <v>2662.2000000000003</v>
      </c>
      <c r="K393" s="259">
        <v>2626.4</v>
      </c>
      <c r="L393" s="259">
        <v>2590</v>
      </c>
      <c r="M393" s="259">
        <v>32.703879999999998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117.6</v>
      </c>
      <c r="D394" s="260">
        <v>117.36666666666667</v>
      </c>
      <c r="E394" s="260">
        <v>116.33333333333334</v>
      </c>
      <c r="F394" s="260">
        <v>115.06666666666666</v>
      </c>
      <c r="G394" s="260">
        <v>114.03333333333333</v>
      </c>
      <c r="H394" s="260">
        <v>118.63333333333335</v>
      </c>
      <c r="I394" s="260">
        <v>119.66666666666669</v>
      </c>
      <c r="J394" s="260">
        <v>120.93333333333337</v>
      </c>
      <c r="K394" s="259">
        <v>118.4</v>
      </c>
      <c r="L394" s="259">
        <v>116.1</v>
      </c>
      <c r="M394" s="259">
        <v>5.14344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827.7</v>
      </c>
      <c r="D395" s="260">
        <v>828.48333333333323</v>
      </c>
      <c r="E395" s="260">
        <v>824.21666666666647</v>
      </c>
      <c r="F395" s="260">
        <v>820.73333333333323</v>
      </c>
      <c r="G395" s="260">
        <v>816.46666666666647</v>
      </c>
      <c r="H395" s="260">
        <v>831.96666666666647</v>
      </c>
      <c r="I395" s="260">
        <v>836.23333333333312</v>
      </c>
      <c r="J395" s="260">
        <v>839.71666666666647</v>
      </c>
      <c r="K395" s="259">
        <v>832.75</v>
      </c>
      <c r="L395" s="259">
        <v>825</v>
      </c>
      <c r="M395" s="259">
        <v>0.13568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1335.3</v>
      </c>
      <c r="D396" s="260">
        <v>1328.7666666666667</v>
      </c>
      <c r="E396" s="260">
        <v>1317.5333333333333</v>
      </c>
      <c r="F396" s="260">
        <v>1299.7666666666667</v>
      </c>
      <c r="G396" s="260">
        <v>1288.5333333333333</v>
      </c>
      <c r="H396" s="260">
        <v>1346.5333333333333</v>
      </c>
      <c r="I396" s="260">
        <v>1357.7666666666664</v>
      </c>
      <c r="J396" s="260">
        <v>1375.5333333333333</v>
      </c>
      <c r="K396" s="259">
        <v>1340</v>
      </c>
      <c r="L396" s="259">
        <v>1311</v>
      </c>
      <c r="M396" s="259">
        <v>1.3009500000000001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811</v>
      </c>
      <c r="D397" s="260">
        <v>811.56666666666661</v>
      </c>
      <c r="E397" s="260">
        <v>806.63333333333321</v>
      </c>
      <c r="F397" s="260">
        <v>802.26666666666665</v>
      </c>
      <c r="G397" s="260">
        <v>797.33333333333326</v>
      </c>
      <c r="H397" s="260">
        <v>815.93333333333317</v>
      </c>
      <c r="I397" s="260">
        <v>820.86666666666656</v>
      </c>
      <c r="J397" s="260">
        <v>825.23333333333312</v>
      </c>
      <c r="K397" s="259">
        <v>816.5</v>
      </c>
      <c r="L397" s="259">
        <v>807.2</v>
      </c>
      <c r="M397" s="259">
        <v>13.07752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1259.3</v>
      </c>
      <c r="D398" s="260">
        <v>1253.2666666666667</v>
      </c>
      <c r="E398" s="260">
        <v>1244.5333333333333</v>
      </c>
      <c r="F398" s="260">
        <v>1229.7666666666667</v>
      </c>
      <c r="G398" s="260">
        <v>1221.0333333333333</v>
      </c>
      <c r="H398" s="260">
        <v>1268.0333333333333</v>
      </c>
      <c r="I398" s="260">
        <v>1276.7666666666664</v>
      </c>
      <c r="J398" s="260">
        <v>1291.5333333333333</v>
      </c>
      <c r="K398" s="259">
        <v>1262</v>
      </c>
      <c r="L398" s="259">
        <v>1238.5</v>
      </c>
      <c r="M398" s="259">
        <v>7.75345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409.25</v>
      </c>
      <c r="D399" s="260">
        <v>407.7166666666667</v>
      </c>
      <c r="E399" s="260">
        <v>403.43333333333339</v>
      </c>
      <c r="F399" s="260">
        <v>397.61666666666667</v>
      </c>
      <c r="G399" s="260">
        <v>393.33333333333337</v>
      </c>
      <c r="H399" s="260">
        <v>413.53333333333342</v>
      </c>
      <c r="I399" s="260">
        <v>417.81666666666672</v>
      </c>
      <c r="J399" s="260">
        <v>423.63333333333344</v>
      </c>
      <c r="K399" s="259">
        <v>412</v>
      </c>
      <c r="L399" s="259">
        <v>401.9</v>
      </c>
      <c r="M399" s="259">
        <v>0.41099999999999998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37.4</v>
      </c>
      <c r="D400" s="260">
        <v>37.35</v>
      </c>
      <c r="E400" s="260">
        <v>36.300000000000004</v>
      </c>
      <c r="F400" s="260">
        <v>35.200000000000003</v>
      </c>
      <c r="G400" s="260">
        <v>34.150000000000006</v>
      </c>
      <c r="H400" s="260">
        <v>38.450000000000003</v>
      </c>
      <c r="I400" s="260">
        <v>39.5</v>
      </c>
      <c r="J400" s="260">
        <v>40.6</v>
      </c>
      <c r="K400" s="259">
        <v>38.4</v>
      </c>
      <c r="L400" s="259">
        <v>36.25</v>
      </c>
      <c r="M400" s="259">
        <v>88.132490000000004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4895.7</v>
      </c>
      <c r="D401" s="260">
        <v>4864.583333333333</v>
      </c>
      <c r="E401" s="260">
        <v>4814.1666666666661</v>
      </c>
      <c r="F401" s="260">
        <v>4732.6333333333332</v>
      </c>
      <c r="G401" s="260">
        <v>4682.2166666666662</v>
      </c>
      <c r="H401" s="260">
        <v>4946.1166666666659</v>
      </c>
      <c r="I401" s="260">
        <v>4996.5333333333319</v>
      </c>
      <c r="J401" s="260">
        <v>5078.0666666666657</v>
      </c>
      <c r="K401" s="259">
        <v>4915</v>
      </c>
      <c r="L401" s="259">
        <v>4783.05</v>
      </c>
      <c r="M401" s="259">
        <v>0.23594000000000001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2403.4</v>
      </c>
      <c r="D402" s="260">
        <v>2386.0666666666666</v>
      </c>
      <c r="E402" s="260">
        <v>2363.1333333333332</v>
      </c>
      <c r="F402" s="260">
        <v>2322.8666666666668</v>
      </c>
      <c r="G402" s="260">
        <v>2299.9333333333334</v>
      </c>
      <c r="H402" s="260">
        <v>2426.333333333333</v>
      </c>
      <c r="I402" s="260">
        <v>2449.2666666666664</v>
      </c>
      <c r="J402" s="260">
        <v>2489.5333333333328</v>
      </c>
      <c r="K402" s="259">
        <v>2409</v>
      </c>
      <c r="L402" s="259">
        <v>2345.8000000000002</v>
      </c>
      <c r="M402" s="259">
        <v>4.9526500000000002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74</v>
      </c>
      <c r="D403" s="260">
        <v>73.533333333333331</v>
      </c>
      <c r="E403" s="260">
        <v>72.86666666666666</v>
      </c>
      <c r="F403" s="260">
        <v>71.733333333333334</v>
      </c>
      <c r="G403" s="260">
        <v>71.066666666666663</v>
      </c>
      <c r="H403" s="260">
        <v>74.666666666666657</v>
      </c>
      <c r="I403" s="260">
        <v>75.333333333333343</v>
      </c>
      <c r="J403" s="260">
        <v>76.466666666666654</v>
      </c>
      <c r="K403" s="259">
        <v>74.2</v>
      </c>
      <c r="L403" s="259">
        <v>72.400000000000006</v>
      </c>
      <c r="M403" s="259">
        <v>92.494630000000001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5593.25</v>
      </c>
      <c r="D404" s="260">
        <v>5587.1833333333334</v>
      </c>
      <c r="E404" s="260">
        <v>5560.4666666666672</v>
      </c>
      <c r="F404" s="260">
        <v>5527.6833333333334</v>
      </c>
      <c r="G404" s="260">
        <v>5500.9666666666672</v>
      </c>
      <c r="H404" s="260">
        <v>5619.9666666666672</v>
      </c>
      <c r="I404" s="260">
        <v>5646.6833333333325</v>
      </c>
      <c r="J404" s="260">
        <v>5679.4666666666672</v>
      </c>
      <c r="K404" s="259">
        <v>5613.9</v>
      </c>
      <c r="L404" s="259">
        <v>5554.4</v>
      </c>
      <c r="M404" s="259">
        <v>6.3219999999999998E-2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1349.3</v>
      </c>
      <c r="D405" s="260">
        <v>1362.4166666666667</v>
      </c>
      <c r="E405" s="260">
        <v>1329.9333333333334</v>
      </c>
      <c r="F405" s="260">
        <v>1310.5666666666666</v>
      </c>
      <c r="G405" s="260">
        <v>1278.0833333333333</v>
      </c>
      <c r="H405" s="260">
        <v>1381.7833333333335</v>
      </c>
      <c r="I405" s="260">
        <v>1414.2666666666667</v>
      </c>
      <c r="J405" s="260">
        <v>1433.6333333333337</v>
      </c>
      <c r="K405" s="259">
        <v>1394.9</v>
      </c>
      <c r="L405" s="259">
        <v>1343.05</v>
      </c>
      <c r="M405" s="259">
        <v>2.51939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382.9</v>
      </c>
      <c r="D406" s="260">
        <v>383.61666666666662</v>
      </c>
      <c r="E406" s="260">
        <v>379.38333333333321</v>
      </c>
      <c r="F406" s="260">
        <v>375.86666666666662</v>
      </c>
      <c r="G406" s="260">
        <v>371.63333333333321</v>
      </c>
      <c r="H406" s="260">
        <v>387.13333333333321</v>
      </c>
      <c r="I406" s="260">
        <v>391.36666666666667</v>
      </c>
      <c r="J406" s="260">
        <v>394.88333333333321</v>
      </c>
      <c r="K406" s="259">
        <v>387.85</v>
      </c>
      <c r="L406" s="259">
        <v>380.1</v>
      </c>
      <c r="M406" s="259">
        <v>0.72316000000000003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2903.3</v>
      </c>
      <c r="D407" s="260">
        <v>2910.4500000000003</v>
      </c>
      <c r="E407" s="260">
        <v>2881.9000000000005</v>
      </c>
      <c r="F407" s="260">
        <v>2860.5000000000005</v>
      </c>
      <c r="G407" s="260">
        <v>2831.9500000000007</v>
      </c>
      <c r="H407" s="260">
        <v>2931.8500000000004</v>
      </c>
      <c r="I407" s="260">
        <v>2960.4000000000005</v>
      </c>
      <c r="J407" s="260">
        <v>2981.8</v>
      </c>
      <c r="K407" s="259">
        <v>2939</v>
      </c>
      <c r="L407" s="259">
        <v>2889.05</v>
      </c>
      <c r="M407" s="259">
        <v>0.26346000000000003</v>
      </c>
      <c r="N407" s="1"/>
      <c r="O407" s="1"/>
    </row>
    <row r="408" spans="1:15" ht="12.75" customHeight="1">
      <c r="A408" s="30">
        <v>398</v>
      </c>
      <c r="B408" s="269" t="s">
        <v>880</v>
      </c>
      <c r="C408" s="259">
        <v>396.45</v>
      </c>
      <c r="D408" s="260">
        <v>398.13333333333338</v>
      </c>
      <c r="E408" s="260">
        <v>393.31666666666678</v>
      </c>
      <c r="F408" s="260">
        <v>390.18333333333339</v>
      </c>
      <c r="G408" s="260">
        <v>385.36666666666679</v>
      </c>
      <c r="H408" s="260">
        <v>401.26666666666677</v>
      </c>
      <c r="I408" s="260">
        <v>406.08333333333337</v>
      </c>
      <c r="J408" s="260">
        <v>409.21666666666675</v>
      </c>
      <c r="K408" s="259">
        <v>402.95</v>
      </c>
      <c r="L408" s="259">
        <v>395</v>
      </c>
      <c r="M408" s="259">
        <v>0.64193999999999996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2726.6</v>
      </c>
      <c r="D409" s="260">
        <v>2736.4</v>
      </c>
      <c r="E409" s="260">
        <v>2692.8</v>
      </c>
      <c r="F409" s="260">
        <v>2659</v>
      </c>
      <c r="G409" s="260">
        <v>2615.4</v>
      </c>
      <c r="H409" s="260">
        <v>2770.2000000000003</v>
      </c>
      <c r="I409" s="260">
        <v>2813.7999999999997</v>
      </c>
      <c r="J409" s="260">
        <v>2847.6000000000004</v>
      </c>
      <c r="K409" s="259">
        <v>2780</v>
      </c>
      <c r="L409" s="259">
        <v>2702.6</v>
      </c>
      <c r="M409" s="259">
        <v>5.5800000000000002E-2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288.55</v>
      </c>
      <c r="D410" s="260">
        <v>289.86666666666667</v>
      </c>
      <c r="E410" s="260">
        <v>285.68333333333334</v>
      </c>
      <c r="F410" s="260">
        <v>282.81666666666666</v>
      </c>
      <c r="G410" s="260">
        <v>278.63333333333333</v>
      </c>
      <c r="H410" s="260">
        <v>292.73333333333335</v>
      </c>
      <c r="I410" s="260">
        <v>296.91666666666674</v>
      </c>
      <c r="J410" s="260">
        <v>299.78333333333336</v>
      </c>
      <c r="K410" s="259">
        <v>294.05</v>
      </c>
      <c r="L410" s="259">
        <v>287</v>
      </c>
      <c r="M410" s="259">
        <v>1.3879900000000001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129.94999999999999</v>
      </c>
      <c r="D411" s="260">
        <v>130.63333333333333</v>
      </c>
      <c r="E411" s="260">
        <v>127.66666666666666</v>
      </c>
      <c r="F411" s="260">
        <v>125.38333333333333</v>
      </c>
      <c r="G411" s="260">
        <v>122.41666666666666</v>
      </c>
      <c r="H411" s="260">
        <v>132.91666666666666</v>
      </c>
      <c r="I411" s="260">
        <v>135.88333333333335</v>
      </c>
      <c r="J411" s="260">
        <v>138.16666666666666</v>
      </c>
      <c r="K411" s="259">
        <v>133.6</v>
      </c>
      <c r="L411" s="259">
        <v>128.35</v>
      </c>
      <c r="M411" s="259">
        <v>11.01721</v>
      </c>
      <c r="N411" s="1"/>
      <c r="O411" s="1"/>
    </row>
    <row r="412" spans="1:15" ht="12.75" customHeight="1">
      <c r="A412" s="30">
        <v>402</v>
      </c>
      <c r="B412" s="269" t="s">
        <v>881</v>
      </c>
      <c r="C412" s="259">
        <v>702.05</v>
      </c>
      <c r="D412" s="260">
        <v>711.36666666666667</v>
      </c>
      <c r="E412" s="260">
        <v>680.73333333333335</v>
      </c>
      <c r="F412" s="260">
        <v>659.41666666666663</v>
      </c>
      <c r="G412" s="260">
        <v>628.7833333333333</v>
      </c>
      <c r="H412" s="260">
        <v>732.68333333333339</v>
      </c>
      <c r="I412" s="260">
        <v>763.31666666666683</v>
      </c>
      <c r="J412" s="260">
        <v>784.63333333333344</v>
      </c>
      <c r="K412" s="259">
        <v>742</v>
      </c>
      <c r="L412" s="259">
        <v>690.05</v>
      </c>
      <c r="M412" s="259">
        <v>2.4037199999999999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23203.5</v>
      </c>
      <c r="D413" s="260">
        <v>23161.466666666664</v>
      </c>
      <c r="E413" s="260">
        <v>23033.033333333326</v>
      </c>
      <c r="F413" s="260">
        <v>22862.566666666662</v>
      </c>
      <c r="G413" s="260">
        <v>22734.133333333324</v>
      </c>
      <c r="H413" s="260">
        <v>23331.933333333327</v>
      </c>
      <c r="I413" s="260">
        <v>23460.366666666669</v>
      </c>
      <c r="J413" s="260">
        <v>23630.833333333328</v>
      </c>
      <c r="K413" s="259">
        <v>23289.9</v>
      </c>
      <c r="L413" s="259">
        <v>22991</v>
      </c>
      <c r="M413" s="259">
        <v>0.38556000000000001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57.5</v>
      </c>
      <c r="D414" s="260">
        <v>57.483333333333327</v>
      </c>
      <c r="E414" s="260">
        <v>56.716666666666654</v>
      </c>
      <c r="F414" s="260">
        <v>55.93333333333333</v>
      </c>
      <c r="G414" s="260">
        <v>55.166666666666657</v>
      </c>
      <c r="H414" s="260">
        <v>58.266666666666652</v>
      </c>
      <c r="I414" s="260">
        <v>59.033333333333317</v>
      </c>
      <c r="J414" s="260">
        <v>59.816666666666649</v>
      </c>
      <c r="K414" s="259">
        <v>58.25</v>
      </c>
      <c r="L414" s="259">
        <v>56.7</v>
      </c>
      <c r="M414" s="259">
        <v>106.92085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1252.7</v>
      </c>
      <c r="D415" s="260">
        <v>1256.2833333333335</v>
      </c>
      <c r="E415" s="260">
        <v>1242.4666666666672</v>
      </c>
      <c r="F415" s="260">
        <v>1232.2333333333336</v>
      </c>
      <c r="G415" s="260">
        <v>1218.4166666666672</v>
      </c>
      <c r="H415" s="260">
        <v>1266.5166666666671</v>
      </c>
      <c r="I415" s="260">
        <v>1280.3333333333333</v>
      </c>
      <c r="J415" s="260">
        <v>1290.5666666666671</v>
      </c>
      <c r="K415" s="259">
        <v>1270.0999999999999</v>
      </c>
      <c r="L415" s="259">
        <v>1246.05</v>
      </c>
      <c r="M415" s="259">
        <v>2.9492699999999998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303.05</v>
      </c>
      <c r="D416" s="260">
        <v>301.93333333333334</v>
      </c>
      <c r="E416" s="260">
        <v>299.86666666666667</v>
      </c>
      <c r="F416" s="260">
        <v>296.68333333333334</v>
      </c>
      <c r="G416" s="260">
        <v>294.61666666666667</v>
      </c>
      <c r="H416" s="260">
        <v>305.11666666666667</v>
      </c>
      <c r="I416" s="260">
        <v>307.18333333333339</v>
      </c>
      <c r="J416" s="260">
        <v>310.36666666666667</v>
      </c>
      <c r="K416" s="259">
        <v>304</v>
      </c>
      <c r="L416" s="259">
        <v>298.75</v>
      </c>
      <c r="M416" s="259">
        <v>0.63680999999999999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2849.8</v>
      </c>
      <c r="D417" s="260">
        <v>2870.75</v>
      </c>
      <c r="E417" s="260">
        <v>2823.55</v>
      </c>
      <c r="F417" s="260">
        <v>2797.3</v>
      </c>
      <c r="G417" s="260">
        <v>2750.1000000000004</v>
      </c>
      <c r="H417" s="260">
        <v>2897</v>
      </c>
      <c r="I417" s="260">
        <v>2944.2</v>
      </c>
      <c r="J417" s="260">
        <v>2970.45</v>
      </c>
      <c r="K417" s="259">
        <v>2917.95</v>
      </c>
      <c r="L417" s="259">
        <v>2844.5</v>
      </c>
      <c r="M417" s="259">
        <v>2.6161599999999998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652.35</v>
      </c>
      <c r="D418" s="260">
        <v>643.94999999999993</v>
      </c>
      <c r="E418" s="260">
        <v>630.89999999999986</v>
      </c>
      <c r="F418" s="260">
        <v>609.44999999999993</v>
      </c>
      <c r="G418" s="260">
        <v>596.39999999999986</v>
      </c>
      <c r="H418" s="260">
        <v>665.39999999999986</v>
      </c>
      <c r="I418" s="260">
        <v>678.44999999999982</v>
      </c>
      <c r="J418" s="260">
        <v>699.89999999999986</v>
      </c>
      <c r="K418" s="259">
        <v>657</v>
      </c>
      <c r="L418" s="259">
        <v>622.5</v>
      </c>
      <c r="M418" s="259">
        <v>5.7613099999999999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4030.3</v>
      </c>
      <c r="D419" s="260">
        <v>4026.0666666666671</v>
      </c>
      <c r="E419" s="260">
        <v>4002.233333333334</v>
      </c>
      <c r="F419" s="260">
        <v>3974.166666666667</v>
      </c>
      <c r="G419" s="260">
        <v>3950.3333333333339</v>
      </c>
      <c r="H419" s="260">
        <v>4054.1333333333341</v>
      </c>
      <c r="I419" s="260">
        <v>4077.9666666666672</v>
      </c>
      <c r="J419" s="260">
        <v>4106.0333333333347</v>
      </c>
      <c r="K419" s="259">
        <v>4049.9</v>
      </c>
      <c r="L419" s="259">
        <v>3998</v>
      </c>
      <c r="M419" s="259">
        <v>0.34544000000000002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448.55</v>
      </c>
      <c r="D420" s="260">
        <v>450.4666666666667</v>
      </c>
      <c r="E420" s="260">
        <v>443.38333333333338</v>
      </c>
      <c r="F420" s="260">
        <v>438.2166666666667</v>
      </c>
      <c r="G420" s="260">
        <v>431.13333333333338</v>
      </c>
      <c r="H420" s="260">
        <v>455.63333333333338</v>
      </c>
      <c r="I420" s="260">
        <v>462.71666666666664</v>
      </c>
      <c r="J420" s="260">
        <v>467.88333333333338</v>
      </c>
      <c r="K420" s="259">
        <v>457.55</v>
      </c>
      <c r="L420" s="259">
        <v>445.3</v>
      </c>
      <c r="M420" s="259">
        <v>10.415760000000001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544.85</v>
      </c>
      <c r="D421" s="260">
        <v>543.1</v>
      </c>
      <c r="E421" s="260">
        <v>538.75</v>
      </c>
      <c r="F421" s="260">
        <v>532.65</v>
      </c>
      <c r="G421" s="260">
        <v>528.29999999999995</v>
      </c>
      <c r="H421" s="260">
        <v>549.20000000000005</v>
      </c>
      <c r="I421" s="260">
        <v>553.55000000000018</v>
      </c>
      <c r="J421" s="260">
        <v>559.65000000000009</v>
      </c>
      <c r="K421" s="259">
        <v>547.45000000000005</v>
      </c>
      <c r="L421" s="259">
        <v>537</v>
      </c>
      <c r="M421" s="259">
        <v>0.73041999999999996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670.65</v>
      </c>
      <c r="D422" s="260">
        <v>674.13333333333333</v>
      </c>
      <c r="E422" s="260">
        <v>659.7166666666667</v>
      </c>
      <c r="F422" s="260">
        <v>648.78333333333342</v>
      </c>
      <c r="G422" s="260">
        <v>634.36666666666679</v>
      </c>
      <c r="H422" s="260">
        <v>685.06666666666661</v>
      </c>
      <c r="I422" s="260">
        <v>699.48333333333335</v>
      </c>
      <c r="J422" s="260">
        <v>710.41666666666652</v>
      </c>
      <c r="K422" s="259">
        <v>688.55</v>
      </c>
      <c r="L422" s="259">
        <v>663.2</v>
      </c>
      <c r="M422" s="259">
        <v>1.1292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600.85</v>
      </c>
      <c r="D423" s="260">
        <v>598.5333333333333</v>
      </c>
      <c r="E423" s="260">
        <v>594.96666666666658</v>
      </c>
      <c r="F423" s="260">
        <v>589.08333333333326</v>
      </c>
      <c r="G423" s="260">
        <v>585.51666666666654</v>
      </c>
      <c r="H423" s="260">
        <v>604.41666666666663</v>
      </c>
      <c r="I423" s="260">
        <v>607.98333333333323</v>
      </c>
      <c r="J423" s="260">
        <v>613.86666666666667</v>
      </c>
      <c r="K423" s="259">
        <v>602.1</v>
      </c>
      <c r="L423" s="259">
        <v>592.65</v>
      </c>
      <c r="M423" s="259">
        <v>102.86417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86.2</v>
      </c>
      <c r="D424" s="260">
        <v>86.166666666666671</v>
      </c>
      <c r="E424" s="260">
        <v>85.13333333333334</v>
      </c>
      <c r="F424" s="260">
        <v>84.066666666666663</v>
      </c>
      <c r="G424" s="260">
        <v>83.033333333333331</v>
      </c>
      <c r="H424" s="260">
        <v>87.233333333333348</v>
      </c>
      <c r="I424" s="260">
        <v>88.26666666666668</v>
      </c>
      <c r="J424" s="260">
        <v>89.333333333333357</v>
      </c>
      <c r="K424" s="259">
        <v>87.2</v>
      </c>
      <c r="L424" s="259">
        <v>85.1</v>
      </c>
      <c r="M424" s="259">
        <v>136.10420999999999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284.75</v>
      </c>
      <c r="D425" s="260">
        <v>286.84999999999997</v>
      </c>
      <c r="E425" s="260">
        <v>281.89999999999992</v>
      </c>
      <c r="F425" s="260">
        <v>279.04999999999995</v>
      </c>
      <c r="G425" s="260">
        <v>274.09999999999991</v>
      </c>
      <c r="H425" s="260">
        <v>289.69999999999993</v>
      </c>
      <c r="I425" s="260">
        <v>294.64999999999998</v>
      </c>
      <c r="J425" s="260">
        <v>297.49999999999994</v>
      </c>
      <c r="K425" s="259">
        <v>291.8</v>
      </c>
      <c r="L425" s="259">
        <v>284</v>
      </c>
      <c r="M425" s="259">
        <v>1.42696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168.9</v>
      </c>
      <c r="D426" s="260">
        <v>168.75</v>
      </c>
      <c r="E426" s="260">
        <v>167.15</v>
      </c>
      <c r="F426" s="260">
        <v>165.4</v>
      </c>
      <c r="G426" s="260">
        <v>163.80000000000001</v>
      </c>
      <c r="H426" s="260">
        <v>170.5</v>
      </c>
      <c r="I426" s="260">
        <v>172.10000000000002</v>
      </c>
      <c r="J426" s="260">
        <v>173.85</v>
      </c>
      <c r="K426" s="259">
        <v>170.35</v>
      </c>
      <c r="L426" s="259">
        <v>167</v>
      </c>
      <c r="M426" s="259">
        <v>3.97275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389.75</v>
      </c>
      <c r="D427" s="260">
        <v>390.56666666666666</v>
      </c>
      <c r="E427" s="260">
        <v>387.18333333333334</v>
      </c>
      <c r="F427" s="260">
        <v>384.61666666666667</v>
      </c>
      <c r="G427" s="260">
        <v>381.23333333333335</v>
      </c>
      <c r="H427" s="260">
        <v>393.13333333333333</v>
      </c>
      <c r="I427" s="260">
        <v>396.51666666666665</v>
      </c>
      <c r="J427" s="260">
        <v>399.08333333333331</v>
      </c>
      <c r="K427" s="259">
        <v>393.95</v>
      </c>
      <c r="L427" s="259">
        <v>388</v>
      </c>
      <c r="M427" s="259">
        <v>0.86162000000000005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451.1</v>
      </c>
      <c r="D428" s="260">
        <v>454.15000000000003</v>
      </c>
      <c r="E428" s="260">
        <v>446.95000000000005</v>
      </c>
      <c r="F428" s="260">
        <v>442.8</v>
      </c>
      <c r="G428" s="260">
        <v>435.6</v>
      </c>
      <c r="H428" s="260">
        <v>458.30000000000007</v>
      </c>
      <c r="I428" s="260">
        <v>465.5</v>
      </c>
      <c r="J428" s="260">
        <v>469.65000000000009</v>
      </c>
      <c r="K428" s="259">
        <v>461.35</v>
      </c>
      <c r="L428" s="259">
        <v>450</v>
      </c>
      <c r="M428" s="259">
        <v>7.6943900000000003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248.3</v>
      </c>
      <c r="D429" s="260">
        <v>247.29999999999998</v>
      </c>
      <c r="E429" s="260">
        <v>245.14999999999998</v>
      </c>
      <c r="F429" s="260">
        <v>242</v>
      </c>
      <c r="G429" s="260">
        <v>239.85</v>
      </c>
      <c r="H429" s="260">
        <v>250.44999999999996</v>
      </c>
      <c r="I429" s="260">
        <v>252.6</v>
      </c>
      <c r="J429" s="260">
        <v>255.74999999999994</v>
      </c>
      <c r="K429" s="259">
        <v>249.45</v>
      </c>
      <c r="L429" s="259">
        <v>244.15</v>
      </c>
      <c r="M429" s="259">
        <v>2.07145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1016.05</v>
      </c>
      <c r="D430" s="260">
        <v>1014.1666666666666</v>
      </c>
      <c r="E430" s="260">
        <v>1006.3333333333333</v>
      </c>
      <c r="F430" s="260">
        <v>996.61666666666667</v>
      </c>
      <c r="G430" s="260">
        <v>988.7833333333333</v>
      </c>
      <c r="H430" s="260">
        <v>1023.8833333333332</v>
      </c>
      <c r="I430" s="260">
        <v>1031.7166666666665</v>
      </c>
      <c r="J430" s="260">
        <v>1041.4333333333332</v>
      </c>
      <c r="K430" s="259">
        <v>1022</v>
      </c>
      <c r="L430" s="259">
        <v>1004.45</v>
      </c>
      <c r="M430" s="259">
        <v>17.0305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497.1</v>
      </c>
      <c r="D431" s="260">
        <v>499.76666666666665</v>
      </c>
      <c r="E431" s="260">
        <v>492.33333333333331</v>
      </c>
      <c r="F431" s="260">
        <v>487.56666666666666</v>
      </c>
      <c r="G431" s="260">
        <v>480.13333333333333</v>
      </c>
      <c r="H431" s="260">
        <v>504.5333333333333</v>
      </c>
      <c r="I431" s="260">
        <v>511.9666666666667</v>
      </c>
      <c r="J431" s="260">
        <v>516.73333333333335</v>
      </c>
      <c r="K431" s="259">
        <v>507.2</v>
      </c>
      <c r="L431" s="259">
        <v>495</v>
      </c>
      <c r="M431" s="259">
        <v>16.396999999999998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2279.25</v>
      </c>
      <c r="D432" s="260">
        <v>2287.7833333333333</v>
      </c>
      <c r="E432" s="260">
        <v>2257.6666666666665</v>
      </c>
      <c r="F432" s="260">
        <v>2236.083333333333</v>
      </c>
      <c r="G432" s="260">
        <v>2205.9666666666662</v>
      </c>
      <c r="H432" s="260">
        <v>2309.3666666666668</v>
      </c>
      <c r="I432" s="260">
        <v>2339.4833333333336</v>
      </c>
      <c r="J432" s="260">
        <v>2361.0666666666671</v>
      </c>
      <c r="K432" s="259">
        <v>2317.9</v>
      </c>
      <c r="L432" s="259">
        <v>2266.1999999999998</v>
      </c>
      <c r="M432" s="259">
        <v>0.35846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926</v>
      </c>
      <c r="D433" s="260">
        <v>929.48333333333323</v>
      </c>
      <c r="E433" s="260">
        <v>919.06666666666649</v>
      </c>
      <c r="F433" s="260">
        <v>912.13333333333321</v>
      </c>
      <c r="G433" s="260">
        <v>901.71666666666647</v>
      </c>
      <c r="H433" s="260">
        <v>936.41666666666652</v>
      </c>
      <c r="I433" s="260">
        <v>946.83333333333326</v>
      </c>
      <c r="J433" s="260">
        <v>953.76666666666654</v>
      </c>
      <c r="K433" s="259">
        <v>939.9</v>
      </c>
      <c r="L433" s="259">
        <v>922.55</v>
      </c>
      <c r="M433" s="259">
        <v>1.3508800000000001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398.7</v>
      </c>
      <c r="D434" s="260">
        <v>397.55</v>
      </c>
      <c r="E434" s="260">
        <v>393.55</v>
      </c>
      <c r="F434" s="260">
        <v>388.4</v>
      </c>
      <c r="G434" s="260">
        <v>384.4</v>
      </c>
      <c r="H434" s="260">
        <v>402.70000000000005</v>
      </c>
      <c r="I434" s="260">
        <v>406.70000000000005</v>
      </c>
      <c r="J434" s="260">
        <v>411.85000000000008</v>
      </c>
      <c r="K434" s="259">
        <v>401.55</v>
      </c>
      <c r="L434" s="259">
        <v>392.4</v>
      </c>
      <c r="M434" s="259">
        <v>2.5795300000000001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334</v>
      </c>
      <c r="D435" s="260">
        <v>333.76666666666665</v>
      </c>
      <c r="E435" s="260">
        <v>331.0333333333333</v>
      </c>
      <c r="F435" s="260">
        <v>328.06666666666666</v>
      </c>
      <c r="G435" s="260">
        <v>325.33333333333331</v>
      </c>
      <c r="H435" s="260">
        <v>336.73333333333329</v>
      </c>
      <c r="I435" s="260">
        <v>339.46666666666664</v>
      </c>
      <c r="J435" s="260">
        <v>342.43333333333328</v>
      </c>
      <c r="K435" s="259">
        <v>336.5</v>
      </c>
      <c r="L435" s="259">
        <v>330.8</v>
      </c>
      <c r="M435" s="259">
        <v>0.80384999999999995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2415.35</v>
      </c>
      <c r="D436" s="260">
        <v>2405.8166666666666</v>
      </c>
      <c r="E436" s="260">
        <v>2381.833333333333</v>
      </c>
      <c r="F436" s="260">
        <v>2348.3166666666666</v>
      </c>
      <c r="G436" s="260">
        <v>2324.333333333333</v>
      </c>
      <c r="H436" s="260">
        <v>2439.333333333333</v>
      </c>
      <c r="I436" s="260">
        <v>2463.3166666666666</v>
      </c>
      <c r="J436" s="260">
        <v>2496.833333333333</v>
      </c>
      <c r="K436" s="259">
        <v>2429.8000000000002</v>
      </c>
      <c r="L436" s="259">
        <v>2372.3000000000002</v>
      </c>
      <c r="M436" s="259">
        <v>0.27438000000000001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433.2</v>
      </c>
      <c r="D437" s="260">
        <v>431.45</v>
      </c>
      <c r="E437" s="260">
        <v>427.34999999999997</v>
      </c>
      <c r="F437" s="260">
        <v>421.5</v>
      </c>
      <c r="G437" s="260">
        <v>417.4</v>
      </c>
      <c r="H437" s="260">
        <v>437.29999999999995</v>
      </c>
      <c r="I437" s="260">
        <v>441.4</v>
      </c>
      <c r="J437" s="260">
        <v>447.24999999999994</v>
      </c>
      <c r="K437" s="259">
        <v>435.55</v>
      </c>
      <c r="L437" s="259">
        <v>425.6</v>
      </c>
      <c r="M437" s="259">
        <v>1.5467900000000001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8.1999999999999993</v>
      </c>
      <c r="D438" s="260">
        <v>8.2000000000000011</v>
      </c>
      <c r="E438" s="260">
        <v>8.1000000000000014</v>
      </c>
      <c r="F438" s="260">
        <v>8</v>
      </c>
      <c r="G438" s="260">
        <v>7.9</v>
      </c>
      <c r="H438" s="260">
        <v>8.3000000000000025</v>
      </c>
      <c r="I438" s="260">
        <v>8.4</v>
      </c>
      <c r="J438" s="260">
        <v>8.5000000000000036</v>
      </c>
      <c r="K438" s="259">
        <v>8.3000000000000007</v>
      </c>
      <c r="L438" s="259">
        <v>8.1</v>
      </c>
      <c r="M438" s="259">
        <v>389.77758</v>
      </c>
      <c r="N438" s="1"/>
      <c r="O438" s="1"/>
    </row>
    <row r="439" spans="1:15" ht="12.75" customHeight="1">
      <c r="A439" s="30">
        <v>429</v>
      </c>
      <c r="B439" s="269" t="s">
        <v>882</v>
      </c>
      <c r="C439" s="259">
        <v>231.35</v>
      </c>
      <c r="D439" s="260">
        <v>229.30000000000004</v>
      </c>
      <c r="E439" s="260">
        <v>224.85000000000008</v>
      </c>
      <c r="F439" s="260">
        <v>218.35000000000005</v>
      </c>
      <c r="G439" s="260">
        <v>213.90000000000009</v>
      </c>
      <c r="H439" s="260">
        <v>235.80000000000007</v>
      </c>
      <c r="I439" s="260">
        <v>240.25000000000006</v>
      </c>
      <c r="J439" s="260">
        <v>246.75000000000006</v>
      </c>
      <c r="K439" s="259">
        <v>233.75</v>
      </c>
      <c r="L439" s="259">
        <v>222.8</v>
      </c>
      <c r="M439" s="259">
        <v>2.81854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851</v>
      </c>
      <c r="D440" s="260">
        <v>848.51666666666677</v>
      </c>
      <c r="E440" s="260">
        <v>843.03333333333353</v>
      </c>
      <c r="F440" s="260">
        <v>835.06666666666672</v>
      </c>
      <c r="G440" s="260">
        <v>829.58333333333348</v>
      </c>
      <c r="H440" s="260">
        <v>856.48333333333358</v>
      </c>
      <c r="I440" s="260">
        <v>861.96666666666692</v>
      </c>
      <c r="J440" s="260">
        <v>869.93333333333362</v>
      </c>
      <c r="K440" s="259">
        <v>854</v>
      </c>
      <c r="L440" s="259">
        <v>840.55</v>
      </c>
      <c r="M440" s="259">
        <v>0.18447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628.04999999999995</v>
      </c>
      <c r="D441" s="260">
        <v>626.63333333333333</v>
      </c>
      <c r="E441" s="260">
        <v>619.16666666666663</v>
      </c>
      <c r="F441" s="260">
        <v>610.2833333333333</v>
      </c>
      <c r="G441" s="260">
        <v>602.81666666666661</v>
      </c>
      <c r="H441" s="260">
        <v>635.51666666666665</v>
      </c>
      <c r="I441" s="260">
        <v>642.98333333333335</v>
      </c>
      <c r="J441" s="260">
        <v>651.86666666666667</v>
      </c>
      <c r="K441" s="259">
        <v>634.1</v>
      </c>
      <c r="L441" s="259">
        <v>617.75</v>
      </c>
      <c r="M441" s="259">
        <v>7.48001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1888</v>
      </c>
      <c r="D442" s="260">
        <v>1884</v>
      </c>
      <c r="E442" s="260">
        <v>1878</v>
      </c>
      <c r="F442" s="260">
        <v>1868</v>
      </c>
      <c r="G442" s="260">
        <v>1862</v>
      </c>
      <c r="H442" s="260">
        <v>1894</v>
      </c>
      <c r="I442" s="260">
        <v>1900</v>
      </c>
      <c r="J442" s="260">
        <v>1910</v>
      </c>
      <c r="K442" s="259">
        <v>1890</v>
      </c>
      <c r="L442" s="259">
        <v>1874</v>
      </c>
      <c r="M442" s="259">
        <v>0.10828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558.54999999999995</v>
      </c>
      <c r="D443" s="260">
        <v>561.91666666666663</v>
      </c>
      <c r="E443" s="260">
        <v>552.0333333333333</v>
      </c>
      <c r="F443" s="260">
        <v>545.51666666666665</v>
      </c>
      <c r="G443" s="260">
        <v>535.63333333333333</v>
      </c>
      <c r="H443" s="260">
        <v>568.43333333333328</v>
      </c>
      <c r="I443" s="260">
        <v>578.31666666666672</v>
      </c>
      <c r="J443" s="260">
        <v>584.83333333333326</v>
      </c>
      <c r="K443" s="259">
        <v>571.79999999999995</v>
      </c>
      <c r="L443" s="259">
        <v>555.4</v>
      </c>
      <c r="M443" s="259">
        <v>0.11455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879.7</v>
      </c>
      <c r="D444" s="260">
        <v>881.01666666666677</v>
      </c>
      <c r="E444" s="260">
        <v>876.68333333333351</v>
      </c>
      <c r="F444" s="260">
        <v>873.66666666666674</v>
      </c>
      <c r="G444" s="260">
        <v>869.33333333333348</v>
      </c>
      <c r="H444" s="260">
        <v>884.03333333333353</v>
      </c>
      <c r="I444" s="260">
        <v>888.36666666666679</v>
      </c>
      <c r="J444" s="260">
        <v>891.38333333333355</v>
      </c>
      <c r="K444" s="259">
        <v>885.35</v>
      </c>
      <c r="L444" s="259">
        <v>878</v>
      </c>
      <c r="M444" s="259">
        <v>0.22172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35.549999999999997</v>
      </c>
      <c r="D445" s="260">
        <v>35.633333333333333</v>
      </c>
      <c r="E445" s="260">
        <v>35.266666666666666</v>
      </c>
      <c r="F445" s="260">
        <v>34.983333333333334</v>
      </c>
      <c r="G445" s="260">
        <v>34.616666666666667</v>
      </c>
      <c r="H445" s="260">
        <v>35.916666666666664</v>
      </c>
      <c r="I445" s="260">
        <v>36.283333333333324</v>
      </c>
      <c r="J445" s="260">
        <v>36.566666666666663</v>
      </c>
      <c r="K445" s="259">
        <v>36</v>
      </c>
      <c r="L445" s="259">
        <v>35.35</v>
      </c>
      <c r="M445" s="259">
        <v>27.514810000000001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1103.2</v>
      </c>
      <c r="D446" s="260">
        <v>1109.9666666666667</v>
      </c>
      <c r="E446" s="260">
        <v>1089.9833333333333</v>
      </c>
      <c r="F446" s="260">
        <v>1076.7666666666667</v>
      </c>
      <c r="G446" s="260">
        <v>1056.7833333333333</v>
      </c>
      <c r="H446" s="260">
        <v>1123.1833333333334</v>
      </c>
      <c r="I446" s="260">
        <v>1143.166666666667</v>
      </c>
      <c r="J446" s="260">
        <v>1156.3833333333334</v>
      </c>
      <c r="K446" s="259">
        <v>1129.95</v>
      </c>
      <c r="L446" s="259">
        <v>1096.75</v>
      </c>
      <c r="M446" s="259">
        <v>16.915130000000001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756.6</v>
      </c>
      <c r="D447" s="260">
        <v>756.56666666666661</v>
      </c>
      <c r="E447" s="260">
        <v>745.13333333333321</v>
      </c>
      <c r="F447" s="260">
        <v>733.66666666666663</v>
      </c>
      <c r="G447" s="260">
        <v>722.23333333333323</v>
      </c>
      <c r="H447" s="260">
        <v>768.03333333333319</v>
      </c>
      <c r="I447" s="260">
        <v>779.46666666666658</v>
      </c>
      <c r="J447" s="260">
        <v>790.93333333333317</v>
      </c>
      <c r="K447" s="259">
        <v>768</v>
      </c>
      <c r="L447" s="259">
        <v>745.1</v>
      </c>
      <c r="M447" s="259">
        <v>1.7936300000000001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1057.2</v>
      </c>
      <c r="D448" s="260">
        <v>1061.3833333333332</v>
      </c>
      <c r="E448" s="260">
        <v>1048.5166666666664</v>
      </c>
      <c r="F448" s="260">
        <v>1039.8333333333333</v>
      </c>
      <c r="G448" s="260">
        <v>1026.9666666666665</v>
      </c>
      <c r="H448" s="260">
        <v>1070.0666666666664</v>
      </c>
      <c r="I448" s="260">
        <v>1082.9333333333332</v>
      </c>
      <c r="J448" s="260">
        <v>1091.6166666666663</v>
      </c>
      <c r="K448" s="259">
        <v>1074.25</v>
      </c>
      <c r="L448" s="259">
        <v>1052.7</v>
      </c>
      <c r="M448" s="259">
        <v>7.17692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219.9</v>
      </c>
      <c r="D449" s="260">
        <v>220.33333333333334</v>
      </c>
      <c r="E449" s="260">
        <v>217.9666666666667</v>
      </c>
      <c r="F449" s="260">
        <v>216.03333333333336</v>
      </c>
      <c r="G449" s="260">
        <v>213.66666666666671</v>
      </c>
      <c r="H449" s="260">
        <v>222.26666666666668</v>
      </c>
      <c r="I449" s="260">
        <v>224.6333333333333</v>
      </c>
      <c r="J449" s="260">
        <v>226.56666666666666</v>
      </c>
      <c r="K449" s="259">
        <v>222.7</v>
      </c>
      <c r="L449" s="259">
        <v>218.4</v>
      </c>
      <c r="M449" s="259">
        <v>5.9326400000000001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1333.3</v>
      </c>
      <c r="D450" s="260">
        <v>1326.4333333333334</v>
      </c>
      <c r="E450" s="260">
        <v>1316.9166666666667</v>
      </c>
      <c r="F450" s="260">
        <v>1300.5333333333333</v>
      </c>
      <c r="G450" s="260">
        <v>1291.0166666666667</v>
      </c>
      <c r="H450" s="260">
        <v>1342.8166666666668</v>
      </c>
      <c r="I450" s="260">
        <v>1352.3333333333333</v>
      </c>
      <c r="J450" s="260">
        <v>1368.7166666666669</v>
      </c>
      <c r="K450" s="259">
        <v>1335.95</v>
      </c>
      <c r="L450" s="259">
        <v>1310.05</v>
      </c>
      <c r="M450" s="259">
        <v>3.2161400000000002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3332.6</v>
      </c>
      <c r="D451" s="260">
        <v>3321.5166666666664</v>
      </c>
      <c r="E451" s="260">
        <v>3303.083333333333</v>
      </c>
      <c r="F451" s="260">
        <v>3273.5666666666666</v>
      </c>
      <c r="G451" s="260">
        <v>3255.1333333333332</v>
      </c>
      <c r="H451" s="260">
        <v>3351.0333333333328</v>
      </c>
      <c r="I451" s="260">
        <v>3369.4666666666662</v>
      </c>
      <c r="J451" s="260">
        <v>3398.9833333333327</v>
      </c>
      <c r="K451" s="259">
        <v>3339.95</v>
      </c>
      <c r="L451" s="259">
        <v>3292</v>
      </c>
      <c r="M451" s="259">
        <v>14.00708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772.75</v>
      </c>
      <c r="D452" s="260">
        <v>770.08333333333337</v>
      </c>
      <c r="E452" s="260">
        <v>766.16666666666674</v>
      </c>
      <c r="F452" s="260">
        <v>759.58333333333337</v>
      </c>
      <c r="G452" s="260">
        <v>755.66666666666674</v>
      </c>
      <c r="H452" s="260">
        <v>776.66666666666674</v>
      </c>
      <c r="I452" s="260">
        <v>780.58333333333348</v>
      </c>
      <c r="J452" s="260">
        <v>787.16666666666674</v>
      </c>
      <c r="K452" s="259">
        <v>774</v>
      </c>
      <c r="L452" s="259">
        <v>763.5</v>
      </c>
      <c r="M452" s="259">
        <v>7.5643599999999998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7000.65</v>
      </c>
      <c r="D453" s="260">
        <v>7001.8833333333341</v>
      </c>
      <c r="E453" s="260">
        <v>6958.7666666666682</v>
      </c>
      <c r="F453" s="260">
        <v>6916.8833333333341</v>
      </c>
      <c r="G453" s="260">
        <v>6873.7666666666682</v>
      </c>
      <c r="H453" s="260">
        <v>7043.7666666666682</v>
      </c>
      <c r="I453" s="260">
        <v>7086.883333333335</v>
      </c>
      <c r="J453" s="260">
        <v>7128.7666666666682</v>
      </c>
      <c r="K453" s="259">
        <v>7045</v>
      </c>
      <c r="L453" s="259">
        <v>6960</v>
      </c>
      <c r="M453" s="259">
        <v>1.4033599999999999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2383.3000000000002</v>
      </c>
      <c r="D454" s="260">
        <v>2399.4333333333334</v>
      </c>
      <c r="E454" s="260">
        <v>2363.8666666666668</v>
      </c>
      <c r="F454" s="260">
        <v>2344.4333333333334</v>
      </c>
      <c r="G454" s="260">
        <v>2308.8666666666668</v>
      </c>
      <c r="H454" s="260">
        <v>2418.8666666666668</v>
      </c>
      <c r="I454" s="260">
        <v>2454.4333333333334</v>
      </c>
      <c r="J454" s="260">
        <v>2473.8666666666668</v>
      </c>
      <c r="K454" s="259">
        <v>2435</v>
      </c>
      <c r="L454" s="259">
        <v>2380</v>
      </c>
      <c r="M454" s="259">
        <v>0.17058999999999999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226.4</v>
      </c>
      <c r="D455" s="260">
        <v>227.38333333333333</v>
      </c>
      <c r="E455" s="260">
        <v>224.41666666666666</v>
      </c>
      <c r="F455" s="260">
        <v>222.43333333333334</v>
      </c>
      <c r="G455" s="260">
        <v>219.46666666666667</v>
      </c>
      <c r="H455" s="260">
        <v>229.36666666666665</v>
      </c>
      <c r="I455" s="260">
        <v>232.33333333333334</v>
      </c>
      <c r="J455" s="260">
        <v>234.31666666666663</v>
      </c>
      <c r="K455" s="259">
        <v>230.35</v>
      </c>
      <c r="L455" s="259">
        <v>225.4</v>
      </c>
      <c r="M455" s="259">
        <v>19.333939999999998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437.15</v>
      </c>
      <c r="D456" s="260">
        <v>436.58333333333331</v>
      </c>
      <c r="E456" s="260">
        <v>434.66666666666663</v>
      </c>
      <c r="F456" s="260">
        <v>432.18333333333334</v>
      </c>
      <c r="G456" s="260">
        <v>430.26666666666665</v>
      </c>
      <c r="H456" s="260">
        <v>439.06666666666661</v>
      </c>
      <c r="I456" s="260">
        <v>440.98333333333323</v>
      </c>
      <c r="J456" s="260">
        <v>443.46666666666658</v>
      </c>
      <c r="K456" s="259">
        <v>438.5</v>
      </c>
      <c r="L456" s="259">
        <v>434.1</v>
      </c>
      <c r="M456" s="259">
        <v>106.96024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229.5</v>
      </c>
      <c r="D457" s="260">
        <v>229.25</v>
      </c>
      <c r="E457" s="260">
        <v>228.25</v>
      </c>
      <c r="F457" s="260">
        <v>227</v>
      </c>
      <c r="G457" s="260">
        <v>226</v>
      </c>
      <c r="H457" s="260">
        <v>230.5</v>
      </c>
      <c r="I457" s="260">
        <v>231.5</v>
      </c>
      <c r="J457" s="260">
        <v>232.75</v>
      </c>
      <c r="K457" s="259">
        <v>230.25</v>
      </c>
      <c r="L457" s="259">
        <v>228</v>
      </c>
      <c r="M457" s="259">
        <v>64.261170000000007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108.55</v>
      </c>
      <c r="D458" s="260">
        <v>108.36666666666666</v>
      </c>
      <c r="E458" s="260">
        <v>107.38333333333333</v>
      </c>
      <c r="F458" s="260">
        <v>106.21666666666667</v>
      </c>
      <c r="G458" s="260">
        <v>105.23333333333333</v>
      </c>
      <c r="H458" s="260">
        <v>109.53333333333332</v>
      </c>
      <c r="I458" s="260">
        <v>110.51666666666664</v>
      </c>
      <c r="J458" s="260">
        <v>111.68333333333331</v>
      </c>
      <c r="K458" s="259">
        <v>109.35</v>
      </c>
      <c r="L458" s="259">
        <v>107.2</v>
      </c>
      <c r="M458" s="259">
        <v>350.07427000000001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99.1</v>
      </c>
      <c r="D459" s="260">
        <v>99.2</v>
      </c>
      <c r="E459" s="260">
        <v>97.9</v>
      </c>
      <c r="F459" s="260">
        <v>96.7</v>
      </c>
      <c r="G459" s="260">
        <v>95.4</v>
      </c>
      <c r="H459" s="260">
        <v>100.4</v>
      </c>
      <c r="I459" s="260">
        <v>101.69999999999999</v>
      </c>
      <c r="J459" s="260">
        <v>102.9</v>
      </c>
      <c r="K459" s="259">
        <v>100.5</v>
      </c>
      <c r="L459" s="259">
        <v>98</v>
      </c>
      <c r="M459" s="259">
        <v>6.6114300000000004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2403.35</v>
      </c>
      <c r="D460" s="260">
        <v>2371.6333333333337</v>
      </c>
      <c r="E460" s="260">
        <v>2323.2666666666673</v>
      </c>
      <c r="F460" s="260">
        <v>2243.1833333333338</v>
      </c>
      <c r="G460" s="260">
        <v>2194.8166666666675</v>
      </c>
      <c r="H460" s="260">
        <v>2451.7166666666672</v>
      </c>
      <c r="I460" s="260">
        <v>2500.083333333333</v>
      </c>
      <c r="J460" s="260">
        <v>2580.166666666667</v>
      </c>
      <c r="K460" s="259">
        <v>2420</v>
      </c>
      <c r="L460" s="259">
        <v>2291.5500000000002</v>
      </c>
      <c r="M460" s="259">
        <v>1.0371999999999999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1066.95</v>
      </c>
      <c r="D461" s="260">
        <v>1062.4833333333333</v>
      </c>
      <c r="E461" s="260">
        <v>1054.4666666666667</v>
      </c>
      <c r="F461" s="260">
        <v>1041.9833333333333</v>
      </c>
      <c r="G461" s="260">
        <v>1033.9666666666667</v>
      </c>
      <c r="H461" s="260">
        <v>1074.9666666666667</v>
      </c>
      <c r="I461" s="260">
        <v>1082.9833333333336</v>
      </c>
      <c r="J461" s="260">
        <v>1095.4666666666667</v>
      </c>
      <c r="K461" s="259">
        <v>1070.5</v>
      </c>
      <c r="L461" s="259">
        <v>1050</v>
      </c>
      <c r="M461" s="259">
        <v>15.779439999999999</v>
      </c>
      <c r="N461" s="1"/>
      <c r="O461" s="1"/>
    </row>
    <row r="462" spans="1:15" ht="12.75" customHeight="1">
      <c r="A462" s="30">
        <v>452</v>
      </c>
      <c r="B462" s="269" t="s">
        <v>883</v>
      </c>
      <c r="C462" s="259">
        <v>630.70000000000005</v>
      </c>
      <c r="D462" s="260">
        <v>627.36666666666667</v>
      </c>
      <c r="E462" s="260">
        <v>621.33333333333337</v>
      </c>
      <c r="F462" s="260">
        <v>611.9666666666667</v>
      </c>
      <c r="G462" s="260">
        <v>605.93333333333339</v>
      </c>
      <c r="H462" s="260">
        <v>636.73333333333335</v>
      </c>
      <c r="I462" s="260">
        <v>642.76666666666665</v>
      </c>
      <c r="J462" s="260">
        <v>652.13333333333333</v>
      </c>
      <c r="K462" s="259">
        <v>633.4</v>
      </c>
      <c r="L462" s="259">
        <v>618</v>
      </c>
      <c r="M462" s="259">
        <v>3.71515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93.5</v>
      </c>
      <c r="D463" s="260">
        <v>94.5</v>
      </c>
      <c r="E463" s="260">
        <v>92.2</v>
      </c>
      <c r="F463" s="260">
        <v>90.9</v>
      </c>
      <c r="G463" s="260">
        <v>88.600000000000009</v>
      </c>
      <c r="H463" s="260">
        <v>95.8</v>
      </c>
      <c r="I463" s="260">
        <v>98.100000000000009</v>
      </c>
      <c r="J463" s="260">
        <v>99.399999999999991</v>
      </c>
      <c r="K463" s="259">
        <v>96.8</v>
      </c>
      <c r="L463" s="259">
        <v>93.2</v>
      </c>
      <c r="M463" s="259">
        <v>5.0262799999999999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664.75</v>
      </c>
      <c r="D464" s="260">
        <v>665.7833333333333</v>
      </c>
      <c r="E464" s="260">
        <v>658.76666666666665</v>
      </c>
      <c r="F464" s="260">
        <v>652.7833333333333</v>
      </c>
      <c r="G464" s="260">
        <v>645.76666666666665</v>
      </c>
      <c r="H464" s="260">
        <v>671.76666666666665</v>
      </c>
      <c r="I464" s="260">
        <v>678.7833333333333</v>
      </c>
      <c r="J464" s="260">
        <v>684.76666666666665</v>
      </c>
      <c r="K464" s="259">
        <v>672.8</v>
      </c>
      <c r="L464" s="259">
        <v>659.8</v>
      </c>
      <c r="M464" s="259">
        <v>5.8870199999999997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2255.5</v>
      </c>
      <c r="D465" s="260">
        <v>2265.4666666666667</v>
      </c>
      <c r="E465" s="260">
        <v>2221.0333333333333</v>
      </c>
      <c r="F465" s="260">
        <v>2186.5666666666666</v>
      </c>
      <c r="G465" s="260">
        <v>2142.1333333333332</v>
      </c>
      <c r="H465" s="260">
        <v>2299.9333333333334</v>
      </c>
      <c r="I465" s="260">
        <v>2344.3666666666668</v>
      </c>
      <c r="J465" s="260">
        <v>2378.8333333333335</v>
      </c>
      <c r="K465" s="259">
        <v>2309.9</v>
      </c>
      <c r="L465" s="259">
        <v>2231</v>
      </c>
      <c r="M465" s="259">
        <v>0.43267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640.79999999999995</v>
      </c>
      <c r="D466" s="260">
        <v>641.41666666666663</v>
      </c>
      <c r="E466" s="260">
        <v>636.38333333333321</v>
      </c>
      <c r="F466" s="260">
        <v>631.96666666666658</v>
      </c>
      <c r="G466" s="260">
        <v>626.93333333333317</v>
      </c>
      <c r="H466" s="260">
        <v>645.83333333333326</v>
      </c>
      <c r="I466" s="260">
        <v>650.86666666666679</v>
      </c>
      <c r="J466" s="260">
        <v>655.2833333333333</v>
      </c>
      <c r="K466" s="259">
        <v>646.45000000000005</v>
      </c>
      <c r="L466" s="259">
        <v>637</v>
      </c>
      <c r="M466" s="259">
        <v>0.21859000000000001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2938.85</v>
      </c>
      <c r="D467" s="260">
        <v>2938.8166666666671</v>
      </c>
      <c r="E467" s="260">
        <v>2891.6333333333341</v>
      </c>
      <c r="F467" s="260">
        <v>2844.416666666667</v>
      </c>
      <c r="G467" s="260">
        <v>2797.233333333334</v>
      </c>
      <c r="H467" s="260">
        <v>2986.0333333333342</v>
      </c>
      <c r="I467" s="260">
        <v>3033.2166666666676</v>
      </c>
      <c r="J467" s="260">
        <v>3080.4333333333343</v>
      </c>
      <c r="K467" s="259">
        <v>2986</v>
      </c>
      <c r="L467" s="259">
        <v>2891.6</v>
      </c>
      <c r="M467" s="259">
        <v>0.72269000000000005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2656.65</v>
      </c>
      <c r="D468" s="260">
        <v>2648.9500000000003</v>
      </c>
      <c r="E468" s="260">
        <v>2628.7500000000005</v>
      </c>
      <c r="F468" s="260">
        <v>2600.8500000000004</v>
      </c>
      <c r="G468" s="260">
        <v>2580.6500000000005</v>
      </c>
      <c r="H468" s="260">
        <v>2676.8500000000004</v>
      </c>
      <c r="I468" s="260">
        <v>2697.05</v>
      </c>
      <c r="J468" s="260">
        <v>2724.9500000000003</v>
      </c>
      <c r="K468" s="259">
        <v>2669.15</v>
      </c>
      <c r="L468" s="259">
        <v>2621.0500000000002</v>
      </c>
      <c r="M468" s="259">
        <v>10.33296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1654.95</v>
      </c>
      <c r="D469" s="260">
        <v>1653.1833333333334</v>
      </c>
      <c r="E469" s="260">
        <v>1638.9666666666667</v>
      </c>
      <c r="F469" s="260">
        <v>1622.9833333333333</v>
      </c>
      <c r="G469" s="260">
        <v>1608.7666666666667</v>
      </c>
      <c r="H469" s="260">
        <v>1669.1666666666667</v>
      </c>
      <c r="I469" s="260">
        <v>1683.3833333333334</v>
      </c>
      <c r="J469" s="260">
        <v>1699.3666666666668</v>
      </c>
      <c r="K469" s="259">
        <v>1667.4</v>
      </c>
      <c r="L469" s="259">
        <v>1637.2</v>
      </c>
      <c r="M469" s="259">
        <v>2.7372700000000001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519.95000000000005</v>
      </c>
      <c r="D470" s="260">
        <v>517.85</v>
      </c>
      <c r="E470" s="260">
        <v>513.70000000000005</v>
      </c>
      <c r="F470" s="260">
        <v>507.45000000000005</v>
      </c>
      <c r="G470" s="260">
        <v>503.30000000000007</v>
      </c>
      <c r="H470" s="260">
        <v>524.1</v>
      </c>
      <c r="I470" s="260">
        <v>528.24999999999989</v>
      </c>
      <c r="J470" s="260">
        <v>534.5</v>
      </c>
      <c r="K470" s="259">
        <v>522</v>
      </c>
      <c r="L470" s="259">
        <v>511.6</v>
      </c>
      <c r="M470" s="259">
        <v>3.8556300000000001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654.1</v>
      </c>
      <c r="D471" s="260">
        <v>656.5</v>
      </c>
      <c r="E471" s="260">
        <v>648.6</v>
      </c>
      <c r="F471" s="260">
        <v>643.1</v>
      </c>
      <c r="G471" s="260">
        <v>635.20000000000005</v>
      </c>
      <c r="H471" s="260">
        <v>662</v>
      </c>
      <c r="I471" s="260">
        <v>669.90000000000009</v>
      </c>
      <c r="J471" s="260">
        <v>675.4</v>
      </c>
      <c r="K471" s="259">
        <v>664.4</v>
      </c>
      <c r="L471" s="259">
        <v>651</v>
      </c>
      <c r="M471" s="259">
        <v>1.6665700000000001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1416.15</v>
      </c>
      <c r="D472" s="260">
        <v>1415.7333333333333</v>
      </c>
      <c r="E472" s="260">
        <v>1406.4666666666667</v>
      </c>
      <c r="F472" s="260">
        <v>1396.7833333333333</v>
      </c>
      <c r="G472" s="260">
        <v>1387.5166666666667</v>
      </c>
      <c r="H472" s="260">
        <v>1425.4166666666667</v>
      </c>
      <c r="I472" s="260">
        <v>1434.6833333333336</v>
      </c>
      <c r="J472" s="260">
        <v>1444.3666666666668</v>
      </c>
      <c r="K472" s="259">
        <v>1425</v>
      </c>
      <c r="L472" s="259">
        <v>1406.05</v>
      </c>
      <c r="M472" s="259">
        <v>7.1009200000000003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35.65</v>
      </c>
      <c r="D473" s="260">
        <v>35.733333333333334</v>
      </c>
      <c r="E473" s="260">
        <v>35.116666666666667</v>
      </c>
      <c r="F473" s="260">
        <v>34.583333333333336</v>
      </c>
      <c r="G473" s="260">
        <v>33.966666666666669</v>
      </c>
      <c r="H473" s="260">
        <v>36.266666666666666</v>
      </c>
      <c r="I473" s="260">
        <v>36.88333333333334</v>
      </c>
      <c r="J473" s="260">
        <v>37.416666666666664</v>
      </c>
      <c r="K473" s="259">
        <v>36.35</v>
      </c>
      <c r="L473" s="259">
        <v>35.200000000000003</v>
      </c>
      <c r="M473" s="259">
        <v>105.06533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275.14999999999998</v>
      </c>
      <c r="D474" s="260">
        <v>275.3</v>
      </c>
      <c r="E474" s="260">
        <v>273</v>
      </c>
      <c r="F474" s="260">
        <v>270.84999999999997</v>
      </c>
      <c r="G474" s="260">
        <v>268.54999999999995</v>
      </c>
      <c r="H474" s="260">
        <v>277.45000000000005</v>
      </c>
      <c r="I474" s="260">
        <v>279.75000000000011</v>
      </c>
      <c r="J474" s="260">
        <v>281.90000000000009</v>
      </c>
      <c r="K474" s="259">
        <v>277.60000000000002</v>
      </c>
      <c r="L474" s="259">
        <v>273.14999999999998</v>
      </c>
      <c r="M474" s="259">
        <v>3.06203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281.64999999999998</v>
      </c>
      <c r="D475" s="260">
        <v>280.45</v>
      </c>
      <c r="E475" s="260">
        <v>276.2</v>
      </c>
      <c r="F475" s="260">
        <v>270.75</v>
      </c>
      <c r="G475" s="260">
        <v>266.5</v>
      </c>
      <c r="H475" s="260">
        <v>285.89999999999998</v>
      </c>
      <c r="I475" s="260">
        <v>290.14999999999998</v>
      </c>
      <c r="J475" s="260">
        <v>295.59999999999997</v>
      </c>
      <c r="K475" s="259">
        <v>284.7</v>
      </c>
      <c r="L475" s="259">
        <v>275</v>
      </c>
      <c r="M475" s="259">
        <v>5.0182599999999997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2543.75</v>
      </c>
      <c r="D476" s="260">
        <v>2550.5666666666666</v>
      </c>
      <c r="E476" s="260">
        <v>2473.1833333333334</v>
      </c>
      <c r="F476" s="260">
        <v>2402.6166666666668</v>
      </c>
      <c r="G476" s="260">
        <v>2325.2333333333336</v>
      </c>
      <c r="H476" s="260">
        <v>2621.1333333333332</v>
      </c>
      <c r="I476" s="260">
        <v>2698.5166666666664</v>
      </c>
      <c r="J476" s="260">
        <v>2769.083333333333</v>
      </c>
      <c r="K476" s="259">
        <v>2627.95</v>
      </c>
      <c r="L476" s="259">
        <v>2480</v>
      </c>
      <c r="M476" s="259">
        <v>6.0979700000000001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646</v>
      </c>
      <c r="D477" s="260">
        <v>651.81666666666672</v>
      </c>
      <c r="E477" s="260">
        <v>635.38333333333344</v>
      </c>
      <c r="F477" s="260">
        <v>624.76666666666677</v>
      </c>
      <c r="G477" s="260">
        <v>608.33333333333348</v>
      </c>
      <c r="H477" s="260">
        <v>662.43333333333339</v>
      </c>
      <c r="I477" s="260">
        <v>678.86666666666656</v>
      </c>
      <c r="J477" s="260">
        <v>689.48333333333335</v>
      </c>
      <c r="K477" s="259">
        <v>668.25</v>
      </c>
      <c r="L477" s="259">
        <v>641.20000000000005</v>
      </c>
      <c r="M477" s="259">
        <v>3.9590800000000002</v>
      </c>
      <c r="N477" s="1"/>
      <c r="O477" s="1"/>
    </row>
    <row r="478" spans="1:15" ht="12.75" customHeight="1">
      <c r="A478" s="30">
        <v>468</v>
      </c>
      <c r="B478" s="269" t="s">
        <v>884</v>
      </c>
      <c r="C478" s="259">
        <v>545.04999999999995</v>
      </c>
      <c r="D478" s="260">
        <v>543.65</v>
      </c>
      <c r="E478" s="260">
        <v>540.59999999999991</v>
      </c>
      <c r="F478" s="260">
        <v>536.15</v>
      </c>
      <c r="G478" s="260">
        <v>533.09999999999991</v>
      </c>
      <c r="H478" s="260">
        <v>548.09999999999991</v>
      </c>
      <c r="I478" s="260">
        <v>551.14999999999986</v>
      </c>
      <c r="J478" s="260">
        <v>555.59999999999991</v>
      </c>
      <c r="K478" s="259">
        <v>546.70000000000005</v>
      </c>
      <c r="L478" s="259">
        <v>539.20000000000005</v>
      </c>
      <c r="M478" s="259">
        <v>2.07734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770.25</v>
      </c>
      <c r="D479" s="260">
        <v>771.58333333333337</v>
      </c>
      <c r="E479" s="260">
        <v>763.16666666666674</v>
      </c>
      <c r="F479" s="260">
        <v>756.08333333333337</v>
      </c>
      <c r="G479" s="260">
        <v>747.66666666666674</v>
      </c>
      <c r="H479" s="260">
        <v>778.66666666666674</v>
      </c>
      <c r="I479" s="260">
        <v>787.08333333333348</v>
      </c>
      <c r="J479" s="260">
        <v>794.16666666666674</v>
      </c>
      <c r="K479" s="259">
        <v>780</v>
      </c>
      <c r="L479" s="259">
        <v>764.5</v>
      </c>
      <c r="M479" s="259">
        <v>16.490390000000001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684.1</v>
      </c>
      <c r="D480" s="260">
        <v>685.7833333333333</v>
      </c>
      <c r="E480" s="260">
        <v>679.96666666666658</v>
      </c>
      <c r="F480" s="260">
        <v>675.83333333333326</v>
      </c>
      <c r="G480" s="260">
        <v>670.01666666666654</v>
      </c>
      <c r="H480" s="260">
        <v>689.91666666666663</v>
      </c>
      <c r="I480" s="260">
        <v>695.73333333333323</v>
      </c>
      <c r="J480" s="260">
        <v>699.86666666666667</v>
      </c>
      <c r="K480" s="259">
        <v>691.6</v>
      </c>
      <c r="L480" s="259">
        <v>681.65</v>
      </c>
      <c r="M480" s="259">
        <v>0.57633999999999996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6964.55</v>
      </c>
      <c r="D481" s="260">
        <v>6943.8666666666659</v>
      </c>
      <c r="E481" s="260">
        <v>6887.7333333333318</v>
      </c>
      <c r="F481" s="260">
        <v>6810.9166666666661</v>
      </c>
      <c r="G481" s="260">
        <v>6754.7833333333319</v>
      </c>
      <c r="H481" s="260">
        <v>7020.6833333333316</v>
      </c>
      <c r="I481" s="260">
        <v>7076.8166666666648</v>
      </c>
      <c r="J481" s="260">
        <v>7153.6333333333314</v>
      </c>
      <c r="K481" s="259">
        <v>7000</v>
      </c>
      <c r="L481" s="259">
        <v>6867.05</v>
      </c>
      <c r="M481" s="259">
        <v>6.2526999999999999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63.1</v>
      </c>
      <c r="D482" s="260">
        <v>63.449999999999996</v>
      </c>
      <c r="E482" s="260">
        <v>61.649999999999991</v>
      </c>
      <c r="F482" s="260">
        <v>60.199999999999996</v>
      </c>
      <c r="G482" s="260">
        <v>58.399999999999991</v>
      </c>
      <c r="H482" s="260">
        <v>64.899999999999991</v>
      </c>
      <c r="I482" s="260">
        <v>66.699999999999989</v>
      </c>
      <c r="J482" s="260">
        <v>68.149999999999991</v>
      </c>
      <c r="K482" s="259">
        <v>65.25</v>
      </c>
      <c r="L482" s="259">
        <v>62</v>
      </c>
      <c r="M482" s="259">
        <v>159.90986000000001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1675.3</v>
      </c>
      <c r="D483" s="260">
        <v>1674.7666666666667</v>
      </c>
      <c r="E483" s="260">
        <v>1653.5333333333333</v>
      </c>
      <c r="F483" s="260">
        <v>1631.7666666666667</v>
      </c>
      <c r="G483" s="260">
        <v>1610.5333333333333</v>
      </c>
      <c r="H483" s="260">
        <v>1696.5333333333333</v>
      </c>
      <c r="I483" s="260">
        <v>1717.7666666666664</v>
      </c>
      <c r="J483" s="260">
        <v>1739.5333333333333</v>
      </c>
      <c r="K483" s="259">
        <v>1696</v>
      </c>
      <c r="L483" s="259">
        <v>1653</v>
      </c>
      <c r="M483" s="259">
        <v>3.06094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905.6</v>
      </c>
      <c r="D484" s="275">
        <v>896.19999999999993</v>
      </c>
      <c r="E484" s="275">
        <v>884.39999999999986</v>
      </c>
      <c r="F484" s="275">
        <v>863.19999999999993</v>
      </c>
      <c r="G484" s="275">
        <v>851.39999999999986</v>
      </c>
      <c r="H484" s="275">
        <v>917.39999999999986</v>
      </c>
      <c r="I484" s="275">
        <v>929.19999999999982</v>
      </c>
      <c r="J484" s="274">
        <v>950.39999999999986</v>
      </c>
      <c r="K484" s="274">
        <v>908</v>
      </c>
      <c r="L484" s="274">
        <v>875</v>
      </c>
      <c r="M484" s="230">
        <v>21.212209999999999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261.45</v>
      </c>
      <c r="D485" s="275">
        <v>260.7</v>
      </c>
      <c r="E485" s="275">
        <v>259</v>
      </c>
      <c r="F485" s="275">
        <v>256.55</v>
      </c>
      <c r="G485" s="275">
        <v>254.85000000000002</v>
      </c>
      <c r="H485" s="275">
        <v>263.14999999999998</v>
      </c>
      <c r="I485" s="275">
        <v>264.84999999999991</v>
      </c>
      <c r="J485" s="274">
        <v>267.29999999999995</v>
      </c>
      <c r="K485" s="274">
        <v>262.39999999999998</v>
      </c>
      <c r="L485" s="274">
        <v>258.25</v>
      </c>
      <c r="M485" s="230">
        <v>1.1059399999999999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2822.45</v>
      </c>
      <c r="D486" s="260">
        <v>2822.8000000000006</v>
      </c>
      <c r="E486" s="260">
        <v>2804.7000000000012</v>
      </c>
      <c r="F486" s="260">
        <v>2786.9500000000007</v>
      </c>
      <c r="G486" s="260">
        <v>2768.8500000000013</v>
      </c>
      <c r="H486" s="260">
        <v>2840.5500000000011</v>
      </c>
      <c r="I486" s="260">
        <v>2858.6500000000005</v>
      </c>
      <c r="J486" s="260">
        <v>2876.400000000001</v>
      </c>
      <c r="K486" s="259">
        <v>2840.9</v>
      </c>
      <c r="L486" s="259">
        <v>2805.05</v>
      </c>
      <c r="M486" s="259">
        <v>1.01881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709.9</v>
      </c>
      <c r="D487" s="275">
        <v>710.15</v>
      </c>
      <c r="E487" s="275">
        <v>705.3</v>
      </c>
      <c r="F487" s="275">
        <v>700.69999999999993</v>
      </c>
      <c r="G487" s="275">
        <v>695.84999999999991</v>
      </c>
      <c r="H487" s="275">
        <v>714.75</v>
      </c>
      <c r="I487" s="275">
        <v>719.60000000000014</v>
      </c>
      <c r="J487" s="274">
        <v>724.2</v>
      </c>
      <c r="K487" s="274">
        <v>715</v>
      </c>
      <c r="L487" s="274">
        <v>705.55</v>
      </c>
      <c r="M487" s="230">
        <v>1.27349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329.85</v>
      </c>
      <c r="D488" s="260">
        <v>330.88333333333338</v>
      </c>
      <c r="E488" s="260">
        <v>326.96666666666675</v>
      </c>
      <c r="F488" s="260">
        <v>324.08333333333337</v>
      </c>
      <c r="G488" s="260">
        <v>320.16666666666674</v>
      </c>
      <c r="H488" s="260">
        <v>333.76666666666677</v>
      </c>
      <c r="I488" s="260">
        <v>337.68333333333339</v>
      </c>
      <c r="J488" s="260">
        <v>340.56666666666678</v>
      </c>
      <c r="K488" s="259">
        <v>334.8</v>
      </c>
      <c r="L488" s="259">
        <v>328</v>
      </c>
      <c r="M488" s="259">
        <v>0.78849999999999998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344.05</v>
      </c>
      <c r="D489" s="275">
        <v>343.08333333333331</v>
      </c>
      <c r="E489" s="260">
        <v>339.26666666666665</v>
      </c>
      <c r="F489" s="260">
        <v>334.48333333333335</v>
      </c>
      <c r="G489" s="260">
        <v>330.66666666666669</v>
      </c>
      <c r="H489" s="260">
        <v>347.86666666666662</v>
      </c>
      <c r="I489" s="260">
        <v>351.68333333333334</v>
      </c>
      <c r="J489" s="260">
        <v>356.46666666666658</v>
      </c>
      <c r="K489" s="259">
        <v>346.9</v>
      </c>
      <c r="L489" s="259">
        <v>338.3</v>
      </c>
      <c r="M489" s="259">
        <v>1.58067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290</v>
      </c>
      <c r="D490" s="260">
        <v>290.78333333333336</v>
      </c>
      <c r="E490" s="260">
        <v>286.2166666666667</v>
      </c>
      <c r="F490" s="260">
        <v>282.43333333333334</v>
      </c>
      <c r="G490" s="260">
        <v>277.86666666666667</v>
      </c>
      <c r="H490" s="260">
        <v>294.56666666666672</v>
      </c>
      <c r="I490" s="260">
        <v>299.13333333333344</v>
      </c>
      <c r="J490" s="260">
        <v>302.91666666666674</v>
      </c>
      <c r="K490" s="259">
        <v>295.35000000000002</v>
      </c>
      <c r="L490" s="259">
        <v>287</v>
      </c>
      <c r="M490" s="259">
        <v>2.8091400000000002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1092.5999999999999</v>
      </c>
      <c r="D491" s="275">
        <v>1097.3500000000001</v>
      </c>
      <c r="E491" s="260">
        <v>1079.7000000000003</v>
      </c>
      <c r="F491" s="260">
        <v>1066.8000000000002</v>
      </c>
      <c r="G491" s="260">
        <v>1049.1500000000003</v>
      </c>
      <c r="H491" s="260">
        <v>1110.2500000000002</v>
      </c>
      <c r="I491" s="260">
        <v>1127.9000000000003</v>
      </c>
      <c r="J491" s="260">
        <v>1140.8000000000002</v>
      </c>
      <c r="K491" s="259">
        <v>1115</v>
      </c>
      <c r="L491" s="259">
        <v>1084.45</v>
      </c>
      <c r="M491" s="259">
        <v>17.109570000000001</v>
      </c>
      <c r="N491" s="1"/>
      <c r="O491" s="1"/>
    </row>
    <row r="492" spans="1:15" ht="12.75" customHeight="1">
      <c r="A492" s="30">
        <v>482</v>
      </c>
      <c r="B492" s="230" t="s">
        <v>885</v>
      </c>
      <c r="C492" s="259">
        <v>1345.2</v>
      </c>
      <c r="D492" s="260">
        <v>1335.4166666666667</v>
      </c>
      <c r="E492" s="260">
        <v>1312.1333333333334</v>
      </c>
      <c r="F492" s="260">
        <v>1279.0666666666666</v>
      </c>
      <c r="G492" s="260">
        <v>1255.7833333333333</v>
      </c>
      <c r="H492" s="260">
        <v>1368.4833333333336</v>
      </c>
      <c r="I492" s="260">
        <v>1391.7666666666669</v>
      </c>
      <c r="J492" s="260">
        <v>1424.8333333333337</v>
      </c>
      <c r="K492" s="259">
        <v>1358.7</v>
      </c>
      <c r="L492" s="259">
        <v>1302.3499999999999</v>
      </c>
      <c r="M492" s="259">
        <v>0.88209000000000004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318.64999999999998</v>
      </c>
      <c r="D493" s="275">
        <v>316.7833333333333</v>
      </c>
      <c r="E493" s="260">
        <v>314.16666666666663</v>
      </c>
      <c r="F493" s="260">
        <v>309.68333333333334</v>
      </c>
      <c r="G493" s="260">
        <v>307.06666666666666</v>
      </c>
      <c r="H493" s="260">
        <v>321.26666666666659</v>
      </c>
      <c r="I493" s="260">
        <v>323.88333333333327</v>
      </c>
      <c r="J493" s="260">
        <v>328.36666666666656</v>
      </c>
      <c r="K493" s="259">
        <v>319.39999999999998</v>
      </c>
      <c r="L493" s="259">
        <v>312.3</v>
      </c>
      <c r="M493" s="259">
        <v>100.06142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454.9</v>
      </c>
      <c r="D494" s="260">
        <v>458.86666666666662</v>
      </c>
      <c r="E494" s="260">
        <v>448.93333333333322</v>
      </c>
      <c r="F494" s="260">
        <v>442.96666666666658</v>
      </c>
      <c r="G494" s="260">
        <v>433.03333333333319</v>
      </c>
      <c r="H494" s="260">
        <v>464.83333333333326</v>
      </c>
      <c r="I494" s="260">
        <v>474.76666666666665</v>
      </c>
      <c r="J494" s="260">
        <v>480.73333333333329</v>
      </c>
      <c r="K494" s="259">
        <v>468.8</v>
      </c>
      <c r="L494" s="259">
        <v>452.9</v>
      </c>
      <c r="M494" s="259">
        <v>0.86516000000000004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2105.8000000000002</v>
      </c>
      <c r="D495" s="275">
        <v>2105.1666666666665</v>
      </c>
      <c r="E495" s="260">
        <v>2085.333333333333</v>
      </c>
      <c r="F495" s="260">
        <v>2064.8666666666663</v>
      </c>
      <c r="G495" s="260">
        <v>2045.0333333333328</v>
      </c>
      <c r="H495" s="260">
        <v>2125.6333333333332</v>
      </c>
      <c r="I495" s="260">
        <v>2145.4666666666662</v>
      </c>
      <c r="J495" s="260">
        <v>2165.9333333333334</v>
      </c>
      <c r="K495" s="259">
        <v>2125</v>
      </c>
      <c r="L495" s="259">
        <v>2084.6999999999998</v>
      </c>
      <c r="M495" s="259">
        <v>0.34118999999999999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8.4499999999999993</v>
      </c>
      <c r="D496" s="275">
        <v>8.4666666666666668</v>
      </c>
      <c r="E496" s="260">
        <v>8.3833333333333329</v>
      </c>
      <c r="F496" s="260">
        <v>8.3166666666666664</v>
      </c>
      <c r="G496" s="260">
        <v>8.2333333333333325</v>
      </c>
      <c r="H496" s="260">
        <v>8.5333333333333332</v>
      </c>
      <c r="I496" s="260">
        <v>8.6166666666666654</v>
      </c>
      <c r="J496" s="260">
        <v>8.6833333333333336</v>
      </c>
      <c r="K496" s="259">
        <v>8.5500000000000007</v>
      </c>
      <c r="L496" s="259">
        <v>8.4</v>
      </c>
      <c r="M496" s="259">
        <v>491.23547000000002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818.65</v>
      </c>
      <c r="D497" s="275">
        <v>819.95000000000016</v>
      </c>
      <c r="E497" s="260">
        <v>814.90000000000032</v>
      </c>
      <c r="F497" s="260">
        <v>811.1500000000002</v>
      </c>
      <c r="G497" s="260">
        <v>806.10000000000036</v>
      </c>
      <c r="H497" s="260">
        <v>823.70000000000027</v>
      </c>
      <c r="I497" s="260">
        <v>828.75000000000023</v>
      </c>
      <c r="J497" s="260">
        <v>832.50000000000023</v>
      </c>
      <c r="K497" s="259">
        <v>825</v>
      </c>
      <c r="L497" s="259">
        <v>816.2</v>
      </c>
      <c r="M497" s="259">
        <v>12.08999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228.5</v>
      </c>
      <c r="D498" s="275">
        <v>229.33333333333334</v>
      </c>
      <c r="E498" s="260">
        <v>225.56666666666669</v>
      </c>
      <c r="F498" s="260">
        <v>222.63333333333335</v>
      </c>
      <c r="G498" s="260">
        <v>218.8666666666667</v>
      </c>
      <c r="H498" s="260">
        <v>232.26666666666668</v>
      </c>
      <c r="I498" s="260">
        <v>236.03333333333333</v>
      </c>
      <c r="J498" s="260">
        <v>238.96666666666667</v>
      </c>
      <c r="K498" s="259">
        <v>233.1</v>
      </c>
      <c r="L498" s="259">
        <v>226.4</v>
      </c>
      <c r="M498" s="259">
        <v>4.0307899999999997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78.2</v>
      </c>
      <c r="D499" s="275">
        <v>78.033333333333331</v>
      </c>
      <c r="E499" s="260">
        <v>77.766666666666666</v>
      </c>
      <c r="F499" s="260">
        <v>77.333333333333329</v>
      </c>
      <c r="G499" s="260">
        <v>77.066666666666663</v>
      </c>
      <c r="H499" s="260">
        <v>78.466666666666669</v>
      </c>
      <c r="I499" s="260">
        <v>78.73333333333332</v>
      </c>
      <c r="J499" s="260">
        <v>79.166666666666671</v>
      </c>
      <c r="K499" s="259">
        <v>78.3</v>
      </c>
      <c r="L499" s="259">
        <v>77.599999999999994</v>
      </c>
      <c r="M499" s="259">
        <v>6.4261699999999999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772.25</v>
      </c>
      <c r="D500" s="275">
        <v>772.91666666666663</v>
      </c>
      <c r="E500" s="260">
        <v>763.33333333333326</v>
      </c>
      <c r="F500" s="260">
        <v>754.41666666666663</v>
      </c>
      <c r="G500" s="260">
        <v>744.83333333333326</v>
      </c>
      <c r="H500" s="260">
        <v>781.83333333333326</v>
      </c>
      <c r="I500" s="260">
        <v>791.41666666666652</v>
      </c>
      <c r="J500" s="260">
        <v>800.33333333333326</v>
      </c>
      <c r="K500" s="259">
        <v>782.5</v>
      </c>
      <c r="L500" s="259">
        <v>764</v>
      </c>
      <c r="M500" s="259">
        <v>2.86652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1525.75</v>
      </c>
      <c r="D501" s="275">
        <v>1527.8333333333333</v>
      </c>
      <c r="E501" s="260">
        <v>1517.9166666666665</v>
      </c>
      <c r="F501" s="260">
        <v>1510.0833333333333</v>
      </c>
      <c r="G501" s="260">
        <v>1500.1666666666665</v>
      </c>
      <c r="H501" s="260">
        <v>1535.6666666666665</v>
      </c>
      <c r="I501" s="260">
        <v>1545.583333333333</v>
      </c>
      <c r="J501" s="260">
        <v>1553.4166666666665</v>
      </c>
      <c r="K501" s="259">
        <v>1537.75</v>
      </c>
      <c r="L501" s="259">
        <v>1520</v>
      </c>
      <c r="M501" s="259">
        <v>0.42592999999999998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397.15</v>
      </c>
      <c r="D502" s="275">
        <v>396.90000000000003</v>
      </c>
      <c r="E502" s="260">
        <v>394.25000000000006</v>
      </c>
      <c r="F502" s="260">
        <v>391.35</v>
      </c>
      <c r="G502" s="260">
        <v>388.70000000000005</v>
      </c>
      <c r="H502" s="260">
        <v>399.80000000000007</v>
      </c>
      <c r="I502" s="260">
        <v>402.45000000000005</v>
      </c>
      <c r="J502" s="260">
        <v>405.35000000000008</v>
      </c>
      <c r="K502" s="259">
        <v>399.55</v>
      </c>
      <c r="L502" s="259">
        <v>394</v>
      </c>
      <c r="M502" s="259">
        <v>62.313560000000003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236.95</v>
      </c>
      <c r="D503" s="275">
        <v>236.65</v>
      </c>
      <c r="E503" s="260">
        <v>234.55</v>
      </c>
      <c r="F503" s="260">
        <v>232.15</v>
      </c>
      <c r="G503" s="260">
        <v>230.05</v>
      </c>
      <c r="H503" s="260">
        <v>239.05</v>
      </c>
      <c r="I503" s="260">
        <v>241.14999999999998</v>
      </c>
      <c r="J503" s="260">
        <v>243.55</v>
      </c>
      <c r="K503" s="259">
        <v>238.75</v>
      </c>
      <c r="L503" s="259">
        <v>234.25</v>
      </c>
      <c r="M503" s="259">
        <v>6.0300900000000004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17.05</v>
      </c>
      <c r="D504" s="275">
        <v>17.066666666666666</v>
      </c>
      <c r="E504" s="260">
        <v>16.883333333333333</v>
      </c>
      <c r="F504" s="260">
        <v>16.716666666666665</v>
      </c>
      <c r="G504" s="260">
        <v>16.533333333333331</v>
      </c>
      <c r="H504" s="260">
        <v>17.233333333333334</v>
      </c>
      <c r="I504" s="260">
        <v>17.416666666666664</v>
      </c>
      <c r="J504" s="260">
        <v>17.583333333333336</v>
      </c>
      <c r="K504" s="259">
        <v>17.25</v>
      </c>
      <c r="L504" s="259">
        <v>16.899999999999999</v>
      </c>
      <c r="M504" s="259">
        <v>791.91777000000002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9578.5</v>
      </c>
      <c r="D505" s="275">
        <v>9593.15</v>
      </c>
      <c r="E505" s="260">
        <v>9457.3499999999985</v>
      </c>
      <c r="F505" s="260">
        <v>9336.1999999999989</v>
      </c>
      <c r="G505" s="260">
        <v>9200.3999999999978</v>
      </c>
      <c r="H505" s="260">
        <v>9714.2999999999993</v>
      </c>
      <c r="I505" s="260">
        <v>9850.0999999999985</v>
      </c>
      <c r="J505" s="260">
        <v>9971.25</v>
      </c>
      <c r="K505" s="259">
        <v>9728.9500000000007</v>
      </c>
      <c r="L505" s="259">
        <v>9472</v>
      </c>
      <c r="M505" s="259">
        <v>2.7879999999999999E-2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260.14999999999998</v>
      </c>
      <c r="D506" s="260">
        <v>260.06666666666666</v>
      </c>
      <c r="E506" s="260">
        <v>258.18333333333334</v>
      </c>
      <c r="F506" s="260">
        <v>256.2166666666667</v>
      </c>
      <c r="G506" s="260">
        <v>254.33333333333337</v>
      </c>
      <c r="H506" s="260">
        <v>262.0333333333333</v>
      </c>
      <c r="I506" s="260">
        <v>263.91666666666663</v>
      </c>
      <c r="J506" s="259">
        <v>265.88333333333327</v>
      </c>
      <c r="K506" s="259">
        <v>261.95</v>
      </c>
      <c r="L506" s="259">
        <v>258.10000000000002</v>
      </c>
      <c r="M506" s="230">
        <v>31.82967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218.4</v>
      </c>
      <c r="D507" s="260">
        <v>218.73333333333335</v>
      </c>
      <c r="E507" s="260">
        <v>216.76666666666671</v>
      </c>
      <c r="F507" s="260">
        <v>215.13333333333335</v>
      </c>
      <c r="G507" s="260">
        <v>213.16666666666671</v>
      </c>
      <c r="H507" s="260">
        <v>220.3666666666667</v>
      </c>
      <c r="I507" s="260">
        <v>222.33333333333334</v>
      </c>
      <c r="J507" s="259">
        <v>223.9666666666667</v>
      </c>
      <c r="K507" s="259">
        <v>220.7</v>
      </c>
      <c r="L507" s="259">
        <v>217.1</v>
      </c>
      <c r="M507" s="230">
        <v>2.7039599999999999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69.95</v>
      </c>
      <c r="D508" s="275">
        <v>70.066666666666677</v>
      </c>
      <c r="E508" s="260">
        <v>68.983333333333348</v>
      </c>
      <c r="F508" s="260">
        <v>68.016666666666666</v>
      </c>
      <c r="G508" s="260">
        <v>66.933333333333337</v>
      </c>
      <c r="H508" s="260">
        <v>71.03333333333336</v>
      </c>
      <c r="I508" s="260">
        <v>72.116666666666703</v>
      </c>
      <c r="J508" s="260">
        <v>73.083333333333371</v>
      </c>
      <c r="K508" s="259">
        <v>71.150000000000006</v>
      </c>
      <c r="L508" s="259">
        <v>69.099999999999994</v>
      </c>
      <c r="M508" s="259">
        <v>683.97103000000004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416.75</v>
      </c>
      <c r="D509" s="275">
        <v>418.83333333333331</v>
      </c>
      <c r="E509" s="260">
        <v>411.96666666666664</v>
      </c>
      <c r="F509" s="260">
        <v>407.18333333333334</v>
      </c>
      <c r="G509" s="260">
        <v>400.31666666666666</v>
      </c>
      <c r="H509" s="260">
        <v>423.61666666666662</v>
      </c>
      <c r="I509" s="260">
        <v>430.48333333333329</v>
      </c>
      <c r="J509" s="260">
        <v>435.26666666666659</v>
      </c>
      <c r="K509" s="259">
        <v>425.7</v>
      </c>
      <c r="L509" s="259">
        <v>414.05</v>
      </c>
      <c r="M509" s="259">
        <v>9.4063099999999995</v>
      </c>
      <c r="N509" s="1"/>
      <c r="O509" s="1"/>
    </row>
    <row r="510" spans="1:15" ht="12.75" customHeight="1">
      <c r="A510" s="323">
        <v>500</v>
      </c>
      <c r="B510" s="230" t="s">
        <v>514</v>
      </c>
      <c r="C510" s="275">
        <v>1599.65</v>
      </c>
      <c r="D510" s="260">
        <v>1594.0666666666668</v>
      </c>
      <c r="E510" s="260">
        <v>1583.4333333333336</v>
      </c>
      <c r="F510" s="260">
        <v>1567.2166666666667</v>
      </c>
      <c r="G510" s="260">
        <v>1556.5833333333335</v>
      </c>
      <c r="H510" s="260">
        <v>1610.2833333333338</v>
      </c>
      <c r="I510" s="260">
        <v>1620.916666666667</v>
      </c>
      <c r="J510" s="259">
        <v>1637.1333333333339</v>
      </c>
      <c r="K510" s="259">
        <v>1604.7</v>
      </c>
      <c r="L510" s="259">
        <v>1577.85</v>
      </c>
      <c r="M510" s="230">
        <v>0.37547000000000003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1421.8</v>
      </c>
      <c r="D511" s="275">
        <v>1421.4333333333334</v>
      </c>
      <c r="E511" s="260">
        <v>1409.3666666666668</v>
      </c>
      <c r="F511" s="260">
        <v>1396.9333333333334</v>
      </c>
      <c r="G511" s="260">
        <v>1384.8666666666668</v>
      </c>
      <c r="H511" s="260">
        <v>1433.8666666666668</v>
      </c>
      <c r="I511" s="260">
        <v>1445.9333333333334</v>
      </c>
      <c r="J511" s="260">
        <v>1458.3666666666668</v>
      </c>
      <c r="K511" s="259">
        <v>1433.5</v>
      </c>
      <c r="L511" s="259">
        <v>1409</v>
      </c>
      <c r="M511" s="259">
        <v>0.21231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8"/>
      <c r="B5" s="409"/>
      <c r="C5" s="408"/>
      <c r="D5" s="40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0" t="s">
        <v>517</v>
      </c>
      <c r="C7" s="409"/>
      <c r="D7" s="7">
        <f>Main!B10</f>
        <v>44881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44880</v>
      </c>
      <c r="B10" s="29">
        <v>540615</v>
      </c>
      <c r="C10" s="28" t="s">
        <v>1007</v>
      </c>
      <c r="D10" s="28" t="s">
        <v>1008</v>
      </c>
      <c r="E10" s="28" t="s">
        <v>527</v>
      </c>
      <c r="F10" s="85">
        <v>2273439</v>
      </c>
      <c r="G10" s="29">
        <v>1.28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44880</v>
      </c>
      <c r="B11" s="29">
        <v>538812</v>
      </c>
      <c r="C11" s="28" t="s">
        <v>1009</v>
      </c>
      <c r="D11" s="28" t="s">
        <v>1010</v>
      </c>
      <c r="E11" s="28" t="s">
        <v>527</v>
      </c>
      <c r="F11" s="85">
        <v>97522</v>
      </c>
      <c r="G11" s="29">
        <v>23.71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44880</v>
      </c>
      <c r="B12" s="29">
        <v>538812</v>
      </c>
      <c r="C12" s="28" t="s">
        <v>1009</v>
      </c>
      <c r="D12" s="28" t="s">
        <v>1010</v>
      </c>
      <c r="E12" s="28" t="s">
        <v>526</v>
      </c>
      <c r="F12" s="85">
        <v>132402</v>
      </c>
      <c r="G12" s="29">
        <v>23.69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44880</v>
      </c>
      <c r="B13" s="29">
        <v>538351</v>
      </c>
      <c r="C13" s="28" t="s">
        <v>975</v>
      </c>
      <c r="D13" s="28" t="s">
        <v>976</v>
      </c>
      <c r="E13" s="28" t="s">
        <v>527</v>
      </c>
      <c r="F13" s="85">
        <v>170000</v>
      </c>
      <c r="G13" s="29">
        <v>10.19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44880</v>
      </c>
      <c r="B14" s="29">
        <v>538351</v>
      </c>
      <c r="C14" s="28" t="s">
        <v>975</v>
      </c>
      <c r="D14" s="28" t="s">
        <v>1011</v>
      </c>
      <c r="E14" s="28" t="s">
        <v>527</v>
      </c>
      <c r="F14" s="85">
        <v>170000</v>
      </c>
      <c r="G14" s="29">
        <v>10.199999999999999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44880</v>
      </c>
      <c r="B15" s="29">
        <v>538351</v>
      </c>
      <c r="C15" s="28" t="s">
        <v>975</v>
      </c>
      <c r="D15" s="28" t="s">
        <v>1012</v>
      </c>
      <c r="E15" s="28" t="s">
        <v>526</v>
      </c>
      <c r="F15" s="85">
        <v>228000</v>
      </c>
      <c r="G15" s="29">
        <v>10.18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44880</v>
      </c>
      <c r="B16" s="29">
        <v>539277</v>
      </c>
      <c r="C16" s="28" t="s">
        <v>977</v>
      </c>
      <c r="D16" s="28" t="s">
        <v>978</v>
      </c>
      <c r="E16" s="28" t="s">
        <v>527</v>
      </c>
      <c r="F16" s="85">
        <v>135000</v>
      </c>
      <c r="G16" s="29">
        <v>259.60000000000002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44880</v>
      </c>
      <c r="B17" s="29">
        <v>539277</v>
      </c>
      <c r="C17" s="28" t="s">
        <v>977</v>
      </c>
      <c r="D17" s="28" t="s">
        <v>979</v>
      </c>
      <c r="E17" s="28" t="s">
        <v>527</v>
      </c>
      <c r="F17" s="85">
        <v>145000</v>
      </c>
      <c r="G17" s="29">
        <v>259.60000000000002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44880</v>
      </c>
      <c r="B18" s="29">
        <v>540788</v>
      </c>
      <c r="C18" s="28" t="s">
        <v>1013</v>
      </c>
      <c r="D18" s="28" t="s">
        <v>1014</v>
      </c>
      <c r="E18" s="28" t="s">
        <v>526</v>
      </c>
      <c r="F18" s="85">
        <v>58754</v>
      </c>
      <c r="G18" s="29">
        <v>42.99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44880</v>
      </c>
      <c r="B19" s="29">
        <v>540788</v>
      </c>
      <c r="C19" s="28" t="s">
        <v>1013</v>
      </c>
      <c r="D19" s="28" t="s">
        <v>1014</v>
      </c>
      <c r="E19" s="28" t="s">
        <v>527</v>
      </c>
      <c r="F19" s="85">
        <v>4628</v>
      </c>
      <c r="G19" s="29">
        <v>43.65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44880</v>
      </c>
      <c r="B20" s="29">
        <v>526853</v>
      </c>
      <c r="C20" s="28" t="s">
        <v>1015</v>
      </c>
      <c r="D20" s="28" t="s">
        <v>1016</v>
      </c>
      <c r="E20" s="28" t="s">
        <v>527</v>
      </c>
      <c r="F20" s="85">
        <v>160000</v>
      </c>
      <c r="G20" s="29">
        <v>39.33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44880</v>
      </c>
      <c r="B21" s="29">
        <v>526853</v>
      </c>
      <c r="C21" s="28" t="s">
        <v>1015</v>
      </c>
      <c r="D21" s="28" t="s">
        <v>1017</v>
      </c>
      <c r="E21" s="28" t="s">
        <v>527</v>
      </c>
      <c r="F21" s="85">
        <v>106055</v>
      </c>
      <c r="G21" s="29">
        <v>38.9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44880</v>
      </c>
      <c r="B22" s="29">
        <v>526853</v>
      </c>
      <c r="C22" s="28" t="s">
        <v>1015</v>
      </c>
      <c r="D22" s="28" t="s">
        <v>1017</v>
      </c>
      <c r="E22" s="28" t="s">
        <v>526</v>
      </c>
      <c r="F22" s="85">
        <v>126991</v>
      </c>
      <c r="G22" s="29">
        <v>38.9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44880</v>
      </c>
      <c r="B23" s="29">
        <v>539546</v>
      </c>
      <c r="C23" s="28" t="s">
        <v>929</v>
      </c>
      <c r="D23" s="28" t="s">
        <v>930</v>
      </c>
      <c r="E23" s="28" t="s">
        <v>527</v>
      </c>
      <c r="F23" s="85">
        <v>50000</v>
      </c>
      <c r="G23" s="29">
        <v>60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44880</v>
      </c>
      <c r="B24" s="29">
        <v>504648</v>
      </c>
      <c r="C24" s="28" t="s">
        <v>1018</v>
      </c>
      <c r="D24" s="28" t="s">
        <v>1019</v>
      </c>
      <c r="E24" s="28" t="s">
        <v>526</v>
      </c>
      <c r="F24" s="85">
        <v>36471</v>
      </c>
      <c r="G24" s="29">
        <v>36.96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44880</v>
      </c>
      <c r="B25" s="29">
        <v>543621</v>
      </c>
      <c r="C25" s="28" t="s">
        <v>1020</v>
      </c>
      <c r="D25" s="28" t="s">
        <v>1021</v>
      </c>
      <c r="E25" s="28" t="s">
        <v>527</v>
      </c>
      <c r="F25" s="85">
        <v>108000</v>
      </c>
      <c r="G25" s="29">
        <v>73.66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44880</v>
      </c>
      <c r="B26" s="29">
        <v>543621</v>
      </c>
      <c r="C26" s="28" t="s">
        <v>1020</v>
      </c>
      <c r="D26" s="28" t="s">
        <v>1022</v>
      </c>
      <c r="E26" s="28" t="s">
        <v>527</v>
      </c>
      <c r="F26" s="85">
        <v>120000</v>
      </c>
      <c r="G26" s="29">
        <v>71.33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44880</v>
      </c>
      <c r="B27" s="29">
        <v>538868</v>
      </c>
      <c r="C27" s="28" t="s">
        <v>1023</v>
      </c>
      <c r="D27" s="28" t="s">
        <v>1024</v>
      </c>
      <c r="E27" s="28" t="s">
        <v>526</v>
      </c>
      <c r="F27" s="85">
        <v>44500</v>
      </c>
      <c r="G27" s="29">
        <v>49.08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44880</v>
      </c>
      <c r="B28" s="29">
        <v>539405</v>
      </c>
      <c r="C28" s="28" t="s">
        <v>1025</v>
      </c>
      <c r="D28" s="28" t="s">
        <v>1026</v>
      </c>
      <c r="E28" s="28" t="s">
        <v>527</v>
      </c>
      <c r="F28" s="85">
        <v>30000</v>
      </c>
      <c r="G28" s="29">
        <v>18.13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44880</v>
      </c>
      <c r="B29" s="29">
        <v>539405</v>
      </c>
      <c r="C29" s="28" t="s">
        <v>1025</v>
      </c>
      <c r="D29" s="28" t="s">
        <v>1027</v>
      </c>
      <c r="E29" s="28" t="s">
        <v>527</v>
      </c>
      <c r="F29" s="85">
        <v>35000</v>
      </c>
      <c r="G29" s="29">
        <v>18.5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44880</v>
      </c>
      <c r="B30" s="29">
        <v>539405</v>
      </c>
      <c r="C30" s="28" t="s">
        <v>1025</v>
      </c>
      <c r="D30" s="28" t="s">
        <v>1028</v>
      </c>
      <c r="E30" s="28" t="s">
        <v>526</v>
      </c>
      <c r="F30" s="85">
        <v>43000</v>
      </c>
      <c r="G30" s="29">
        <v>18.37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44880</v>
      </c>
      <c r="B31" s="29">
        <v>533896</v>
      </c>
      <c r="C31" s="28" t="s">
        <v>980</v>
      </c>
      <c r="D31" s="28" t="s">
        <v>981</v>
      </c>
      <c r="E31" s="28" t="s">
        <v>527</v>
      </c>
      <c r="F31" s="85">
        <v>831060</v>
      </c>
      <c r="G31" s="29">
        <v>14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44880</v>
      </c>
      <c r="B32" s="29">
        <v>533896</v>
      </c>
      <c r="C32" s="28" t="s">
        <v>980</v>
      </c>
      <c r="D32" s="28" t="s">
        <v>1029</v>
      </c>
      <c r="E32" s="28" t="s">
        <v>526</v>
      </c>
      <c r="F32" s="85">
        <v>831400</v>
      </c>
      <c r="G32" s="29">
        <v>14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44880</v>
      </c>
      <c r="B33" s="29">
        <v>532022</v>
      </c>
      <c r="C33" s="28" t="s">
        <v>1030</v>
      </c>
      <c r="D33" s="28" t="s">
        <v>1031</v>
      </c>
      <c r="E33" s="28" t="s">
        <v>527</v>
      </c>
      <c r="F33" s="85">
        <v>500000</v>
      </c>
      <c r="G33" s="29">
        <v>22.95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44880</v>
      </c>
      <c r="B34" s="29">
        <v>543372</v>
      </c>
      <c r="C34" s="28" t="s">
        <v>1032</v>
      </c>
      <c r="D34" s="28" t="s">
        <v>1033</v>
      </c>
      <c r="E34" s="28" t="s">
        <v>527</v>
      </c>
      <c r="F34" s="85">
        <v>10000</v>
      </c>
      <c r="G34" s="29">
        <v>66.239999999999995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44880</v>
      </c>
      <c r="B35" s="29">
        <v>539228</v>
      </c>
      <c r="C35" s="28" t="s">
        <v>1034</v>
      </c>
      <c r="D35" s="28" t="s">
        <v>951</v>
      </c>
      <c r="E35" s="28" t="s">
        <v>527</v>
      </c>
      <c r="F35" s="85">
        <v>311850</v>
      </c>
      <c r="G35" s="29">
        <v>19.59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44880</v>
      </c>
      <c r="B36" s="29">
        <v>539228</v>
      </c>
      <c r="C36" s="28" t="s">
        <v>1034</v>
      </c>
      <c r="D36" s="28" t="s">
        <v>951</v>
      </c>
      <c r="E36" s="28" t="s">
        <v>526</v>
      </c>
      <c r="F36" s="85">
        <v>185272</v>
      </c>
      <c r="G36" s="29">
        <v>19.5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44880</v>
      </c>
      <c r="B37" s="29">
        <v>531737</v>
      </c>
      <c r="C37" s="28" t="s">
        <v>891</v>
      </c>
      <c r="D37" s="28" t="s">
        <v>1035</v>
      </c>
      <c r="E37" s="28" t="s">
        <v>527</v>
      </c>
      <c r="F37" s="85">
        <v>486500</v>
      </c>
      <c r="G37" s="29">
        <v>2.57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44880</v>
      </c>
      <c r="B38" s="29">
        <v>531737</v>
      </c>
      <c r="C38" s="28" t="s">
        <v>891</v>
      </c>
      <c r="D38" s="28" t="s">
        <v>1036</v>
      </c>
      <c r="E38" s="28" t="s">
        <v>526</v>
      </c>
      <c r="F38" s="85">
        <v>200693</v>
      </c>
      <c r="G38" s="29">
        <v>2.56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44880</v>
      </c>
      <c r="B39" s="29">
        <v>531737</v>
      </c>
      <c r="C39" s="28" t="s">
        <v>891</v>
      </c>
      <c r="D39" s="28" t="s">
        <v>1036</v>
      </c>
      <c r="E39" s="28" t="s">
        <v>527</v>
      </c>
      <c r="F39" s="85">
        <v>185693</v>
      </c>
      <c r="G39" s="29">
        <v>2.57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44880</v>
      </c>
      <c r="B40" s="29">
        <v>531737</v>
      </c>
      <c r="C40" s="28" t="s">
        <v>891</v>
      </c>
      <c r="D40" s="28" t="s">
        <v>982</v>
      </c>
      <c r="E40" s="28" t="s">
        <v>527</v>
      </c>
      <c r="F40" s="85">
        <v>250000</v>
      </c>
      <c r="G40" s="29">
        <v>2.57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44880</v>
      </c>
      <c r="B41" s="29">
        <v>531737</v>
      </c>
      <c r="C41" s="28" t="s">
        <v>891</v>
      </c>
      <c r="D41" s="28" t="s">
        <v>1037</v>
      </c>
      <c r="E41" s="28" t="s">
        <v>527</v>
      </c>
      <c r="F41" s="85">
        <v>185000</v>
      </c>
      <c r="G41" s="29">
        <v>2.57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44880</v>
      </c>
      <c r="B42" s="29">
        <v>531737</v>
      </c>
      <c r="C42" s="28" t="s">
        <v>891</v>
      </c>
      <c r="D42" s="28" t="s">
        <v>1038</v>
      </c>
      <c r="E42" s="28" t="s">
        <v>527</v>
      </c>
      <c r="F42" s="85">
        <v>185000</v>
      </c>
      <c r="G42" s="29">
        <v>2.57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44880</v>
      </c>
      <c r="B43" s="29">
        <v>531737</v>
      </c>
      <c r="C43" s="28" t="s">
        <v>891</v>
      </c>
      <c r="D43" s="28" t="s">
        <v>983</v>
      </c>
      <c r="E43" s="28" t="s">
        <v>527</v>
      </c>
      <c r="F43" s="85">
        <v>500000</v>
      </c>
      <c r="G43" s="29">
        <v>2.57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44880</v>
      </c>
      <c r="B44" s="29">
        <v>531737</v>
      </c>
      <c r="C44" s="28" t="s">
        <v>891</v>
      </c>
      <c r="D44" s="28" t="s">
        <v>1039</v>
      </c>
      <c r="E44" s="28" t="s">
        <v>527</v>
      </c>
      <c r="F44" s="85">
        <v>150000</v>
      </c>
      <c r="G44" s="29">
        <v>2.5499999999999998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44880</v>
      </c>
      <c r="B45" s="29">
        <v>531737</v>
      </c>
      <c r="C45" s="28" t="s">
        <v>891</v>
      </c>
      <c r="D45" s="28" t="s">
        <v>1039</v>
      </c>
      <c r="E45" s="28" t="s">
        <v>526</v>
      </c>
      <c r="F45" s="85">
        <v>300000</v>
      </c>
      <c r="G45" s="29">
        <v>2.57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44880</v>
      </c>
      <c r="B46" s="29">
        <v>531737</v>
      </c>
      <c r="C46" s="28" t="s">
        <v>891</v>
      </c>
      <c r="D46" s="28" t="s">
        <v>958</v>
      </c>
      <c r="E46" s="28" t="s">
        <v>527</v>
      </c>
      <c r="F46" s="85">
        <v>465665</v>
      </c>
      <c r="G46" s="29">
        <v>2.57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44880</v>
      </c>
      <c r="B47" s="29">
        <v>531737</v>
      </c>
      <c r="C47" s="28" t="s">
        <v>891</v>
      </c>
      <c r="D47" s="28" t="s">
        <v>958</v>
      </c>
      <c r="E47" s="28" t="s">
        <v>526</v>
      </c>
      <c r="F47" s="85">
        <v>65665</v>
      </c>
      <c r="G47" s="29">
        <v>2.5499999999999998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44880</v>
      </c>
      <c r="B48" s="29">
        <v>531737</v>
      </c>
      <c r="C48" s="28" t="s">
        <v>891</v>
      </c>
      <c r="D48" s="28" t="s">
        <v>1040</v>
      </c>
      <c r="E48" s="28" t="s">
        <v>527</v>
      </c>
      <c r="F48" s="85">
        <v>200000</v>
      </c>
      <c r="G48" s="29">
        <v>2.57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44880</v>
      </c>
      <c r="B49" s="29">
        <v>531737</v>
      </c>
      <c r="C49" s="28" t="s">
        <v>891</v>
      </c>
      <c r="D49" s="28" t="s">
        <v>984</v>
      </c>
      <c r="E49" s="28" t="s">
        <v>526</v>
      </c>
      <c r="F49" s="85">
        <v>200000</v>
      </c>
      <c r="G49" s="29">
        <v>2.5499999999999998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44880</v>
      </c>
      <c r="B50" s="29">
        <v>531737</v>
      </c>
      <c r="C50" s="28" t="s">
        <v>891</v>
      </c>
      <c r="D50" s="28" t="s">
        <v>984</v>
      </c>
      <c r="E50" s="28" t="s">
        <v>527</v>
      </c>
      <c r="F50" s="85">
        <v>200000</v>
      </c>
      <c r="G50" s="29">
        <v>2.57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44880</v>
      </c>
      <c r="B51" s="29">
        <v>524314</v>
      </c>
      <c r="C51" s="28" t="s">
        <v>1041</v>
      </c>
      <c r="D51" s="28" t="s">
        <v>1042</v>
      </c>
      <c r="E51" s="28" t="s">
        <v>526</v>
      </c>
      <c r="F51" s="85">
        <v>75000</v>
      </c>
      <c r="G51" s="29">
        <v>18.600000000000001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44880</v>
      </c>
      <c r="B52" s="29">
        <v>532467</v>
      </c>
      <c r="C52" s="28" t="s">
        <v>1043</v>
      </c>
      <c r="D52" s="28" t="s">
        <v>1044</v>
      </c>
      <c r="E52" s="28" t="s">
        <v>527</v>
      </c>
      <c r="F52" s="85">
        <v>300000</v>
      </c>
      <c r="G52" s="29">
        <v>97.05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44880</v>
      </c>
      <c r="B53" s="29">
        <v>539224</v>
      </c>
      <c r="C53" s="28" t="s">
        <v>1045</v>
      </c>
      <c r="D53" s="28" t="s">
        <v>1046</v>
      </c>
      <c r="E53" s="28" t="s">
        <v>526</v>
      </c>
      <c r="F53" s="85">
        <v>20000</v>
      </c>
      <c r="G53" s="29">
        <v>74.55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44880</v>
      </c>
      <c r="B54" s="29">
        <v>543546</v>
      </c>
      <c r="C54" s="28" t="s">
        <v>1047</v>
      </c>
      <c r="D54" s="28" t="s">
        <v>1048</v>
      </c>
      <c r="E54" s="28" t="s">
        <v>527</v>
      </c>
      <c r="F54" s="85">
        <v>150000</v>
      </c>
      <c r="G54" s="29">
        <v>6.06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44880</v>
      </c>
      <c r="B55" s="29">
        <v>531661</v>
      </c>
      <c r="C55" s="28" t="s">
        <v>985</v>
      </c>
      <c r="D55" s="28" t="s">
        <v>1049</v>
      </c>
      <c r="E55" s="28" t="s">
        <v>527</v>
      </c>
      <c r="F55" s="85">
        <v>48840</v>
      </c>
      <c r="G55" s="29">
        <v>17.16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44880</v>
      </c>
      <c r="B56" s="29">
        <v>522183</v>
      </c>
      <c r="C56" s="28" t="s">
        <v>1050</v>
      </c>
      <c r="D56" s="28" t="s">
        <v>1051</v>
      </c>
      <c r="E56" s="28" t="s">
        <v>527</v>
      </c>
      <c r="F56" s="85">
        <v>16297</v>
      </c>
      <c r="G56" s="29">
        <v>181.09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44880</v>
      </c>
      <c r="B57" s="29">
        <v>543539</v>
      </c>
      <c r="C57" s="28" t="s">
        <v>1052</v>
      </c>
      <c r="D57" s="28" t="s">
        <v>1053</v>
      </c>
      <c r="E57" s="28" t="s">
        <v>526</v>
      </c>
      <c r="F57" s="85">
        <v>3200</v>
      </c>
      <c r="G57" s="29">
        <v>147.75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44880</v>
      </c>
      <c r="B58" s="29">
        <v>543539</v>
      </c>
      <c r="C58" s="28" t="s">
        <v>1052</v>
      </c>
      <c r="D58" s="28" t="s">
        <v>1053</v>
      </c>
      <c r="E58" s="28" t="s">
        <v>527</v>
      </c>
      <c r="F58" s="85">
        <v>30400</v>
      </c>
      <c r="G58" s="29">
        <v>150.28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44880</v>
      </c>
      <c r="B59" s="29">
        <v>539275</v>
      </c>
      <c r="C59" s="28" t="s">
        <v>1054</v>
      </c>
      <c r="D59" s="28" t="s">
        <v>1055</v>
      </c>
      <c r="E59" s="28" t="s">
        <v>527</v>
      </c>
      <c r="F59" s="85">
        <v>55500</v>
      </c>
      <c r="G59" s="29">
        <v>87.81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44880</v>
      </c>
      <c r="B60" s="29">
        <v>539673</v>
      </c>
      <c r="C60" s="28" t="s">
        <v>1056</v>
      </c>
      <c r="D60" s="28" t="s">
        <v>1057</v>
      </c>
      <c r="E60" s="28" t="s">
        <v>527</v>
      </c>
      <c r="F60" s="85">
        <v>14126</v>
      </c>
      <c r="G60" s="29">
        <v>25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44880</v>
      </c>
      <c r="B61" s="29">
        <v>532092</v>
      </c>
      <c r="C61" s="28" t="s">
        <v>1058</v>
      </c>
      <c r="D61" s="28" t="s">
        <v>1059</v>
      </c>
      <c r="E61" s="28" t="s">
        <v>527</v>
      </c>
      <c r="F61" s="85">
        <v>345000</v>
      </c>
      <c r="G61" s="29">
        <v>2.41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44880</v>
      </c>
      <c r="B62" s="29">
        <v>543366</v>
      </c>
      <c r="C62" s="28" t="s">
        <v>986</v>
      </c>
      <c r="D62" s="28" t="s">
        <v>1060</v>
      </c>
      <c r="E62" s="28" t="s">
        <v>526</v>
      </c>
      <c r="F62" s="85">
        <v>13200</v>
      </c>
      <c r="G62" s="29">
        <v>73.650000000000006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44880</v>
      </c>
      <c r="B63" s="29">
        <v>543366</v>
      </c>
      <c r="C63" s="28" t="s">
        <v>986</v>
      </c>
      <c r="D63" s="28" t="s">
        <v>987</v>
      </c>
      <c r="E63" s="28" t="s">
        <v>527</v>
      </c>
      <c r="F63" s="85">
        <v>36000</v>
      </c>
      <c r="G63" s="29">
        <v>73.650000000000006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44880</v>
      </c>
      <c r="B64" s="29">
        <v>543366</v>
      </c>
      <c r="C64" s="28" t="s">
        <v>986</v>
      </c>
      <c r="D64" s="28" t="s">
        <v>1061</v>
      </c>
      <c r="E64" s="28" t="s">
        <v>526</v>
      </c>
      <c r="F64" s="85">
        <v>9600</v>
      </c>
      <c r="G64" s="29">
        <v>73.650000000000006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44880</v>
      </c>
      <c r="B65" s="29">
        <v>543366</v>
      </c>
      <c r="C65" s="28" t="s">
        <v>986</v>
      </c>
      <c r="D65" s="28" t="s">
        <v>1062</v>
      </c>
      <c r="E65" s="28" t="s">
        <v>526</v>
      </c>
      <c r="F65" s="85">
        <v>19200</v>
      </c>
      <c r="G65" s="29">
        <v>73.650000000000006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44880</v>
      </c>
      <c r="B66" s="29">
        <v>543366</v>
      </c>
      <c r="C66" s="28" t="s">
        <v>986</v>
      </c>
      <c r="D66" s="28" t="s">
        <v>1063</v>
      </c>
      <c r="E66" s="28" t="s">
        <v>526</v>
      </c>
      <c r="F66" s="85">
        <v>8400</v>
      </c>
      <c r="G66" s="29">
        <v>73.64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44880</v>
      </c>
      <c r="B67" s="29">
        <v>543366</v>
      </c>
      <c r="C67" s="28" t="s">
        <v>986</v>
      </c>
      <c r="D67" s="28" t="s">
        <v>1064</v>
      </c>
      <c r="E67" s="28" t="s">
        <v>527</v>
      </c>
      <c r="F67" s="85">
        <v>22800</v>
      </c>
      <c r="G67" s="29">
        <v>73.650000000000006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44880</v>
      </c>
      <c r="B68" s="29">
        <v>512463</v>
      </c>
      <c r="C68" s="28" t="s">
        <v>988</v>
      </c>
      <c r="D68" s="28" t="s">
        <v>1065</v>
      </c>
      <c r="E68" s="28" t="s">
        <v>526</v>
      </c>
      <c r="F68" s="85">
        <v>8500000</v>
      </c>
      <c r="G68" s="29">
        <v>4.75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44880</v>
      </c>
      <c r="B69" s="29">
        <v>512463</v>
      </c>
      <c r="C69" s="28" t="s">
        <v>988</v>
      </c>
      <c r="D69" s="28" t="s">
        <v>989</v>
      </c>
      <c r="E69" s="28" t="s">
        <v>527</v>
      </c>
      <c r="F69" s="85">
        <v>15030000</v>
      </c>
      <c r="G69" s="29">
        <v>4.7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44880</v>
      </c>
      <c r="B70" s="29">
        <v>540269</v>
      </c>
      <c r="C70" s="28" t="s">
        <v>1066</v>
      </c>
      <c r="D70" s="28" t="s">
        <v>1067</v>
      </c>
      <c r="E70" s="28" t="s">
        <v>526</v>
      </c>
      <c r="F70" s="85">
        <v>150000</v>
      </c>
      <c r="G70" s="29">
        <v>7.5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44880</v>
      </c>
      <c r="B71" s="29">
        <v>540269</v>
      </c>
      <c r="C71" s="28" t="s">
        <v>1066</v>
      </c>
      <c r="D71" s="28" t="s">
        <v>1068</v>
      </c>
      <c r="E71" s="28" t="s">
        <v>527</v>
      </c>
      <c r="F71" s="85">
        <v>150000</v>
      </c>
      <c r="G71" s="29">
        <v>7.5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44880</v>
      </c>
      <c r="B72" s="29">
        <v>538923</v>
      </c>
      <c r="C72" s="28" t="s">
        <v>1069</v>
      </c>
      <c r="D72" s="28" t="s">
        <v>1070</v>
      </c>
      <c r="E72" s="28" t="s">
        <v>526</v>
      </c>
      <c r="F72" s="85">
        <v>30000</v>
      </c>
      <c r="G72" s="29">
        <v>83.16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44880</v>
      </c>
      <c r="B73" s="29">
        <v>538923</v>
      </c>
      <c r="C73" s="28" t="s">
        <v>1069</v>
      </c>
      <c r="D73" s="28" t="s">
        <v>1071</v>
      </c>
      <c r="E73" s="28" t="s">
        <v>527</v>
      </c>
      <c r="F73" s="85">
        <v>80000</v>
      </c>
      <c r="G73" s="29">
        <v>82.34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44880</v>
      </c>
      <c r="B74" s="29">
        <v>538923</v>
      </c>
      <c r="C74" s="28" t="s">
        <v>1069</v>
      </c>
      <c r="D74" s="28" t="s">
        <v>1072</v>
      </c>
      <c r="E74" s="28" t="s">
        <v>526</v>
      </c>
      <c r="F74" s="85">
        <v>23734</v>
      </c>
      <c r="G74" s="29">
        <v>83.18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44880</v>
      </c>
      <c r="B75" s="29">
        <v>538923</v>
      </c>
      <c r="C75" s="28" t="s">
        <v>1069</v>
      </c>
      <c r="D75" s="28" t="s">
        <v>1073</v>
      </c>
      <c r="E75" s="28" t="s">
        <v>527</v>
      </c>
      <c r="F75" s="85">
        <v>75000</v>
      </c>
      <c r="G75" s="29">
        <v>79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44880</v>
      </c>
      <c r="B76" s="29">
        <v>511447</v>
      </c>
      <c r="C76" s="28" t="s">
        <v>950</v>
      </c>
      <c r="D76" s="28" t="s">
        <v>1074</v>
      </c>
      <c r="E76" s="28" t="s">
        <v>526</v>
      </c>
      <c r="F76" s="85">
        <v>170000</v>
      </c>
      <c r="G76" s="29">
        <v>17.54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44880</v>
      </c>
      <c r="B77" s="29">
        <v>511447</v>
      </c>
      <c r="C77" s="28" t="s">
        <v>950</v>
      </c>
      <c r="D77" s="28" t="s">
        <v>990</v>
      </c>
      <c r="E77" s="28" t="s">
        <v>526</v>
      </c>
      <c r="F77" s="85">
        <v>100000</v>
      </c>
      <c r="G77" s="29">
        <v>17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44880</v>
      </c>
      <c r="B78" s="29">
        <v>511447</v>
      </c>
      <c r="C78" s="28" t="s">
        <v>950</v>
      </c>
      <c r="D78" s="28" t="s">
        <v>991</v>
      </c>
      <c r="E78" s="28" t="s">
        <v>527</v>
      </c>
      <c r="F78" s="85">
        <v>95740</v>
      </c>
      <c r="G78" s="29">
        <v>17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44880</v>
      </c>
      <c r="B79" s="29">
        <v>511447</v>
      </c>
      <c r="C79" s="28" t="s">
        <v>950</v>
      </c>
      <c r="D79" s="28" t="s">
        <v>1075</v>
      </c>
      <c r="E79" s="28" t="s">
        <v>527</v>
      </c>
      <c r="F79" s="85">
        <v>140598</v>
      </c>
      <c r="G79" s="29">
        <v>17.649999999999999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44880</v>
      </c>
      <c r="B80" s="29">
        <v>511447</v>
      </c>
      <c r="C80" s="28" t="s">
        <v>950</v>
      </c>
      <c r="D80" s="28" t="s">
        <v>1075</v>
      </c>
      <c r="E80" s="28" t="s">
        <v>526</v>
      </c>
      <c r="F80" s="85">
        <v>124361</v>
      </c>
      <c r="G80" s="29">
        <v>17.12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44880</v>
      </c>
      <c r="B81" s="29">
        <v>513307</v>
      </c>
      <c r="C81" s="28" t="s">
        <v>1076</v>
      </c>
      <c r="D81" s="28" t="s">
        <v>1077</v>
      </c>
      <c r="E81" s="28" t="s">
        <v>526</v>
      </c>
      <c r="F81" s="85">
        <v>9797</v>
      </c>
      <c r="G81" s="29">
        <v>357.19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44880</v>
      </c>
      <c r="B82" s="29">
        <v>539310</v>
      </c>
      <c r="C82" s="28" t="s">
        <v>1078</v>
      </c>
      <c r="D82" s="28" t="s">
        <v>1079</v>
      </c>
      <c r="E82" s="28" t="s">
        <v>527</v>
      </c>
      <c r="F82" s="85">
        <v>400000</v>
      </c>
      <c r="G82" s="29">
        <v>67.42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44880</v>
      </c>
      <c r="B83" s="29">
        <v>539310</v>
      </c>
      <c r="C83" s="28" t="s">
        <v>1078</v>
      </c>
      <c r="D83" s="28" t="s">
        <v>1080</v>
      </c>
      <c r="E83" s="28" t="s">
        <v>527</v>
      </c>
      <c r="F83" s="85">
        <v>400000</v>
      </c>
      <c r="G83" s="29">
        <v>67.41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44880</v>
      </c>
      <c r="B84" s="29">
        <v>539310</v>
      </c>
      <c r="C84" s="28" t="s">
        <v>1078</v>
      </c>
      <c r="D84" s="28" t="s">
        <v>1081</v>
      </c>
      <c r="E84" s="28" t="s">
        <v>526</v>
      </c>
      <c r="F84" s="85">
        <v>225000</v>
      </c>
      <c r="G84" s="29">
        <v>67.099999999999994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44880</v>
      </c>
      <c r="B85" s="29">
        <v>539310</v>
      </c>
      <c r="C85" s="28" t="s">
        <v>1078</v>
      </c>
      <c r="D85" s="28" t="s">
        <v>1082</v>
      </c>
      <c r="E85" s="28" t="s">
        <v>526</v>
      </c>
      <c r="F85" s="85">
        <v>285000</v>
      </c>
      <c r="G85" s="29">
        <v>67.150000000000006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44880</v>
      </c>
      <c r="B86" s="29">
        <v>539310</v>
      </c>
      <c r="C86" s="28" t="s">
        <v>1078</v>
      </c>
      <c r="D86" s="28" t="s">
        <v>1083</v>
      </c>
      <c r="E86" s="28" t="s">
        <v>527</v>
      </c>
      <c r="F86" s="85">
        <v>200000</v>
      </c>
      <c r="G86" s="29">
        <v>66.75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44880</v>
      </c>
      <c r="B87" s="29">
        <v>539310</v>
      </c>
      <c r="C87" s="28" t="s">
        <v>1078</v>
      </c>
      <c r="D87" s="28" t="s">
        <v>1083</v>
      </c>
      <c r="E87" s="28" t="s">
        <v>526</v>
      </c>
      <c r="F87" s="85">
        <v>200000</v>
      </c>
      <c r="G87" s="29">
        <v>69.61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44880</v>
      </c>
      <c r="B88" s="29">
        <v>539310</v>
      </c>
      <c r="C88" s="28" t="s">
        <v>1078</v>
      </c>
      <c r="D88" s="28" t="s">
        <v>1084</v>
      </c>
      <c r="E88" s="28" t="s">
        <v>527</v>
      </c>
      <c r="F88" s="85">
        <v>269221</v>
      </c>
      <c r="G88" s="29">
        <v>67.98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44880</v>
      </c>
      <c r="B89" s="29">
        <v>539310</v>
      </c>
      <c r="C89" s="28" t="s">
        <v>1078</v>
      </c>
      <c r="D89" s="28" t="s">
        <v>1084</v>
      </c>
      <c r="E89" s="28" t="s">
        <v>526</v>
      </c>
      <c r="F89" s="85">
        <v>117336</v>
      </c>
      <c r="G89" s="29">
        <v>67.819999999999993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44880</v>
      </c>
      <c r="B90" s="29">
        <v>539310</v>
      </c>
      <c r="C90" s="28" t="s">
        <v>1078</v>
      </c>
      <c r="D90" s="28" t="s">
        <v>1085</v>
      </c>
      <c r="E90" s="28" t="s">
        <v>526</v>
      </c>
      <c r="F90" s="85">
        <v>155317</v>
      </c>
      <c r="G90" s="29">
        <v>67.31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44880</v>
      </c>
      <c r="B91" s="29">
        <v>539310</v>
      </c>
      <c r="C91" s="28" t="s">
        <v>1078</v>
      </c>
      <c r="D91" s="28" t="s">
        <v>1085</v>
      </c>
      <c r="E91" s="28" t="s">
        <v>527</v>
      </c>
      <c r="F91" s="85">
        <v>155317</v>
      </c>
      <c r="G91" s="29">
        <v>67.52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44880</v>
      </c>
      <c r="B92" s="29">
        <v>539310</v>
      </c>
      <c r="C92" s="28" t="s">
        <v>1078</v>
      </c>
      <c r="D92" s="28" t="s">
        <v>1086</v>
      </c>
      <c r="E92" s="28" t="s">
        <v>527</v>
      </c>
      <c r="F92" s="85">
        <v>155098</v>
      </c>
      <c r="G92" s="29">
        <v>66.88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44880</v>
      </c>
      <c r="B93" s="29">
        <v>539310</v>
      </c>
      <c r="C93" s="28" t="s">
        <v>1078</v>
      </c>
      <c r="D93" s="28" t="s">
        <v>1086</v>
      </c>
      <c r="E93" s="28" t="s">
        <v>526</v>
      </c>
      <c r="F93" s="85">
        <v>92344</v>
      </c>
      <c r="G93" s="29">
        <v>68.010000000000005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44880</v>
      </c>
      <c r="B94" s="29">
        <v>538634</v>
      </c>
      <c r="C94" s="28" t="s">
        <v>1087</v>
      </c>
      <c r="D94" s="28" t="s">
        <v>1088</v>
      </c>
      <c r="E94" s="28" t="s">
        <v>526</v>
      </c>
      <c r="F94" s="85">
        <v>3000</v>
      </c>
      <c r="G94" s="29">
        <v>137.75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44880</v>
      </c>
      <c r="B95" s="29">
        <v>538634</v>
      </c>
      <c r="C95" s="28" t="s">
        <v>1087</v>
      </c>
      <c r="D95" s="28" t="s">
        <v>1088</v>
      </c>
      <c r="E95" s="28" t="s">
        <v>527</v>
      </c>
      <c r="F95" s="85">
        <v>28364</v>
      </c>
      <c r="G95" s="29">
        <v>132.53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44880</v>
      </c>
      <c r="B96" s="29">
        <v>539337</v>
      </c>
      <c r="C96" s="28" t="s">
        <v>1089</v>
      </c>
      <c r="D96" s="28" t="s">
        <v>1090</v>
      </c>
      <c r="E96" s="28" t="s">
        <v>526</v>
      </c>
      <c r="F96" s="85">
        <v>63000</v>
      </c>
      <c r="G96" s="29">
        <v>140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44880</v>
      </c>
      <c r="B97" s="29">
        <v>539337</v>
      </c>
      <c r="C97" s="28" t="s">
        <v>1089</v>
      </c>
      <c r="D97" s="28" t="s">
        <v>1091</v>
      </c>
      <c r="E97" s="28" t="s">
        <v>527</v>
      </c>
      <c r="F97" s="85">
        <v>1248100</v>
      </c>
      <c r="G97" s="29">
        <v>140.12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44880</v>
      </c>
      <c r="B98" s="29">
        <v>539337</v>
      </c>
      <c r="C98" s="28" t="s">
        <v>1089</v>
      </c>
      <c r="D98" s="28" t="s">
        <v>1092</v>
      </c>
      <c r="E98" s="28" t="s">
        <v>526</v>
      </c>
      <c r="F98" s="85">
        <v>499800</v>
      </c>
      <c r="G98" s="29">
        <v>139.99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44880</v>
      </c>
      <c r="B99" s="29">
        <v>539337</v>
      </c>
      <c r="C99" s="28" t="s">
        <v>1089</v>
      </c>
      <c r="D99" s="28" t="s">
        <v>1093</v>
      </c>
      <c r="E99" s="28" t="s">
        <v>526</v>
      </c>
      <c r="F99" s="85">
        <v>210000</v>
      </c>
      <c r="G99" s="29">
        <v>140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44880</v>
      </c>
      <c r="B100" s="29">
        <v>539337</v>
      </c>
      <c r="C100" s="28" t="s">
        <v>1089</v>
      </c>
      <c r="D100" s="28" t="s">
        <v>1094</v>
      </c>
      <c r="E100" s="28" t="s">
        <v>526</v>
      </c>
      <c r="F100" s="85">
        <v>77700</v>
      </c>
      <c r="G100" s="29">
        <v>140.15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44880</v>
      </c>
      <c r="B101" s="29">
        <v>539337</v>
      </c>
      <c r="C101" s="28" t="s">
        <v>1089</v>
      </c>
      <c r="D101" s="28" t="s">
        <v>1094</v>
      </c>
      <c r="E101" s="28" t="s">
        <v>527</v>
      </c>
      <c r="F101" s="85">
        <v>77700</v>
      </c>
      <c r="G101" s="29">
        <v>146.41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44880</v>
      </c>
      <c r="B102" s="29">
        <v>524661</v>
      </c>
      <c r="C102" s="28" t="s">
        <v>992</v>
      </c>
      <c r="D102" s="28" t="s">
        <v>993</v>
      </c>
      <c r="E102" s="28" t="s">
        <v>526</v>
      </c>
      <c r="F102" s="85">
        <v>5000</v>
      </c>
      <c r="G102" s="29">
        <v>8.86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44880</v>
      </c>
      <c r="B103" s="29">
        <v>524661</v>
      </c>
      <c r="C103" s="28" t="s">
        <v>992</v>
      </c>
      <c r="D103" s="28" t="s">
        <v>993</v>
      </c>
      <c r="E103" s="28" t="s">
        <v>527</v>
      </c>
      <c r="F103" s="85">
        <v>155010</v>
      </c>
      <c r="G103" s="29">
        <v>8.57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44880</v>
      </c>
      <c r="B104" s="29">
        <v>524661</v>
      </c>
      <c r="C104" s="28" t="s">
        <v>992</v>
      </c>
      <c r="D104" s="28" t="s">
        <v>1095</v>
      </c>
      <c r="E104" s="28" t="s">
        <v>526</v>
      </c>
      <c r="F104" s="85">
        <v>154015</v>
      </c>
      <c r="G104" s="29">
        <v>8.83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44880</v>
      </c>
      <c r="B105" s="29">
        <v>524661</v>
      </c>
      <c r="C105" s="28" t="s">
        <v>992</v>
      </c>
      <c r="D105" s="28" t="s">
        <v>1096</v>
      </c>
      <c r="E105" s="28" t="s">
        <v>527</v>
      </c>
      <c r="F105" s="85">
        <v>81858</v>
      </c>
      <c r="G105" s="29">
        <v>8.82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44880</v>
      </c>
      <c r="B106" s="29">
        <v>524661</v>
      </c>
      <c r="C106" s="28" t="s">
        <v>992</v>
      </c>
      <c r="D106" s="28" t="s">
        <v>1096</v>
      </c>
      <c r="E106" s="28" t="s">
        <v>526</v>
      </c>
      <c r="F106" s="85">
        <v>81858</v>
      </c>
      <c r="G106" s="29">
        <v>8.5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44880</v>
      </c>
      <c r="B107" s="29" t="s">
        <v>1097</v>
      </c>
      <c r="C107" s="28" t="s">
        <v>1098</v>
      </c>
      <c r="D107" s="28" t="s">
        <v>1099</v>
      </c>
      <c r="E107" s="28" t="s">
        <v>526</v>
      </c>
      <c r="F107" s="85">
        <v>177907</v>
      </c>
      <c r="G107" s="29">
        <v>20.9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44880</v>
      </c>
      <c r="B108" s="29" t="s">
        <v>1100</v>
      </c>
      <c r="C108" s="28" t="s">
        <v>1101</v>
      </c>
      <c r="D108" s="28" t="s">
        <v>1024</v>
      </c>
      <c r="E108" s="28" t="s">
        <v>526</v>
      </c>
      <c r="F108" s="85">
        <v>147481</v>
      </c>
      <c r="G108" s="29">
        <v>1609.25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44880</v>
      </c>
      <c r="B109" s="29" t="s">
        <v>994</v>
      </c>
      <c r="C109" s="28" t="s">
        <v>995</v>
      </c>
      <c r="D109" s="28" t="s">
        <v>1102</v>
      </c>
      <c r="E109" s="28" t="s">
        <v>526</v>
      </c>
      <c r="F109" s="85">
        <v>136800</v>
      </c>
      <c r="G109" s="29">
        <v>228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44880</v>
      </c>
      <c r="B110" s="29" t="s">
        <v>994</v>
      </c>
      <c r="C110" s="28" t="s">
        <v>995</v>
      </c>
      <c r="D110" s="28" t="s">
        <v>1103</v>
      </c>
      <c r="E110" s="28" t="s">
        <v>526</v>
      </c>
      <c r="F110" s="85">
        <v>84000</v>
      </c>
      <c r="G110" s="29">
        <v>228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44880</v>
      </c>
      <c r="B111" s="29" t="s">
        <v>994</v>
      </c>
      <c r="C111" s="28" t="s">
        <v>995</v>
      </c>
      <c r="D111" s="28" t="s">
        <v>1104</v>
      </c>
      <c r="E111" s="28" t="s">
        <v>526</v>
      </c>
      <c r="F111" s="85">
        <v>97200</v>
      </c>
      <c r="G111" s="29">
        <v>228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44880</v>
      </c>
      <c r="B112" s="29" t="s">
        <v>994</v>
      </c>
      <c r="C112" s="28" t="s">
        <v>995</v>
      </c>
      <c r="D112" s="28" t="s">
        <v>1105</v>
      </c>
      <c r="E112" s="28" t="s">
        <v>526</v>
      </c>
      <c r="F112" s="85">
        <v>88800</v>
      </c>
      <c r="G112" s="29">
        <v>228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44880</v>
      </c>
      <c r="B113" s="29" t="s">
        <v>1106</v>
      </c>
      <c r="C113" s="28" t="s">
        <v>1107</v>
      </c>
      <c r="D113" s="28" t="s">
        <v>1108</v>
      </c>
      <c r="E113" s="28" t="s">
        <v>526</v>
      </c>
      <c r="F113" s="85">
        <v>720000</v>
      </c>
      <c r="G113" s="29">
        <v>359.5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44880</v>
      </c>
      <c r="B114" s="29" t="s">
        <v>1106</v>
      </c>
      <c r="C114" s="28" t="s">
        <v>1107</v>
      </c>
      <c r="D114" s="28" t="s">
        <v>1109</v>
      </c>
      <c r="E114" s="28" t="s">
        <v>526</v>
      </c>
      <c r="F114" s="85">
        <v>524000</v>
      </c>
      <c r="G114" s="29">
        <v>339.31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44880</v>
      </c>
      <c r="B115" s="29" t="s">
        <v>1106</v>
      </c>
      <c r="C115" s="28" t="s">
        <v>1107</v>
      </c>
      <c r="D115" s="28" t="s">
        <v>1110</v>
      </c>
      <c r="E115" s="28" t="s">
        <v>526</v>
      </c>
      <c r="F115" s="85">
        <v>842000</v>
      </c>
      <c r="G115" s="29">
        <v>331.45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44880</v>
      </c>
      <c r="B116" s="29" t="s">
        <v>1106</v>
      </c>
      <c r="C116" s="28" t="s">
        <v>1107</v>
      </c>
      <c r="D116" s="28" t="s">
        <v>1111</v>
      </c>
      <c r="E116" s="28" t="s">
        <v>526</v>
      </c>
      <c r="F116" s="85">
        <v>552281</v>
      </c>
      <c r="G116" s="29">
        <v>339.28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44880</v>
      </c>
      <c r="B117" s="29" t="s">
        <v>996</v>
      </c>
      <c r="C117" s="28" t="s">
        <v>997</v>
      </c>
      <c r="D117" s="28" t="s">
        <v>1112</v>
      </c>
      <c r="E117" s="28" t="s">
        <v>526</v>
      </c>
      <c r="F117" s="85">
        <v>40000</v>
      </c>
      <c r="G117" s="29">
        <v>71.150000000000006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44880</v>
      </c>
      <c r="B118" s="29" t="s">
        <v>996</v>
      </c>
      <c r="C118" s="28" t="s">
        <v>997</v>
      </c>
      <c r="D118" s="28" t="s">
        <v>1113</v>
      </c>
      <c r="E118" s="28" t="s">
        <v>526</v>
      </c>
      <c r="F118" s="85">
        <v>60000</v>
      </c>
      <c r="G118" s="29">
        <v>72.7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44880</v>
      </c>
      <c r="B119" s="29" t="s">
        <v>996</v>
      </c>
      <c r="C119" s="28" t="s">
        <v>997</v>
      </c>
      <c r="D119" s="28" t="s">
        <v>1114</v>
      </c>
      <c r="E119" s="28" t="s">
        <v>526</v>
      </c>
      <c r="F119" s="85">
        <v>2000</v>
      </c>
      <c r="G119" s="29">
        <v>69.599999999999994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44880</v>
      </c>
      <c r="B120" s="29" t="s">
        <v>812</v>
      </c>
      <c r="C120" s="28" t="s">
        <v>1115</v>
      </c>
      <c r="D120" s="28" t="s">
        <v>1116</v>
      </c>
      <c r="E120" s="28" t="s">
        <v>526</v>
      </c>
      <c r="F120" s="85">
        <v>2582921</v>
      </c>
      <c r="G120" s="29">
        <v>198.48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44880</v>
      </c>
      <c r="B121" s="29" t="s">
        <v>1117</v>
      </c>
      <c r="C121" s="28" t="s">
        <v>1118</v>
      </c>
      <c r="D121" s="28" t="s">
        <v>1119</v>
      </c>
      <c r="E121" s="28" t="s">
        <v>526</v>
      </c>
      <c r="F121" s="85">
        <v>597809</v>
      </c>
      <c r="G121" s="29">
        <v>171.54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44880</v>
      </c>
      <c r="B122" s="29" t="s">
        <v>1120</v>
      </c>
      <c r="C122" s="28" t="s">
        <v>1121</v>
      </c>
      <c r="D122" s="28" t="s">
        <v>951</v>
      </c>
      <c r="E122" s="28" t="s">
        <v>526</v>
      </c>
      <c r="F122" s="85">
        <v>95420</v>
      </c>
      <c r="G122" s="29">
        <v>233.7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44880</v>
      </c>
      <c r="B123" s="29" t="s">
        <v>1122</v>
      </c>
      <c r="C123" s="28" t="s">
        <v>1123</v>
      </c>
      <c r="D123" s="28" t="s">
        <v>1124</v>
      </c>
      <c r="E123" s="28" t="s">
        <v>526</v>
      </c>
      <c r="F123" s="85">
        <v>46070</v>
      </c>
      <c r="G123" s="29">
        <v>93.93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44880</v>
      </c>
      <c r="B124" s="29" t="s">
        <v>1122</v>
      </c>
      <c r="C124" s="28" t="s">
        <v>1123</v>
      </c>
      <c r="D124" s="28" t="s">
        <v>1125</v>
      </c>
      <c r="E124" s="28" t="s">
        <v>526</v>
      </c>
      <c r="F124" s="85">
        <v>124172</v>
      </c>
      <c r="G124" s="29">
        <v>94.26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44880</v>
      </c>
      <c r="B125" s="29" t="s">
        <v>1106</v>
      </c>
      <c r="C125" s="28" t="s">
        <v>1107</v>
      </c>
      <c r="D125" s="28" t="s">
        <v>1108</v>
      </c>
      <c r="E125" s="28" t="s">
        <v>527</v>
      </c>
      <c r="F125" s="85">
        <v>720000</v>
      </c>
      <c r="G125" s="29">
        <v>344.02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44880</v>
      </c>
      <c r="B126" s="29" t="s">
        <v>1126</v>
      </c>
      <c r="C126" s="28" t="s">
        <v>1127</v>
      </c>
      <c r="D126" s="28" t="s">
        <v>1128</v>
      </c>
      <c r="E126" s="28" t="s">
        <v>527</v>
      </c>
      <c r="F126" s="85">
        <v>89000</v>
      </c>
      <c r="G126" s="29">
        <v>630.48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44880</v>
      </c>
      <c r="B127" s="29" t="s">
        <v>996</v>
      </c>
      <c r="C127" s="28" t="s">
        <v>997</v>
      </c>
      <c r="D127" s="28" t="s">
        <v>998</v>
      </c>
      <c r="E127" s="28" t="s">
        <v>527</v>
      </c>
      <c r="F127" s="85">
        <v>50000</v>
      </c>
      <c r="G127" s="29">
        <v>69.599999999999994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44880</v>
      </c>
      <c r="B128" s="29" t="s">
        <v>996</v>
      </c>
      <c r="C128" s="28" t="s">
        <v>997</v>
      </c>
      <c r="D128" s="28" t="s">
        <v>1114</v>
      </c>
      <c r="E128" s="28" t="s">
        <v>527</v>
      </c>
      <c r="F128" s="85">
        <v>48000</v>
      </c>
      <c r="G128" s="29">
        <v>71.8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44880</v>
      </c>
      <c r="B129" s="29" t="s">
        <v>812</v>
      </c>
      <c r="C129" s="28" t="s">
        <v>1115</v>
      </c>
      <c r="D129" s="28" t="s">
        <v>1129</v>
      </c>
      <c r="E129" s="28" t="s">
        <v>527</v>
      </c>
      <c r="F129" s="85">
        <v>3373243</v>
      </c>
      <c r="G129" s="29">
        <v>199.24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44880</v>
      </c>
      <c r="B130" s="29" t="s">
        <v>1130</v>
      </c>
      <c r="C130" s="28" t="s">
        <v>1131</v>
      </c>
      <c r="D130" s="28" t="s">
        <v>1132</v>
      </c>
      <c r="E130" s="28" t="s">
        <v>527</v>
      </c>
      <c r="F130" s="85">
        <v>36000</v>
      </c>
      <c r="G130" s="29">
        <v>43.55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44880</v>
      </c>
      <c r="B131" s="29" t="s">
        <v>1117</v>
      </c>
      <c r="C131" s="28" t="s">
        <v>1118</v>
      </c>
      <c r="D131" s="28" t="s">
        <v>1119</v>
      </c>
      <c r="E131" s="28" t="s">
        <v>527</v>
      </c>
      <c r="F131" s="85">
        <v>597809</v>
      </c>
      <c r="G131" s="29">
        <v>173.14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44880</v>
      </c>
      <c r="B132" s="29" t="s">
        <v>1120</v>
      </c>
      <c r="C132" s="28" t="s">
        <v>1121</v>
      </c>
      <c r="D132" s="28" t="s">
        <v>951</v>
      </c>
      <c r="E132" s="28" t="s">
        <v>527</v>
      </c>
      <c r="F132" s="85">
        <v>120420</v>
      </c>
      <c r="G132" s="29">
        <v>234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44880</v>
      </c>
      <c r="B133" s="29" t="s">
        <v>1122</v>
      </c>
      <c r="C133" s="28" t="s">
        <v>1123</v>
      </c>
      <c r="D133" s="28" t="s">
        <v>1124</v>
      </c>
      <c r="E133" s="28" t="s">
        <v>527</v>
      </c>
      <c r="F133" s="85">
        <v>57070</v>
      </c>
      <c r="G133" s="29">
        <v>93.56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44880</v>
      </c>
      <c r="B134" s="29" t="s">
        <v>1122</v>
      </c>
      <c r="C134" s="28" t="s">
        <v>1123</v>
      </c>
      <c r="D134" s="28" t="s">
        <v>1125</v>
      </c>
      <c r="E134" s="28" t="s">
        <v>527</v>
      </c>
      <c r="F134" s="85">
        <v>74587</v>
      </c>
      <c r="G134" s="29">
        <v>93.32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44880</v>
      </c>
      <c r="B135" s="29" t="s">
        <v>1133</v>
      </c>
      <c r="C135" s="28" t="s">
        <v>1134</v>
      </c>
      <c r="D135" s="28" t="s">
        <v>1135</v>
      </c>
      <c r="E135" s="28" t="s">
        <v>527</v>
      </c>
      <c r="F135" s="85">
        <v>229245</v>
      </c>
      <c r="G135" s="29">
        <v>23.7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44880</v>
      </c>
      <c r="B136" s="29" t="s">
        <v>1133</v>
      </c>
      <c r="C136" s="28" t="s">
        <v>1134</v>
      </c>
      <c r="D136" s="28" t="s">
        <v>1136</v>
      </c>
      <c r="E136" s="28" t="s">
        <v>527</v>
      </c>
      <c r="F136" s="85">
        <v>188268</v>
      </c>
      <c r="G136" s="29">
        <v>23.7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0"/>
  <sheetViews>
    <sheetView zoomScale="85" zoomScaleNormal="85" workbookViewId="0">
      <selection activeCell="F279" sqref="F27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5"/>
      <c r="D10" s="336" t="s">
        <v>88</v>
      </c>
      <c r="E10" s="337" t="s">
        <v>543</v>
      </c>
      <c r="F10" s="212">
        <v>1625</v>
      </c>
      <c r="G10" s="212">
        <v>1535</v>
      </c>
      <c r="H10" s="212"/>
      <c r="I10" s="338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3">
        <v>2</v>
      </c>
      <c r="B11" s="354">
        <v>44816</v>
      </c>
      <c r="C11" s="355"/>
      <c r="D11" s="356" t="s">
        <v>353</v>
      </c>
      <c r="E11" s="357" t="s">
        <v>543</v>
      </c>
      <c r="F11" s="358">
        <v>1915</v>
      </c>
      <c r="G11" s="358">
        <v>1800</v>
      </c>
      <c r="H11" s="358">
        <v>2035</v>
      </c>
      <c r="I11" s="359" t="s">
        <v>849</v>
      </c>
      <c r="J11" s="283" t="s">
        <v>928</v>
      </c>
      <c r="K11" s="283">
        <f t="shared" ref="K11" si="0">H11-F11</f>
        <v>120</v>
      </c>
      <c r="L11" s="360">
        <f t="shared" ref="L11" si="1">(F11*-0.7)/100</f>
        <v>-13.404999999999999</v>
      </c>
      <c r="M11" s="361">
        <f t="shared" ref="M11" si="2">(K11+L11)/F11</f>
        <v>5.566318537859008E-2</v>
      </c>
      <c r="N11" s="283" t="s">
        <v>541</v>
      </c>
      <c r="O11" s="362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6">
        <v>3</v>
      </c>
      <c r="B12" s="316">
        <v>44823</v>
      </c>
      <c r="C12" s="296"/>
      <c r="D12" s="297" t="s">
        <v>66</v>
      </c>
      <c r="E12" s="298" t="s">
        <v>543</v>
      </c>
      <c r="F12" s="307" t="s">
        <v>850</v>
      </c>
      <c r="G12" s="307">
        <v>1780</v>
      </c>
      <c r="H12" s="307"/>
      <c r="I12" s="299" t="s">
        <v>845</v>
      </c>
      <c r="J12" s="311" t="s">
        <v>544</v>
      </c>
      <c r="K12" s="311"/>
      <c r="L12" s="290"/>
      <c r="M12" s="291"/>
      <c r="N12" s="311"/>
      <c r="O12" s="292"/>
      <c r="P12" s="311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8">
        <v>44840</v>
      </c>
      <c r="C13" s="296"/>
      <c r="D13" s="297" t="s">
        <v>125</v>
      </c>
      <c r="E13" s="298" t="s">
        <v>543</v>
      </c>
      <c r="F13" s="307" t="s">
        <v>853</v>
      </c>
      <c r="G13" s="307">
        <v>1075</v>
      </c>
      <c r="H13" s="307"/>
      <c r="I13" s="299" t="s">
        <v>854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8">
        <v>44840</v>
      </c>
      <c r="C14" s="296"/>
      <c r="D14" s="297" t="s">
        <v>69</v>
      </c>
      <c r="E14" s="298" t="s">
        <v>543</v>
      </c>
      <c r="F14" s="307" t="s">
        <v>855</v>
      </c>
      <c r="G14" s="307">
        <v>1690</v>
      </c>
      <c r="H14" s="307"/>
      <c r="I14" s="299" t="s">
        <v>856</v>
      </c>
      <c r="J14" s="311" t="s">
        <v>544</v>
      </c>
      <c r="K14" s="311"/>
      <c r="L14" s="290"/>
      <c r="M14" s="291"/>
      <c r="N14" s="311"/>
      <c r="O14" s="292"/>
      <c r="P14" s="311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3">
        <v>6</v>
      </c>
      <c r="B15" s="354">
        <v>44845</v>
      </c>
      <c r="C15" s="355"/>
      <c r="D15" s="356" t="s">
        <v>458</v>
      </c>
      <c r="E15" s="357" t="s">
        <v>543</v>
      </c>
      <c r="F15" s="358">
        <v>138</v>
      </c>
      <c r="G15" s="358">
        <v>127</v>
      </c>
      <c r="H15" s="358">
        <v>146.5</v>
      </c>
      <c r="I15" s="359" t="s">
        <v>852</v>
      </c>
      <c r="J15" s="283" t="s">
        <v>907</v>
      </c>
      <c r="K15" s="283">
        <f t="shared" ref="K15:K16" si="3">H15-F15</f>
        <v>8.5</v>
      </c>
      <c r="L15" s="360">
        <f t="shared" ref="L15:L16" si="4">(F15*-0.7)/100</f>
        <v>-0.96599999999999997</v>
      </c>
      <c r="M15" s="361">
        <f t="shared" ref="M15:M16" si="5">(K15+L15)/F15</f>
        <v>5.4594202898550721E-2</v>
      </c>
      <c r="N15" s="283" t="s">
        <v>541</v>
      </c>
      <c r="O15" s="362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3">
        <v>7</v>
      </c>
      <c r="B16" s="364">
        <v>44848</v>
      </c>
      <c r="C16" s="365"/>
      <c r="D16" s="366" t="s">
        <v>307</v>
      </c>
      <c r="E16" s="367" t="s">
        <v>543</v>
      </c>
      <c r="F16" s="368">
        <v>3055</v>
      </c>
      <c r="G16" s="368">
        <v>2795</v>
      </c>
      <c r="H16" s="368">
        <v>3090</v>
      </c>
      <c r="I16" s="369" t="s">
        <v>851</v>
      </c>
      <c r="J16" s="370" t="s">
        <v>921</v>
      </c>
      <c r="K16" s="370">
        <f t="shared" si="3"/>
        <v>35</v>
      </c>
      <c r="L16" s="371">
        <f t="shared" si="4"/>
        <v>-21.385000000000002</v>
      </c>
      <c r="M16" s="372">
        <f t="shared" si="5"/>
        <v>4.456628477905073E-3</v>
      </c>
      <c r="N16" s="370" t="s">
        <v>662</v>
      </c>
      <c r="O16" s="373">
        <v>44868</v>
      </c>
      <c r="P16" s="37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3">
        <v>8</v>
      </c>
      <c r="B17" s="354">
        <v>44852</v>
      </c>
      <c r="C17" s="355"/>
      <c r="D17" s="356" t="s">
        <v>158</v>
      </c>
      <c r="E17" s="357" t="s">
        <v>543</v>
      </c>
      <c r="F17" s="358">
        <v>3360</v>
      </c>
      <c r="G17" s="358">
        <v>3180</v>
      </c>
      <c r="H17" s="358">
        <v>3605</v>
      </c>
      <c r="I17" s="359" t="s">
        <v>886</v>
      </c>
      <c r="J17" s="283" t="s">
        <v>959</v>
      </c>
      <c r="K17" s="283">
        <f t="shared" ref="K17" si="6">H17-F17</f>
        <v>245</v>
      </c>
      <c r="L17" s="360">
        <f t="shared" ref="L17" si="7">(F17*-0.7)/100</f>
        <v>-23.52</v>
      </c>
      <c r="M17" s="361">
        <f t="shared" ref="M17" si="8">(K17+L17)/F17</f>
        <v>6.5916666666666665E-2</v>
      </c>
      <c r="N17" s="283" t="s">
        <v>541</v>
      </c>
      <c r="O17" s="362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3">
        <v>9</v>
      </c>
      <c r="B18" s="354">
        <v>44855</v>
      </c>
      <c r="C18" s="355"/>
      <c r="D18" s="356" t="s">
        <v>768</v>
      </c>
      <c r="E18" s="357" t="s">
        <v>543</v>
      </c>
      <c r="F18" s="358">
        <v>1410</v>
      </c>
      <c r="G18" s="358">
        <v>1320</v>
      </c>
      <c r="H18" s="358">
        <v>1500</v>
      </c>
      <c r="I18" s="359" t="s">
        <v>888</v>
      </c>
      <c r="J18" s="283" t="s">
        <v>906</v>
      </c>
      <c r="K18" s="283">
        <f t="shared" ref="K18:K19" si="9">H18-F18</f>
        <v>90</v>
      </c>
      <c r="L18" s="360">
        <f t="shared" ref="L18:L19" si="10">(F18*-0.7)/100</f>
        <v>-9.8699999999999992</v>
      </c>
      <c r="M18" s="361">
        <f t="shared" ref="M18:M19" si="11">(K18+L18)/F18</f>
        <v>5.6829787234042549E-2</v>
      </c>
      <c r="N18" s="283" t="s">
        <v>541</v>
      </c>
      <c r="O18" s="362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2">
        <v>10</v>
      </c>
      <c r="B19" s="343">
        <v>44861</v>
      </c>
      <c r="C19" s="344"/>
      <c r="D19" s="345" t="s">
        <v>55</v>
      </c>
      <c r="E19" s="346" t="s">
        <v>543</v>
      </c>
      <c r="F19" s="347">
        <v>147</v>
      </c>
      <c r="G19" s="347">
        <v>137</v>
      </c>
      <c r="H19" s="347">
        <v>154</v>
      </c>
      <c r="I19" s="348" t="s">
        <v>890</v>
      </c>
      <c r="J19" s="349" t="s">
        <v>901</v>
      </c>
      <c r="K19" s="349">
        <f t="shared" si="9"/>
        <v>7</v>
      </c>
      <c r="L19" s="350">
        <f t="shared" si="10"/>
        <v>-1.0289999999999999</v>
      </c>
      <c r="M19" s="351">
        <f t="shared" si="11"/>
        <v>4.0619047619047617E-2</v>
      </c>
      <c r="N19" s="349" t="s">
        <v>541</v>
      </c>
      <c r="O19" s="352">
        <v>44866</v>
      </c>
      <c r="P19" s="349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3">
        <v>11</v>
      </c>
      <c r="B20" s="354">
        <v>44861</v>
      </c>
      <c r="C20" s="355"/>
      <c r="D20" s="356" t="s">
        <v>506</v>
      </c>
      <c r="E20" s="357" t="s">
        <v>543</v>
      </c>
      <c r="F20" s="358">
        <v>337</v>
      </c>
      <c r="G20" s="358">
        <v>310</v>
      </c>
      <c r="H20" s="358">
        <v>356.5</v>
      </c>
      <c r="I20" s="359" t="s">
        <v>846</v>
      </c>
      <c r="J20" s="283" t="s">
        <v>913</v>
      </c>
      <c r="K20" s="283">
        <f t="shared" ref="K20:K21" si="12">H20-F20</f>
        <v>19.5</v>
      </c>
      <c r="L20" s="360">
        <f t="shared" ref="L20:L21" si="13">(F20*-0.7)/100</f>
        <v>-2.359</v>
      </c>
      <c r="M20" s="361">
        <f t="shared" ref="M20:M21" si="14">(K20+L20)/F20</f>
        <v>5.0863501483679519E-2</v>
      </c>
      <c r="N20" s="283" t="s">
        <v>541</v>
      </c>
      <c r="O20" s="362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3">
        <v>12</v>
      </c>
      <c r="B21" s="354">
        <v>44865</v>
      </c>
      <c r="C21" s="355"/>
      <c r="D21" s="356" t="s">
        <v>295</v>
      </c>
      <c r="E21" s="357" t="s">
        <v>543</v>
      </c>
      <c r="F21" s="358">
        <v>1154</v>
      </c>
      <c r="G21" s="358">
        <v>1090</v>
      </c>
      <c r="H21" s="358">
        <v>1225</v>
      </c>
      <c r="I21" s="359" t="s">
        <v>854</v>
      </c>
      <c r="J21" s="283" t="s">
        <v>967</v>
      </c>
      <c r="K21" s="283">
        <f t="shared" si="12"/>
        <v>71</v>
      </c>
      <c r="L21" s="360">
        <f t="shared" si="13"/>
        <v>-8.0779999999999994</v>
      </c>
      <c r="M21" s="361">
        <f t="shared" si="14"/>
        <v>5.4525129982668973E-2</v>
      </c>
      <c r="N21" s="283" t="s">
        <v>541</v>
      </c>
      <c r="O21" s="362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8">
        <v>44867</v>
      </c>
      <c r="C22" s="296"/>
      <c r="D22" s="297" t="s">
        <v>903</v>
      </c>
      <c r="E22" s="298" t="s">
        <v>543</v>
      </c>
      <c r="F22" s="307" t="s">
        <v>904</v>
      </c>
      <c r="G22" s="307">
        <v>790</v>
      </c>
      <c r="H22" s="307"/>
      <c r="I22" s="299" t="s">
        <v>905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3">
        <v>14</v>
      </c>
      <c r="B23" s="354">
        <v>44872</v>
      </c>
      <c r="C23" s="355"/>
      <c r="D23" s="356" t="s">
        <v>498</v>
      </c>
      <c r="E23" s="357" t="s">
        <v>543</v>
      </c>
      <c r="F23" s="358">
        <v>36.75</v>
      </c>
      <c r="G23" s="358">
        <v>34.75</v>
      </c>
      <c r="H23" s="358">
        <v>39.1</v>
      </c>
      <c r="I23" s="359" t="s">
        <v>941</v>
      </c>
      <c r="J23" s="283" t="s">
        <v>944</v>
      </c>
      <c r="K23" s="283">
        <f t="shared" ref="K23" si="15">H23-F23</f>
        <v>2.3500000000000014</v>
      </c>
      <c r="L23" s="360">
        <f t="shared" ref="L23" si="16">(F23*-0.7)/100</f>
        <v>-0.25724999999999998</v>
      </c>
      <c r="M23" s="361">
        <f t="shared" ref="M23" si="17">(K23+L23)/F23</f>
        <v>5.6945578231292558E-2</v>
      </c>
      <c r="N23" s="283" t="s">
        <v>541</v>
      </c>
      <c r="O23" s="362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88">
        <v>44875</v>
      </c>
      <c r="C24" s="296"/>
      <c r="D24" s="297" t="s">
        <v>61</v>
      </c>
      <c r="E24" s="298" t="s">
        <v>543</v>
      </c>
      <c r="F24" s="307" t="s">
        <v>953</v>
      </c>
      <c r="G24" s="307">
        <v>780</v>
      </c>
      <c r="H24" s="307"/>
      <c r="I24" s="299" t="s">
        <v>954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6">
        <v>16</v>
      </c>
      <c r="B25" s="388">
        <v>44875</v>
      </c>
      <c r="C25" s="296"/>
      <c r="D25" s="297" t="s">
        <v>353</v>
      </c>
      <c r="E25" s="298" t="s">
        <v>543</v>
      </c>
      <c r="F25" s="307" t="s">
        <v>955</v>
      </c>
      <c r="G25" s="307">
        <v>1740</v>
      </c>
      <c r="H25" s="307"/>
      <c r="I25" s="299" t="s">
        <v>956</v>
      </c>
      <c r="J25" s="311" t="s">
        <v>544</v>
      </c>
      <c r="K25" s="311"/>
      <c r="L25" s="290"/>
      <c r="M25" s="291"/>
      <c r="N25" s="311"/>
      <c r="O25" s="292"/>
      <c r="P25" s="311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965</v>
      </c>
      <c r="G26" s="307">
        <v>6340</v>
      </c>
      <c r="H26" s="307"/>
      <c r="I26" s="299" t="s">
        <v>966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3">
        <v>18</v>
      </c>
      <c r="B27" s="374">
        <v>44876</v>
      </c>
      <c r="C27" s="355"/>
      <c r="D27" s="356" t="s">
        <v>458</v>
      </c>
      <c r="E27" s="357" t="s">
        <v>543</v>
      </c>
      <c r="F27" s="358">
        <v>146</v>
      </c>
      <c r="G27" s="358">
        <v>135</v>
      </c>
      <c r="H27" s="358">
        <v>155.25</v>
      </c>
      <c r="I27" s="359" t="s">
        <v>890</v>
      </c>
      <c r="J27" s="283" t="s">
        <v>944</v>
      </c>
      <c r="K27" s="283">
        <f t="shared" ref="K27" si="18">H27-F27</f>
        <v>9.25</v>
      </c>
      <c r="L27" s="360">
        <f t="shared" ref="L27" si="19">(F27*-0.7)/100</f>
        <v>-1.0219999999999998</v>
      </c>
      <c r="M27" s="361">
        <f t="shared" ref="M27" si="20">(K27+L27)/F27</f>
        <v>5.6356164383561641E-2</v>
      </c>
      <c r="N27" s="283" t="s">
        <v>541</v>
      </c>
      <c r="O27" s="362">
        <v>44879</v>
      </c>
      <c r="P27" s="283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286">
        <v>19</v>
      </c>
      <c r="B28" s="388">
        <v>44880</v>
      </c>
      <c r="C28" s="296"/>
      <c r="D28" s="297" t="s">
        <v>365</v>
      </c>
      <c r="E28" s="298" t="s">
        <v>543</v>
      </c>
      <c r="F28" s="307" t="s">
        <v>1000</v>
      </c>
      <c r="G28" s="307">
        <v>3170</v>
      </c>
      <c r="H28" s="307"/>
      <c r="I28" s="299" t="s">
        <v>1001</v>
      </c>
      <c r="J28" s="311" t="s">
        <v>544</v>
      </c>
      <c r="K28" s="311"/>
      <c r="L28" s="290"/>
      <c r="M28" s="291"/>
      <c r="N28" s="311"/>
      <c r="O28" s="292"/>
      <c r="P28" s="311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3.9" customHeight="1">
      <c r="A29" s="288"/>
      <c r="B29" s="287"/>
      <c r="C29" s="296"/>
      <c r="D29" s="297"/>
      <c r="E29" s="298"/>
      <c r="F29" s="288"/>
      <c r="G29" s="288"/>
      <c r="H29" s="288"/>
      <c r="I29" s="299"/>
      <c r="J29" s="289"/>
      <c r="K29" s="289"/>
      <c r="L29" s="290"/>
      <c r="M29" s="291"/>
      <c r="N29" s="289"/>
      <c r="O29" s="292"/>
      <c r="P29" s="290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545</v>
      </c>
      <c r="B32" s="110"/>
      <c r="C32" s="111"/>
      <c r="D32" s="112"/>
      <c r="E32" s="113"/>
      <c r="F32" s="113"/>
      <c r="G32" s="113"/>
      <c r="H32" s="113"/>
      <c r="I32" s="113"/>
      <c r="J32" s="114"/>
      <c r="K32" s="113"/>
      <c r="L32" s="115"/>
      <c r="M32" s="54"/>
      <c r="N32" s="114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ht="12" customHeight="1">
      <c r="A33" s="116" t="s">
        <v>546</v>
      </c>
      <c r="B33" s="109"/>
      <c r="C33" s="109"/>
      <c r="D33" s="109"/>
      <c r="E33" s="41"/>
      <c r="F33" s="117" t="s">
        <v>547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56" ht="12" customHeight="1">
      <c r="A34" s="109" t="s">
        <v>548</v>
      </c>
      <c r="B34" s="109"/>
      <c r="C34" s="109"/>
      <c r="D34" s="109" t="s">
        <v>797</v>
      </c>
      <c r="E34" s="6"/>
      <c r="F34" s="117" t="s">
        <v>549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2"/>
      <c r="K35" s="119"/>
      <c r="L35" s="119"/>
      <c r="M35" s="6"/>
      <c r="N35" s="123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.75" customHeight="1">
      <c r="A36" s="1"/>
      <c r="B36" s="124" t="s">
        <v>550</v>
      </c>
      <c r="C36" s="124"/>
      <c r="D36" s="124"/>
      <c r="E36" s="124"/>
      <c r="F36" s="125"/>
      <c r="G36" s="6"/>
      <c r="H36" s="6"/>
      <c r="I36" s="126"/>
      <c r="J36" s="127"/>
      <c r="K36" s="128"/>
      <c r="L36" s="127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56" ht="38.25" customHeight="1">
      <c r="A37" s="324" t="s">
        <v>16</v>
      </c>
      <c r="B37" s="324" t="s">
        <v>518</v>
      </c>
      <c r="C37" s="324"/>
      <c r="D37" s="249" t="s">
        <v>529</v>
      </c>
      <c r="E37" s="324" t="s">
        <v>530</v>
      </c>
      <c r="F37" s="324" t="s">
        <v>531</v>
      </c>
      <c r="G37" s="324" t="s">
        <v>551</v>
      </c>
      <c r="H37" s="324" t="s">
        <v>533</v>
      </c>
      <c r="I37" s="324" t="s">
        <v>534</v>
      </c>
      <c r="J37" s="96" t="s">
        <v>535</v>
      </c>
      <c r="K37" s="94" t="s">
        <v>552</v>
      </c>
      <c r="L37" s="130" t="s">
        <v>537</v>
      </c>
      <c r="M37" s="96" t="s">
        <v>538</v>
      </c>
      <c r="N37" s="93" t="s">
        <v>539</v>
      </c>
      <c r="O37" s="249" t="s">
        <v>540</v>
      </c>
      <c r="P37" s="41"/>
      <c r="Q37" s="1"/>
      <c r="R37" s="246"/>
      <c r="S37" s="246"/>
      <c r="T37" s="246"/>
      <c r="U37" s="240"/>
      <c r="V37" s="240"/>
      <c r="W37" s="240"/>
      <c r="X37" s="240"/>
      <c r="Y37" s="2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s="247" customFormat="1" ht="13.9" customHeight="1">
      <c r="A38" s="363">
        <v>1</v>
      </c>
      <c r="B38" s="364">
        <v>44853</v>
      </c>
      <c r="C38" s="365"/>
      <c r="D38" s="366" t="s">
        <v>196</v>
      </c>
      <c r="E38" s="367" t="s">
        <v>543</v>
      </c>
      <c r="F38" s="368">
        <v>772</v>
      </c>
      <c r="G38" s="368">
        <v>750</v>
      </c>
      <c r="H38" s="368">
        <v>779</v>
      </c>
      <c r="I38" s="369" t="s">
        <v>887</v>
      </c>
      <c r="J38" s="370" t="s">
        <v>946</v>
      </c>
      <c r="K38" s="370">
        <f t="shared" ref="K38" si="21">H38-F38</f>
        <v>7</v>
      </c>
      <c r="L38" s="371">
        <f t="shared" ref="L38" si="22">(F38*-0.7)/100</f>
        <v>-5.4039999999999999</v>
      </c>
      <c r="M38" s="372">
        <f t="shared" ref="M38" si="23">(K38+L38)/F38</f>
        <v>2.0673575129533679E-3</v>
      </c>
      <c r="N38" s="370" t="s">
        <v>662</v>
      </c>
      <c r="O38" s="373">
        <v>44874</v>
      </c>
      <c r="P38" s="41"/>
      <c r="Q38" s="208"/>
      <c r="R38" s="20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</row>
    <row r="39" spans="1:56" s="301" customFormat="1" ht="13.5" customHeight="1">
      <c r="A39" s="307">
        <v>2</v>
      </c>
      <c r="B39" s="308">
        <v>44867</v>
      </c>
      <c r="C39" s="296"/>
      <c r="D39" s="297" t="s">
        <v>213</v>
      </c>
      <c r="E39" s="298" t="s">
        <v>543</v>
      </c>
      <c r="F39" s="307" t="s">
        <v>908</v>
      </c>
      <c r="G39" s="307">
        <v>255</v>
      </c>
      <c r="H39" s="307"/>
      <c r="I39" s="299" t="s">
        <v>909</v>
      </c>
      <c r="J39" s="311" t="s">
        <v>544</v>
      </c>
      <c r="K39" s="311"/>
      <c r="L39" s="290"/>
      <c r="M39" s="291"/>
      <c r="N39" s="311"/>
      <c r="O39" s="292"/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3"/>
      <c r="AJ39" s="294"/>
      <c r="AK39" s="300"/>
      <c r="AL39" s="300"/>
    </row>
    <row r="40" spans="1:56" s="301" customFormat="1" ht="13.5" customHeight="1">
      <c r="A40" s="358">
        <v>3</v>
      </c>
      <c r="B40" s="374">
        <v>44868</v>
      </c>
      <c r="C40" s="355"/>
      <c r="D40" s="356" t="s">
        <v>188</v>
      </c>
      <c r="E40" s="357" t="s">
        <v>543</v>
      </c>
      <c r="F40" s="358">
        <v>578</v>
      </c>
      <c r="G40" s="358">
        <v>559</v>
      </c>
      <c r="H40" s="358">
        <v>613</v>
      </c>
      <c r="I40" s="359" t="s">
        <v>914</v>
      </c>
      <c r="J40" s="283" t="s">
        <v>921</v>
      </c>
      <c r="K40" s="283">
        <f t="shared" ref="K40:K41" si="24">H40-F40</f>
        <v>35</v>
      </c>
      <c r="L40" s="360">
        <f t="shared" ref="L40:L41" si="25">(F40*-0.7)/100</f>
        <v>-4.0459999999999994</v>
      </c>
      <c r="M40" s="361">
        <f t="shared" ref="M40:M41" si="26">(K40+L40)/F40</f>
        <v>5.3553633217993078E-2</v>
      </c>
      <c r="N40" s="283" t="s">
        <v>541</v>
      </c>
      <c r="O40" s="362">
        <v>44872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3"/>
      <c r="AJ40" s="294"/>
      <c r="AK40" s="300"/>
      <c r="AL40" s="300"/>
    </row>
    <row r="41" spans="1:56" s="301" customFormat="1" ht="13.5" customHeight="1">
      <c r="A41" s="378">
        <v>4</v>
      </c>
      <c r="B41" s="379">
        <v>44868</v>
      </c>
      <c r="C41" s="380"/>
      <c r="D41" s="381" t="s">
        <v>412</v>
      </c>
      <c r="E41" s="382" t="s">
        <v>543</v>
      </c>
      <c r="F41" s="378">
        <v>462</v>
      </c>
      <c r="G41" s="378">
        <v>447</v>
      </c>
      <c r="H41" s="378">
        <v>446</v>
      </c>
      <c r="I41" s="383" t="s">
        <v>915</v>
      </c>
      <c r="J41" s="384" t="s">
        <v>947</v>
      </c>
      <c r="K41" s="384">
        <f t="shared" si="24"/>
        <v>-16</v>
      </c>
      <c r="L41" s="385">
        <f t="shared" si="25"/>
        <v>-3.234</v>
      </c>
      <c r="M41" s="386">
        <f t="shared" si="26"/>
        <v>-4.1632034632034638E-2</v>
      </c>
      <c r="N41" s="384" t="s">
        <v>553</v>
      </c>
      <c r="O41" s="387">
        <v>44874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300"/>
      <c r="AL41" s="300"/>
    </row>
    <row r="42" spans="1:56" s="301" customFormat="1" ht="13.5" customHeight="1">
      <c r="A42" s="358">
        <v>5</v>
      </c>
      <c r="B42" s="374">
        <v>44872</v>
      </c>
      <c r="C42" s="355"/>
      <c r="D42" s="356" t="s">
        <v>46</v>
      </c>
      <c r="E42" s="357" t="s">
        <v>543</v>
      </c>
      <c r="F42" s="358">
        <v>848.5</v>
      </c>
      <c r="G42" s="358">
        <v>822</v>
      </c>
      <c r="H42" s="358">
        <v>875</v>
      </c>
      <c r="I42" s="359" t="s">
        <v>942</v>
      </c>
      <c r="J42" s="283" t="s">
        <v>945</v>
      </c>
      <c r="K42" s="283">
        <f t="shared" ref="K42" si="27">H42-F42</f>
        <v>26.5</v>
      </c>
      <c r="L42" s="360">
        <f t="shared" ref="L42" si="28">(F42*-0.7)/100</f>
        <v>-5.9394999999999989</v>
      </c>
      <c r="M42" s="361">
        <f t="shared" ref="M42" si="29">(K42+L42)/F42</f>
        <v>2.4231585150265175E-2</v>
      </c>
      <c r="N42" s="283" t="s">
        <v>541</v>
      </c>
      <c r="O42" s="362">
        <v>44874</v>
      </c>
      <c r="P42" s="41"/>
      <c r="Q42" s="247"/>
      <c r="R42" s="24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07">
        <v>6</v>
      </c>
      <c r="B43" s="308">
        <v>44876</v>
      </c>
      <c r="C43" s="296"/>
      <c r="D43" s="297" t="s">
        <v>960</v>
      </c>
      <c r="E43" s="298" t="s">
        <v>543</v>
      </c>
      <c r="F43" s="307" t="s">
        <v>961</v>
      </c>
      <c r="G43" s="307">
        <v>2040</v>
      </c>
      <c r="H43" s="307"/>
      <c r="I43" s="299" t="s">
        <v>962</v>
      </c>
      <c r="J43" s="311" t="s">
        <v>544</v>
      </c>
      <c r="K43" s="311"/>
      <c r="L43" s="290"/>
      <c r="M43" s="291"/>
      <c r="N43" s="311"/>
      <c r="O43" s="292"/>
      <c r="P43" s="4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07">
        <v>7</v>
      </c>
      <c r="B44" s="308">
        <v>44879</v>
      </c>
      <c r="C44" s="296"/>
      <c r="D44" s="297" t="s">
        <v>351</v>
      </c>
      <c r="E44" s="298" t="s">
        <v>543</v>
      </c>
      <c r="F44" s="307" t="s">
        <v>968</v>
      </c>
      <c r="G44" s="307">
        <v>105.5</v>
      </c>
      <c r="H44" s="307"/>
      <c r="I44" s="299" t="s">
        <v>969</v>
      </c>
      <c r="J44" s="311" t="s">
        <v>544</v>
      </c>
      <c r="K44" s="311"/>
      <c r="L44" s="290"/>
      <c r="M44" s="291"/>
      <c r="N44" s="311"/>
      <c r="O44" s="292"/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07"/>
      <c r="B45" s="308"/>
      <c r="C45" s="296"/>
      <c r="D45" s="297"/>
      <c r="E45" s="298"/>
      <c r="F45" s="307"/>
      <c r="G45" s="307"/>
      <c r="H45" s="307"/>
      <c r="I45" s="299"/>
      <c r="J45" s="311"/>
      <c r="K45" s="311"/>
      <c r="L45" s="290"/>
      <c r="M45" s="291"/>
      <c r="N45" s="311"/>
      <c r="O45" s="292"/>
      <c r="P45" s="41"/>
      <c r="Q45" s="247"/>
      <c r="R45" s="24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295" customFormat="1" ht="15" customHeight="1">
      <c r="A46" s="307"/>
      <c r="B46" s="308"/>
      <c r="C46" s="296"/>
      <c r="D46" s="297"/>
      <c r="E46" s="298"/>
      <c r="F46" s="307"/>
      <c r="G46" s="307"/>
      <c r="H46" s="307"/>
      <c r="I46" s="299"/>
      <c r="J46" s="311"/>
      <c r="K46" s="311"/>
      <c r="L46" s="290"/>
      <c r="M46" s="291"/>
      <c r="N46" s="311"/>
      <c r="O46" s="292"/>
      <c r="P46" s="41"/>
      <c r="Q46" s="247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294"/>
      <c r="AL46" s="294"/>
    </row>
    <row r="47" spans="1:56" ht="15" customHeight="1">
      <c r="A47" s="250"/>
      <c r="B47" s="251"/>
      <c r="C47" s="252"/>
      <c r="D47" s="253"/>
      <c r="E47" s="254"/>
      <c r="F47" s="254"/>
      <c r="G47" s="254"/>
      <c r="H47" s="254"/>
      <c r="I47" s="254"/>
      <c r="J47" s="255"/>
      <c r="K47" s="255"/>
      <c r="L47" s="256"/>
      <c r="M47" s="257"/>
      <c r="N47" s="255"/>
      <c r="O47" s="258"/>
      <c r="P47" s="231"/>
      <c r="Q47" s="247"/>
      <c r="R47" s="24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1"/>
      <c r="AI47" s="1"/>
      <c r="AJ47" s="1"/>
      <c r="AK47" s="1"/>
      <c r="AL47" s="1"/>
    </row>
    <row r="48" spans="1:56" ht="44.25" customHeight="1">
      <c r="A48" s="109" t="s">
        <v>545</v>
      </c>
      <c r="B48" s="131"/>
      <c r="C48" s="131"/>
      <c r="D48" s="1"/>
      <c r="E48" s="6"/>
      <c r="F48" s="6"/>
      <c r="G48" s="6"/>
      <c r="H48" s="6" t="s">
        <v>557</v>
      </c>
      <c r="I48" s="6"/>
      <c r="J48" s="6"/>
      <c r="K48" s="105"/>
      <c r="L48" s="133"/>
      <c r="M48" s="105"/>
      <c r="N48" s="106"/>
      <c r="O48" s="10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42"/>
      <c r="AD48" s="242"/>
      <c r="AE48" s="242"/>
      <c r="AF48" s="242"/>
      <c r="AG48" s="242"/>
      <c r="AH48" s="242"/>
    </row>
    <row r="49" spans="1:38" ht="12.75" customHeight="1">
      <c r="A49" s="116" t="s">
        <v>546</v>
      </c>
      <c r="B49" s="109"/>
      <c r="C49" s="109"/>
      <c r="D49" s="109"/>
      <c r="E49" s="41"/>
      <c r="F49" s="117" t="s">
        <v>547</v>
      </c>
      <c r="G49" s="54"/>
      <c r="H49" s="41"/>
      <c r="I49" s="54"/>
      <c r="J49" s="6"/>
      <c r="K49" s="134"/>
      <c r="L49" s="135"/>
      <c r="M49" s="6"/>
      <c r="N49" s="99"/>
      <c r="O49" s="136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16"/>
      <c r="B50" s="109"/>
      <c r="C50" s="109"/>
      <c r="D50" s="109"/>
      <c r="E50" s="6"/>
      <c r="F50" s="117" t="s">
        <v>549</v>
      </c>
      <c r="G50" s="54"/>
      <c r="H50" s="41"/>
      <c r="I50" s="54"/>
      <c r="J50" s="6"/>
      <c r="K50" s="134"/>
      <c r="L50" s="135"/>
      <c r="M50" s="6"/>
      <c r="N50" s="99"/>
      <c r="O50" s="136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09"/>
      <c r="B51" s="109"/>
      <c r="C51" s="109"/>
      <c r="D51" s="109"/>
      <c r="E51" s="6"/>
      <c r="F51" s="6"/>
      <c r="G51" s="6"/>
      <c r="H51" s="6"/>
      <c r="I51" s="6"/>
      <c r="J51" s="122"/>
      <c r="K51" s="119"/>
      <c r="L51" s="120"/>
      <c r="M51" s="6"/>
      <c r="N51" s="12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37" t="s">
        <v>558</v>
      </c>
      <c r="B52" s="137"/>
      <c r="C52" s="137"/>
      <c r="D52" s="137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4" t="s">
        <v>16</v>
      </c>
      <c r="B53" s="94" t="s">
        <v>518</v>
      </c>
      <c r="C53" s="94"/>
      <c r="D53" s="95" t="s">
        <v>529</v>
      </c>
      <c r="E53" s="94" t="s">
        <v>530</v>
      </c>
      <c r="F53" s="94" t="s">
        <v>531</v>
      </c>
      <c r="G53" s="94" t="s">
        <v>551</v>
      </c>
      <c r="H53" s="94" t="s">
        <v>533</v>
      </c>
      <c r="I53" s="94" t="s">
        <v>534</v>
      </c>
      <c r="J53" s="93" t="s">
        <v>535</v>
      </c>
      <c r="K53" s="138" t="s">
        <v>559</v>
      </c>
      <c r="L53" s="96" t="s">
        <v>537</v>
      </c>
      <c r="M53" s="138" t="s">
        <v>560</v>
      </c>
      <c r="N53" s="94" t="s">
        <v>561</v>
      </c>
      <c r="O53" s="93" t="s">
        <v>539</v>
      </c>
      <c r="P53" s="95" t="s">
        <v>540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09" customFormat="1" ht="12.75" customHeight="1">
      <c r="A54" s="309">
        <v>1</v>
      </c>
      <c r="B54" s="281">
        <v>44862</v>
      </c>
      <c r="C54" s="317"/>
      <c r="D54" s="317" t="s">
        <v>892</v>
      </c>
      <c r="E54" s="309" t="s">
        <v>543</v>
      </c>
      <c r="F54" s="309">
        <v>577</v>
      </c>
      <c r="G54" s="309">
        <v>568</v>
      </c>
      <c r="H54" s="310">
        <v>587</v>
      </c>
      <c r="I54" s="310" t="s">
        <v>893</v>
      </c>
      <c r="J54" s="283" t="s">
        <v>899</v>
      </c>
      <c r="K54" s="282">
        <f t="shared" ref="K54" si="30">H54-F54</f>
        <v>10</v>
      </c>
      <c r="L54" s="284">
        <f t="shared" ref="L54:L55" si="31">(H54*N54)*0.07%</f>
        <v>616.35000000000014</v>
      </c>
      <c r="M54" s="285">
        <f t="shared" ref="M54:M55" si="32">(K54*N54)-L54</f>
        <v>14383.65</v>
      </c>
      <c r="N54" s="282">
        <v>1500</v>
      </c>
      <c r="O54" s="283" t="s">
        <v>541</v>
      </c>
      <c r="P54" s="281">
        <v>44866</v>
      </c>
      <c r="Q54" s="211"/>
      <c r="R54" s="214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25">
        <v>2</v>
      </c>
      <c r="B55" s="333">
        <v>44865</v>
      </c>
      <c r="C55" s="326"/>
      <c r="D55" s="326" t="s">
        <v>894</v>
      </c>
      <c r="E55" s="325" t="s">
        <v>847</v>
      </c>
      <c r="F55" s="325">
        <v>17985</v>
      </c>
      <c r="G55" s="325">
        <v>18155</v>
      </c>
      <c r="H55" s="327">
        <v>18155</v>
      </c>
      <c r="I55" s="327" t="s">
        <v>895</v>
      </c>
      <c r="J55" s="328" t="s">
        <v>898</v>
      </c>
      <c r="K55" s="329">
        <f>F55-H55</f>
        <v>-170</v>
      </c>
      <c r="L55" s="330">
        <f t="shared" si="31"/>
        <v>635.42500000000007</v>
      </c>
      <c r="M55" s="331">
        <f t="shared" si="32"/>
        <v>-9135.4249999999993</v>
      </c>
      <c r="N55" s="329">
        <v>50</v>
      </c>
      <c r="O55" s="328" t="s">
        <v>553</v>
      </c>
      <c r="P55" s="332">
        <v>44866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25">
        <v>3</v>
      </c>
      <c r="B56" s="333">
        <v>44868</v>
      </c>
      <c r="C56" s="326"/>
      <c r="D56" s="326" t="s">
        <v>916</v>
      </c>
      <c r="E56" s="325" t="s">
        <v>543</v>
      </c>
      <c r="F56" s="325">
        <v>149.75</v>
      </c>
      <c r="G56" s="325">
        <v>147.25</v>
      </c>
      <c r="H56" s="327">
        <v>147.75</v>
      </c>
      <c r="I56" s="327" t="s">
        <v>917</v>
      </c>
      <c r="J56" s="328" t="s">
        <v>922</v>
      </c>
      <c r="K56" s="329">
        <f t="shared" ref="K56:K58" si="33">H56-F56</f>
        <v>-2</v>
      </c>
      <c r="L56" s="330">
        <f t="shared" ref="L56:L58" si="34">(H56*N56)*0.07%</f>
        <v>605.03625000000011</v>
      </c>
      <c r="M56" s="331">
        <f t="shared" ref="M56:M58" si="35">(K56*N56)-L56</f>
        <v>-12305.036250000001</v>
      </c>
      <c r="N56" s="329">
        <v>5850</v>
      </c>
      <c r="O56" s="328" t="s">
        <v>553</v>
      </c>
      <c r="P56" s="332">
        <v>44869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09">
        <v>4</v>
      </c>
      <c r="B57" s="374">
        <v>44869</v>
      </c>
      <c r="C57" s="317"/>
      <c r="D57" s="317" t="s">
        <v>926</v>
      </c>
      <c r="E57" s="309" t="s">
        <v>543</v>
      </c>
      <c r="F57" s="309">
        <v>763</v>
      </c>
      <c r="G57" s="309">
        <v>748</v>
      </c>
      <c r="H57" s="310">
        <v>771.5</v>
      </c>
      <c r="I57" s="310" t="s">
        <v>927</v>
      </c>
      <c r="J57" s="283" t="s">
        <v>907</v>
      </c>
      <c r="K57" s="282">
        <f t="shared" si="33"/>
        <v>8.5</v>
      </c>
      <c r="L57" s="284">
        <f t="shared" si="34"/>
        <v>513.04750000000013</v>
      </c>
      <c r="M57" s="285">
        <f t="shared" si="35"/>
        <v>7561.9524999999994</v>
      </c>
      <c r="N57" s="282">
        <v>950</v>
      </c>
      <c r="O57" s="283" t="s">
        <v>541</v>
      </c>
      <c r="P57" s="281">
        <v>44872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25">
        <v>5</v>
      </c>
      <c r="B58" s="333">
        <v>44872</v>
      </c>
      <c r="C58" s="326"/>
      <c r="D58" s="326" t="s">
        <v>932</v>
      </c>
      <c r="E58" s="325" t="s">
        <v>543</v>
      </c>
      <c r="F58" s="325">
        <v>517</v>
      </c>
      <c r="G58" s="325">
        <v>505</v>
      </c>
      <c r="H58" s="327">
        <v>505</v>
      </c>
      <c r="I58" s="327" t="s">
        <v>933</v>
      </c>
      <c r="J58" s="328" t="s">
        <v>952</v>
      </c>
      <c r="K58" s="329">
        <f t="shared" si="33"/>
        <v>-12</v>
      </c>
      <c r="L58" s="330">
        <f t="shared" si="34"/>
        <v>441.87500000000006</v>
      </c>
      <c r="M58" s="331">
        <f t="shared" si="35"/>
        <v>-15441.875</v>
      </c>
      <c r="N58" s="329">
        <v>1250</v>
      </c>
      <c r="O58" s="328" t="s">
        <v>553</v>
      </c>
      <c r="P58" s="332">
        <v>44875</v>
      </c>
      <c r="Q58" s="211"/>
      <c r="R58" s="214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25">
        <v>6</v>
      </c>
      <c r="B59" s="333">
        <v>44872</v>
      </c>
      <c r="C59" s="326"/>
      <c r="D59" s="326" t="s">
        <v>934</v>
      </c>
      <c r="E59" s="325" t="s">
        <v>543</v>
      </c>
      <c r="F59" s="325">
        <v>831</v>
      </c>
      <c r="G59" s="325">
        <v>817</v>
      </c>
      <c r="H59" s="327">
        <v>817</v>
      </c>
      <c r="I59" s="327" t="s">
        <v>935</v>
      </c>
      <c r="J59" s="328" t="s">
        <v>943</v>
      </c>
      <c r="K59" s="329">
        <f t="shared" ref="K59" si="36">H59-F59</f>
        <v>-14</v>
      </c>
      <c r="L59" s="330">
        <f t="shared" ref="L59" si="37">(H59*N59)*0.07%</f>
        <v>571.90000000000009</v>
      </c>
      <c r="M59" s="331">
        <f t="shared" ref="M59" si="38">(K59*N59)-L59</f>
        <v>-14571.9</v>
      </c>
      <c r="N59" s="329">
        <v>1000</v>
      </c>
      <c r="O59" s="328" t="s">
        <v>553</v>
      </c>
      <c r="P59" s="332">
        <v>44874</v>
      </c>
      <c r="Q59" s="211"/>
      <c r="R59" s="214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277">
        <v>7</v>
      </c>
      <c r="B60" s="308">
        <v>44879</v>
      </c>
      <c r="C60" s="339"/>
      <c r="D60" s="339" t="s">
        <v>972</v>
      </c>
      <c r="E60" s="277" t="s">
        <v>543</v>
      </c>
      <c r="F60" s="277" t="s">
        <v>973</v>
      </c>
      <c r="G60" s="277">
        <v>1565</v>
      </c>
      <c r="H60" s="340"/>
      <c r="I60" s="340" t="s">
        <v>974</v>
      </c>
      <c r="J60" s="243" t="s">
        <v>544</v>
      </c>
      <c r="K60" s="213"/>
      <c r="L60" s="232"/>
      <c r="M60" s="233"/>
      <c r="N60" s="213"/>
      <c r="O60" s="243"/>
      <c r="P60" s="210"/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277">
        <v>8</v>
      </c>
      <c r="B61" s="308">
        <v>44880</v>
      </c>
      <c r="C61" s="339"/>
      <c r="D61" s="339" t="s">
        <v>1002</v>
      </c>
      <c r="E61" s="277" t="s">
        <v>543</v>
      </c>
      <c r="F61" s="277" t="s">
        <v>1003</v>
      </c>
      <c r="G61" s="277">
        <v>762</v>
      </c>
      <c r="H61" s="340"/>
      <c r="I61" s="340" t="s">
        <v>651</v>
      </c>
      <c r="J61" s="243" t="s">
        <v>544</v>
      </c>
      <c r="K61" s="213"/>
      <c r="L61" s="232"/>
      <c r="M61" s="233"/>
      <c r="N61" s="213"/>
      <c r="O61" s="243"/>
      <c r="P61" s="210"/>
      <c r="Q61" s="211"/>
      <c r="R61" s="214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212"/>
      <c r="B62" s="210"/>
      <c r="C62" s="267"/>
      <c r="D62" s="267"/>
      <c r="E62" s="212"/>
      <c r="F62" s="212"/>
      <c r="G62" s="212"/>
      <c r="H62" s="213"/>
      <c r="I62" s="213"/>
      <c r="J62" s="243"/>
      <c r="K62" s="267"/>
      <c r="L62" s="212"/>
      <c r="M62" s="212"/>
      <c r="N62" s="212"/>
      <c r="O62" s="213"/>
      <c r="P62" s="213"/>
      <c r="Q62" s="211"/>
      <c r="R62" s="214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ht="13.5" customHeight="1">
      <c r="A63" s="254"/>
      <c r="B63" s="251"/>
      <c r="C63" s="211"/>
      <c r="D63" s="211"/>
      <c r="E63" s="254"/>
      <c r="F63" s="254"/>
      <c r="G63" s="254"/>
      <c r="H63" s="255"/>
      <c r="I63" s="255"/>
      <c r="J63" s="278"/>
      <c r="K63" s="255"/>
      <c r="L63" s="256"/>
      <c r="M63" s="279"/>
      <c r="N63" s="255"/>
      <c r="O63" s="280"/>
      <c r="P63" s="258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97"/>
      <c r="B64" s="98"/>
      <c r="C64" s="131"/>
      <c r="D64" s="139"/>
      <c r="E64" s="140"/>
      <c r="F64" s="97"/>
      <c r="G64" s="97"/>
      <c r="H64" s="97"/>
      <c r="I64" s="132"/>
      <c r="J64" s="132"/>
      <c r="K64" s="132"/>
      <c r="L64" s="132"/>
      <c r="M64" s="132"/>
      <c r="N64" s="132"/>
      <c r="O64" s="132"/>
      <c r="P64" s="132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41"/>
      <c r="B65" s="98"/>
      <c r="C65" s="99"/>
      <c r="D65" s="142"/>
      <c r="E65" s="102"/>
      <c r="F65" s="102"/>
      <c r="G65" s="102"/>
      <c r="H65" s="102"/>
      <c r="I65" s="102"/>
      <c r="J65" s="6"/>
      <c r="K65" s="102"/>
      <c r="L65" s="102"/>
      <c r="M65" s="6"/>
      <c r="N65" s="1"/>
      <c r="O65" s="99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143" t="s">
        <v>563</v>
      </c>
      <c r="B66" s="143"/>
      <c r="C66" s="143"/>
      <c r="D66" s="143"/>
      <c r="E66" s="144"/>
      <c r="F66" s="102"/>
      <c r="G66" s="102"/>
      <c r="H66" s="102"/>
      <c r="I66" s="102"/>
      <c r="J66" s="1"/>
      <c r="K66" s="6"/>
      <c r="L66" s="6"/>
      <c r="M66" s="6"/>
      <c r="N66" s="1"/>
      <c r="O66" s="1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>
      <c r="A67" s="94" t="s">
        <v>16</v>
      </c>
      <c r="B67" s="94" t="s">
        <v>518</v>
      </c>
      <c r="C67" s="94"/>
      <c r="D67" s="95" t="s">
        <v>529</v>
      </c>
      <c r="E67" s="94" t="s">
        <v>530</v>
      </c>
      <c r="F67" s="94" t="s">
        <v>531</v>
      </c>
      <c r="G67" s="94" t="s">
        <v>551</v>
      </c>
      <c r="H67" s="94" t="s">
        <v>533</v>
      </c>
      <c r="I67" s="94" t="s">
        <v>534</v>
      </c>
      <c r="J67" s="93" t="s">
        <v>535</v>
      </c>
      <c r="K67" s="93" t="s">
        <v>564</v>
      </c>
      <c r="L67" s="96" t="s">
        <v>537</v>
      </c>
      <c r="M67" s="138" t="s">
        <v>560</v>
      </c>
      <c r="N67" s="94" t="s">
        <v>561</v>
      </c>
      <c r="O67" s="94" t="s">
        <v>539</v>
      </c>
      <c r="P67" s="95" t="s">
        <v>540</v>
      </c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s="209" customFormat="1" ht="15.6" customHeight="1">
      <c r="A68" s="325">
        <v>1</v>
      </c>
      <c r="B68" s="332">
        <v>44865</v>
      </c>
      <c r="C68" s="334"/>
      <c r="D68" s="334" t="s">
        <v>896</v>
      </c>
      <c r="E68" s="341" t="s">
        <v>543</v>
      </c>
      <c r="F68" s="341">
        <v>220</v>
      </c>
      <c r="G68" s="341">
        <v>90</v>
      </c>
      <c r="H68" s="329">
        <v>90</v>
      </c>
      <c r="I68" s="329" t="s">
        <v>897</v>
      </c>
      <c r="J68" s="328" t="s">
        <v>900</v>
      </c>
      <c r="K68" s="329">
        <f t="shared" ref="K68" si="39">H68-F68</f>
        <v>-130</v>
      </c>
      <c r="L68" s="330">
        <v>100</v>
      </c>
      <c r="M68" s="331">
        <f t="shared" ref="M68" si="40">(K68*N68)-L68</f>
        <v>-3350</v>
      </c>
      <c r="N68" s="329">
        <v>25</v>
      </c>
      <c r="O68" s="328" t="s">
        <v>553</v>
      </c>
      <c r="P68" s="332">
        <v>44866</v>
      </c>
      <c r="Q68" s="208"/>
      <c r="R68" s="214" t="s">
        <v>542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25">
        <v>2</v>
      </c>
      <c r="B69" s="333">
        <v>44866</v>
      </c>
      <c r="C69" s="334"/>
      <c r="D69" s="334" t="s">
        <v>889</v>
      </c>
      <c r="E69" s="341" t="s">
        <v>543</v>
      </c>
      <c r="F69" s="341">
        <v>240</v>
      </c>
      <c r="G69" s="341">
        <v>120</v>
      </c>
      <c r="H69" s="329">
        <v>120</v>
      </c>
      <c r="I69" s="329" t="s">
        <v>897</v>
      </c>
      <c r="J69" s="328" t="s">
        <v>911</v>
      </c>
      <c r="K69" s="329">
        <f t="shared" ref="K69" si="41">H69-F69</f>
        <v>-120</v>
      </c>
      <c r="L69" s="330">
        <v>100</v>
      </c>
      <c r="M69" s="331">
        <f t="shared" ref="M69" si="42">(K69*N69)-L69</f>
        <v>-3100</v>
      </c>
      <c r="N69" s="329">
        <v>25</v>
      </c>
      <c r="O69" s="328" t="s">
        <v>553</v>
      </c>
      <c r="P69" s="332">
        <v>44867</v>
      </c>
      <c r="Q69" s="208"/>
      <c r="R69" s="214" t="s">
        <v>808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309">
        <v>3</v>
      </c>
      <c r="B70" s="374">
        <v>44867</v>
      </c>
      <c r="C70" s="375"/>
      <c r="D70" s="375" t="s">
        <v>910</v>
      </c>
      <c r="E70" s="376" t="s">
        <v>543</v>
      </c>
      <c r="F70" s="376">
        <v>13.25</v>
      </c>
      <c r="G70" s="376">
        <v>9.1</v>
      </c>
      <c r="H70" s="282">
        <v>15.25</v>
      </c>
      <c r="I70" s="282" t="s">
        <v>912</v>
      </c>
      <c r="J70" s="283" t="s">
        <v>918</v>
      </c>
      <c r="K70" s="282">
        <f t="shared" ref="K70" si="43">H70-F70</f>
        <v>2</v>
      </c>
      <c r="L70" s="284">
        <v>100</v>
      </c>
      <c r="M70" s="285">
        <f t="shared" ref="M70" si="44">(K70*N70)-L70</f>
        <v>2900</v>
      </c>
      <c r="N70" s="282">
        <v>1500</v>
      </c>
      <c r="O70" s="283" t="s">
        <v>541</v>
      </c>
      <c r="P70" s="281">
        <v>44868</v>
      </c>
      <c r="Q70" s="208"/>
      <c r="R70" s="214" t="s">
        <v>542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09">
        <v>4</v>
      </c>
      <c r="B71" s="374">
        <v>44868</v>
      </c>
      <c r="C71" s="375"/>
      <c r="D71" s="375" t="s">
        <v>919</v>
      </c>
      <c r="E71" s="376" t="s">
        <v>543</v>
      </c>
      <c r="F71" s="376">
        <v>36.5</v>
      </c>
      <c r="G71" s="376">
        <v>19</v>
      </c>
      <c r="H71" s="282">
        <v>42</v>
      </c>
      <c r="I71" s="282" t="s">
        <v>920</v>
      </c>
      <c r="J71" s="283" t="s">
        <v>931</v>
      </c>
      <c r="K71" s="282">
        <f t="shared" ref="K71" si="45">H71-F71</f>
        <v>5.5</v>
      </c>
      <c r="L71" s="284">
        <v>100</v>
      </c>
      <c r="M71" s="285">
        <f t="shared" ref="M71" si="46">(K71*N71)-L71</f>
        <v>1550</v>
      </c>
      <c r="N71" s="282">
        <v>300</v>
      </c>
      <c r="O71" s="283" t="s">
        <v>541</v>
      </c>
      <c r="P71" s="281">
        <v>44872</v>
      </c>
      <c r="Q71" s="208"/>
      <c r="R71" s="214" t="s">
        <v>808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309">
        <v>5</v>
      </c>
      <c r="B72" s="374">
        <v>44869</v>
      </c>
      <c r="C72" s="375"/>
      <c r="D72" s="375" t="s">
        <v>923</v>
      </c>
      <c r="E72" s="376" t="s">
        <v>543</v>
      </c>
      <c r="F72" s="376">
        <v>11.5</v>
      </c>
      <c r="G72" s="376">
        <v>9.5</v>
      </c>
      <c r="H72" s="282">
        <v>13.25</v>
      </c>
      <c r="I72" s="282" t="s">
        <v>924</v>
      </c>
      <c r="J72" s="283" t="s">
        <v>925</v>
      </c>
      <c r="K72" s="282">
        <f t="shared" ref="K72:K73" si="47">H72-F72</f>
        <v>1.75</v>
      </c>
      <c r="L72" s="284">
        <v>100</v>
      </c>
      <c r="M72" s="285">
        <f t="shared" ref="M72:M74" si="48">(K72*N72)-L72</f>
        <v>2525</v>
      </c>
      <c r="N72" s="282">
        <v>1500</v>
      </c>
      <c r="O72" s="283" t="s">
        <v>541</v>
      </c>
      <c r="P72" s="281">
        <v>44869</v>
      </c>
      <c r="Q72" s="208"/>
      <c r="R72" s="214" t="s">
        <v>542</v>
      </c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309">
        <v>6</v>
      </c>
      <c r="B73" s="374">
        <v>44872</v>
      </c>
      <c r="C73" s="375"/>
      <c r="D73" s="375" t="s">
        <v>936</v>
      </c>
      <c r="E73" s="376" t="s">
        <v>543</v>
      </c>
      <c r="F73" s="376">
        <v>65</v>
      </c>
      <c r="G73" s="376">
        <v>30</v>
      </c>
      <c r="H73" s="282">
        <v>89.5</v>
      </c>
      <c r="I73" s="282" t="s">
        <v>937</v>
      </c>
      <c r="J73" s="283" t="s">
        <v>938</v>
      </c>
      <c r="K73" s="282">
        <f t="shared" si="47"/>
        <v>24.5</v>
      </c>
      <c r="L73" s="284">
        <v>100</v>
      </c>
      <c r="M73" s="285">
        <f t="shared" si="48"/>
        <v>1125</v>
      </c>
      <c r="N73" s="282">
        <v>50</v>
      </c>
      <c r="O73" s="283" t="s">
        <v>541</v>
      </c>
      <c r="P73" s="281">
        <v>44872</v>
      </c>
      <c r="Q73" s="208"/>
      <c r="R73" s="214"/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09">
        <v>7</v>
      </c>
      <c r="B74" s="374">
        <v>44872</v>
      </c>
      <c r="C74" s="375"/>
      <c r="D74" s="375" t="s">
        <v>939</v>
      </c>
      <c r="E74" s="376" t="s">
        <v>543</v>
      </c>
      <c r="F74" s="376">
        <v>48</v>
      </c>
      <c r="G74" s="376">
        <v>30</v>
      </c>
      <c r="H74" s="282">
        <v>58</v>
      </c>
      <c r="I74" s="282" t="s">
        <v>940</v>
      </c>
      <c r="J74" s="283" t="s">
        <v>938</v>
      </c>
      <c r="K74" s="282">
        <f t="shared" ref="K74:K76" si="49">H74-F74</f>
        <v>10</v>
      </c>
      <c r="L74" s="284">
        <v>100</v>
      </c>
      <c r="M74" s="285">
        <f t="shared" si="48"/>
        <v>2650</v>
      </c>
      <c r="N74" s="282">
        <v>275</v>
      </c>
      <c r="O74" s="283" t="s">
        <v>541</v>
      </c>
      <c r="P74" s="281">
        <v>44874</v>
      </c>
      <c r="Q74" s="208"/>
      <c r="R74" s="214"/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09">
        <v>8</v>
      </c>
      <c r="B75" s="374">
        <v>44874</v>
      </c>
      <c r="C75" s="375"/>
      <c r="D75" s="375" t="s">
        <v>936</v>
      </c>
      <c r="E75" s="376" t="s">
        <v>543</v>
      </c>
      <c r="F75" s="376">
        <v>65</v>
      </c>
      <c r="G75" s="376">
        <v>30</v>
      </c>
      <c r="H75" s="282">
        <v>86</v>
      </c>
      <c r="I75" s="282" t="s">
        <v>937</v>
      </c>
      <c r="J75" s="283" t="s">
        <v>554</v>
      </c>
      <c r="K75" s="282">
        <f t="shared" si="49"/>
        <v>21</v>
      </c>
      <c r="L75" s="284">
        <v>100</v>
      </c>
      <c r="M75" s="285">
        <f t="shared" ref="M75:M76" si="50">(K75*N75)-L75</f>
        <v>950</v>
      </c>
      <c r="N75" s="282">
        <v>50</v>
      </c>
      <c r="O75" s="283" t="s">
        <v>541</v>
      </c>
      <c r="P75" s="281">
        <v>44874</v>
      </c>
      <c r="Q75" s="208"/>
      <c r="R75" s="214"/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25">
        <v>9</v>
      </c>
      <c r="B76" s="333">
        <v>44874</v>
      </c>
      <c r="C76" s="334"/>
      <c r="D76" s="334" t="s">
        <v>948</v>
      </c>
      <c r="E76" s="341" t="s">
        <v>543</v>
      </c>
      <c r="F76" s="341">
        <v>35.5</v>
      </c>
      <c r="G76" s="341">
        <v>18</v>
      </c>
      <c r="H76" s="329">
        <v>18</v>
      </c>
      <c r="I76" s="329" t="s">
        <v>920</v>
      </c>
      <c r="J76" s="328" t="s">
        <v>970</v>
      </c>
      <c r="K76" s="329">
        <f t="shared" si="49"/>
        <v>-17.5</v>
      </c>
      <c r="L76" s="330">
        <v>100</v>
      </c>
      <c r="M76" s="331">
        <f t="shared" si="50"/>
        <v>-5350</v>
      </c>
      <c r="N76" s="329">
        <v>300</v>
      </c>
      <c r="O76" s="328" t="s">
        <v>553</v>
      </c>
      <c r="P76" s="332">
        <v>44879</v>
      </c>
      <c r="Q76" s="208"/>
      <c r="R76" s="214"/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25">
        <v>10</v>
      </c>
      <c r="B77" s="333">
        <v>44874</v>
      </c>
      <c r="C77" s="334"/>
      <c r="D77" s="334" t="s">
        <v>936</v>
      </c>
      <c r="E77" s="341" t="s">
        <v>543</v>
      </c>
      <c r="F77" s="341">
        <v>42</v>
      </c>
      <c r="G77" s="341">
        <v>9</v>
      </c>
      <c r="H77" s="329">
        <v>9</v>
      </c>
      <c r="I77" s="329" t="s">
        <v>949</v>
      </c>
      <c r="J77" s="328" t="s">
        <v>971</v>
      </c>
      <c r="K77" s="329">
        <f t="shared" ref="K77" si="51">H77-F77</f>
        <v>-33</v>
      </c>
      <c r="L77" s="330">
        <v>100</v>
      </c>
      <c r="M77" s="331">
        <f t="shared" ref="M77:M80" si="52">(K77*N77)-L77</f>
        <v>-1750</v>
      </c>
      <c r="N77" s="329">
        <v>50</v>
      </c>
      <c r="O77" s="328" t="s">
        <v>553</v>
      </c>
      <c r="P77" s="332">
        <v>44875</v>
      </c>
      <c r="Q77" s="208"/>
      <c r="R77" s="214"/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9">
        <v>11</v>
      </c>
      <c r="B78" s="374">
        <v>44875</v>
      </c>
      <c r="C78" s="375"/>
      <c r="D78" s="375" t="s">
        <v>957</v>
      </c>
      <c r="E78" s="376" t="s">
        <v>847</v>
      </c>
      <c r="F78" s="376">
        <v>6</v>
      </c>
      <c r="G78" s="376">
        <v>10.1</v>
      </c>
      <c r="H78" s="282">
        <v>4.25</v>
      </c>
      <c r="I78" s="282">
        <v>0.1</v>
      </c>
      <c r="J78" s="283" t="s">
        <v>925</v>
      </c>
      <c r="K78" s="282">
        <f>F78-H78</f>
        <v>1.75</v>
      </c>
      <c r="L78" s="284">
        <v>100</v>
      </c>
      <c r="M78" s="285">
        <f t="shared" si="52"/>
        <v>2000</v>
      </c>
      <c r="N78" s="282">
        <v>1200</v>
      </c>
      <c r="O78" s="283" t="s">
        <v>541</v>
      </c>
      <c r="P78" s="281">
        <v>44876</v>
      </c>
      <c r="Q78" s="208"/>
      <c r="R78" s="214"/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25">
        <v>12</v>
      </c>
      <c r="B79" s="333">
        <v>44876</v>
      </c>
      <c r="C79" s="334"/>
      <c r="D79" s="334" t="s">
        <v>963</v>
      </c>
      <c r="E79" s="341" t="s">
        <v>543</v>
      </c>
      <c r="F79" s="341">
        <v>33</v>
      </c>
      <c r="G79" s="341">
        <v>17</v>
      </c>
      <c r="H79" s="329">
        <v>17</v>
      </c>
      <c r="I79" s="329" t="s">
        <v>964</v>
      </c>
      <c r="J79" s="328" t="s">
        <v>947</v>
      </c>
      <c r="K79" s="329">
        <f t="shared" ref="K79:K80" si="53">H79-F79</f>
        <v>-16</v>
      </c>
      <c r="L79" s="330">
        <v>100</v>
      </c>
      <c r="M79" s="331">
        <f t="shared" si="52"/>
        <v>-4500</v>
      </c>
      <c r="N79" s="329">
        <v>275</v>
      </c>
      <c r="O79" s="328" t="s">
        <v>553</v>
      </c>
      <c r="P79" s="332">
        <v>44879</v>
      </c>
      <c r="Q79" s="208"/>
      <c r="R79" s="214"/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09">
        <v>13</v>
      </c>
      <c r="B80" s="374">
        <v>44880</v>
      </c>
      <c r="C80" s="375"/>
      <c r="D80" s="375" t="s">
        <v>1004</v>
      </c>
      <c r="E80" s="376" t="s">
        <v>543</v>
      </c>
      <c r="F80" s="376">
        <v>1.55</v>
      </c>
      <c r="G80" s="376">
        <v>0.6</v>
      </c>
      <c r="H80" s="282">
        <v>2.2000000000000002</v>
      </c>
      <c r="I80" s="282" t="s">
        <v>1005</v>
      </c>
      <c r="J80" s="283" t="s">
        <v>1006</v>
      </c>
      <c r="K80" s="282">
        <f t="shared" si="53"/>
        <v>0.65000000000000013</v>
      </c>
      <c r="L80" s="284">
        <v>100</v>
      </c>
      <c r="M80" s="285">
        <f t="shared" si="52"/>
        <v>3280.0000000000009</v>
      </c>
      <c r="N80" s="282">
        <v>5200</v>
      </c>
      <c r="O80" s="283" t="s">
        <v>541</v>
      </c>
      <c r="P80" s="281">
        <v>44880</v>
      </c>
      <c r="Q80" s="208"/>
      <c r="R80" s="214"/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277"/>
      <c r="B81" s="308"/>
      <c r="C81" s="267"/>
      <c r="D81" s="267"/>
      <c r="E81" s="212"/>
      <c r="F81" s="212"/>
      <c r="G81" s="212"/>
      <c r="H81" s="213"/>
      <c r="I81" s="213"/>
      <c r="J81" s="243"/>
      <c r="K81" s="213"/>
      <c r="L81" s="232"/>
      <c r="M81" s="233"/>
      <c r="N81" s="213"/>
      <c r="O81" s="243"/>
      <c r="P81" s="210"/>
      <c r="Q81" s="208"/>
      <c r="R81" s="214"/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277"/>
      <c r="B82" s="308"/>
      <c r="C82" s="267"/>
      <c r="D82" s="267"/>
      <c r="E82" s="212"/>
      <c r="F82" s="212"/>
      <c r="G82" s="212"/>
      <c r="H82" s="213"/>
      <c r="I82" s="213"/>
      <c r="J82" s="243"/>
      <c r="K82" s="213"/>
      <c r="L82" s="232"/>
      <c r="M82" s="233"/>
      <c r="N82" s="213"/>
      <c r="O82" s="243"/>
      <c r="P82" s="210"/>
      <c r="Q82" s="208"/>
      <c r="R82" s="214"/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ht="15" customHeight="1">
      <c r="A83" s="377"/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1"/>
    </row>
    <row r="84" spans="1:38" ht="15" customHeight="1">
      <c r="A84" s="377"/>
      <c r="B84" s="377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1"/>
    </row>
    <row r="85" spans="1:38" ht="12.75" customHeight="1">
      <c r="A85" s="140"/>
      <c r="B85" s="145"/>
      <c r="C85" s="145"/>
      <c r="D85" s="146"/>
      <c r="E85" s="140"/>
      <c r="F85" s="147"/>
      <c r="G85" s="140"/>
      <c r="H85" s="140"/>
      <c r="I85" s="140"/>
      <c r="J85" s="145"/>
      <c r="K85" s="148"/>
      <c r="L85" s="140"/>
      <c r="M85" s="140"/>
      <c r="N85" s="140"/>
      <c r="O85" s="149"/>
      <c r="P85" s="1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</row>
    <row r="86" spans="1:38" ht="38.25" customHeight="1">
      <c r="A86" s="92" t="s">
        <v>565</v>
      </c>
      <c r="B86" s="150"/>
      <c r="C86" s="150"/>
      <c r="D86" s="151"/>
      <c r="E86" s="125"/>
      <c r="F86" s="6"/>
      <c r="G86" s="6"/>
      <c r="H86" s="126"/>
      <c r="I86" s="152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</row>
    <row r="87" spans="1:38" s="209" customFormat="1" ht="38.25">
      <c r="A87" s="93" t="s">
        <v>16</v>
      </c>
      <c r="B87" s="94" t="s">
        <v>518</v>
      </c>
      <c r="C87" s="94"/>
      <c r="D87" s="95" t="s">
        <v>529</v>
      </c>
      <c r="E87" s="94" t="s">
        <v>530</v>
      </c>
      <c r="F87" s="94" t="s">
        <v>531</v>
      </c>
      <c r="G87" s="94" t="s">
        <v>532</v>
      </c>
      <c r="H87" s="94" t="s">
        <v>533</v>
      </c>
      <c r="I87" s="94" t="s">
        <v>534</v>
      </c>
      <c r="J87" s="93" t="s">
        <v>535</v>
      </c>
      <c r="K87" s="129" t="s">
        <v>552</v>
      </c>
      <c r="L87" s="130" t="s">
        <v>537</v>
      </c>
      <c r="M87" s="96" t="s">
        <v>538</v>
      </c>
      <c r="N87" s="94" t="s">
        <v>539</v>
      </c>
      <c r="O87" s="95" t="s">
        <v>540</v>
      </c>
      <c r="P87" s="94" t="s">
        <v>769</v>
      </c>
      <c r="Q87" s="208"/>
      <c r="R87" s="6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</row>
    <row r="88" spans="1:38" s="209" customFormat="1" ht="12.75" customHeight="1">
      <c r="A88" s="389">
        <v>1</v>
      </c>
      <c r="B88" s="390">
        <v>44840</v>
      </c>
      <c r="C88" s="391"/>
      <c r="D88" s="392" t="s">
        <v>116</v>
      </c>
      <c r="E88" s="393" t="s">
        <v>543</v>
      </c>
      <c r="F88" s="393">
        <v>1405</v>
      </c>
      <c r="G88" s="393">
        <v>1240</v>
      </c>
      <c r="H88" s="393">
        <v>1625</v>
      </c>
      <c r="I88" s="393" t="s">
        <v>858</v>
      </c>
      <c r="J88" s="394" t="s">
        <v>999</v>
      </c>
      <c r="K88" s="394">
        <f t="shared" ref="K88" si="54">H88-F88</f>
        <v>220</v>
      </c>
      <c r="L88" s="395">
        <f t="shared" ref="L88" si="55">(F88*-0.7)/100</f>
        <v>-9.8349999999999991</v>
      </c>
      <c r="M88" s="396">
        <f t="shared" ref="M88" si="56">(K88+L88)/F88</f>
        <v>0.14958362989323842</v>
      </c>
      <c r="N88" s="394" t="s">
        <v>541</v>
      </c>
      <c r="O88" s="397">
        <v>44879</v>
      </c>
      <c r="P88" s="394"/>
      <c r="Q88" s="208"/>
      <c r="R88" s="1" t="s">
        <v>542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</row>
    <row r="89" spans="1:38" ht="14.25" customHeight="1">
      <c r="A89" s="312">
        <v>2</v>
      </c>
      <c r="B89" s="313">
        <v>44840</v>
      </c>
      <c r="C89" s="305"/>
      <c r="D89" s="305" t="s">
        <v>857</v>
      </c>
      <c r="E89" s="306" t="s">
        <v>543</v>
      </c>
      <c r="F89" s="306" t="s">
        <v>859</v>
      </c>
      <c r="G89" s="306">
        <v>1220</v>
      </c>
      <c r="H89" s="306"/>
      <c r="I89" s="306" t="s">
        <v>860</v>
      </c>
      <c r="J89" s="243" t="s">
        <v>544</v>
      </c>
      <c r="K89" s="213"/>
      <c r="L89" s="232"/>
      <c r="M89" s="233"/>
      <c r="N89" s="213"/>
      <c r="O89" s="243"/>
      <c r="P89" s="210"/>
      <c r="Q89" s="208"/>
      <c r="R89" s="208" t="s">
        <v>542</v>
      </c>
      <c r="S89" s="41"/>
      <c r="T89" s="1"/>
      <c r="U89" s="1"/>
      <c r="V89" s="1"/>
      <c r="W89" s="1"/>
      <c r="X89" s="1"/>
      <c r="Y89" s="1"/>
      <c r="Z89" s="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306"/>
      <c r="B90" s="304"/>
      <c r="C90" s="305"/>
      <c r="D90" s="305"/>
      <c r="E90" s="306"/>
      <c r="F90" s="306"/>
      <c r="G90" s="306"/>
      <c r="H90" s="306"/>
      <c r="I90" s="306"/>
      <c r="J90" s="243"/>
      <c r="K90" s="213"/>
      <c r="L90" s="232"/>
      <c r="M90" s="233"/>
      <c r="N90" s="213"/>
      <c r="O90" s="243"/>
      <c r="P90" s="210"/>
      <c r="R90" s="6"/>
      <c r="S90" s="1"/>
      <c r="T90" s="1"/>
      <c r="U90" s="1"/>
      <c r="V90" s="1"/>
      <c r="W90" s="1"/>
      <c r="X90" s="1"/>
      <c r="Y90" s="1"/>
    </row>
    <row r="91" spans="1:38" ht="12.75" customHeight="1">
      <c r="A91" s="109" t="s">
        <v>545</v>
      </c>
      <c r="B91" s="109"/>
      <c r="C91" s="109"/>
      <c r="D91" s="109"/>
      <c r="E91" s="41"/>
      <c r="F91" s="117" t="s">
        <v>547</v>
      </c>
      <c r="G91" s="54"/>
      <c r="H91" s="54"/>
      <c r="I91" s="54"/>
      <c r="J91" s="6"/>
      <c r="K91" s="134"/>
      <c r="L91" s="135"/>
      <c r="M91" s="6"/>
      <c r="N91" s="99"/>
      <c r="O91" s="153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6" t="s">
        <v>546</v>
      </c>
      <c r="B92" s="109"/>
      <c r="C92" s="109"/>
      <c r="D92" s="109"/>
      <c r="E92" s="6"/>
      <c r="F92" s="117" t="s">
        <v>549</v>
      </c>
      <c r="G92" s="6"/>
      <c r="H92" s="6" t="s">
        <v>765</v>
      </c>
      <c r="I92" s="6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6"/>
      <c r="B93" s="109"/>
      <c r="C93" s="109"/>
      <c r="D93" s="109"/>
      <c r="E93" s="6"/>
      <c r="F93" s="117"/>
      <c r="G93" s="6"/>
      <c r="H93" s="6"/>
      <c r="I93" s="6"/>
      <c r="J93" s="1"/>
      <c r="K93" s="6"/>
      <c r="L93" s="6"/>
      <c r="M93" s="6"/>
      <c r="N93" s="1"/>
      <c r="O93" s="1"/>
      <c r="Q93" s="1"/>
      <c r="R93" s="54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6"/>
      <c r="B94" s="109"/>
      <c r="C94" s="109"/>
      <c r="D94" s="109"/>
      <c r="E94" s="6"/>
      <c r="F94" s="117"/>
      <c r="G94" s="54"/>
      <c r="H94" s="41"/>
      <c r="I94" s="54"/>
      <c r="J94" s="6"/>
      <c r="K94" s="134"/>
      <c r="L94" s="135"/>
      <c r="M94" s="6"/>
      <c r="N94" s="99"/>
      <c r="O94" s="136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54"/>
      <c r="B95" s="98"/>
      <c r="C95" s="98"/>
      <c r="D95" s="41"/>
      <c r="E95" s="54"/>
      <c r="F95" s="54"/>
      <c r="G95" s="54"/>
      <c r="H95" s="41"/>
      <c r="I95" s="54"/>
      <c r="J95" s="6"/>
      <c r="K95" s="134"/>
      <c r="L95" s="135"/>
      <c r="M95" s="6"/>
      <c r="N95" s="99"/>
      <c r="O95" s="136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41"/>
      <c r="B96" s="154" t="s">
        <v>566</v>
      </c>
      <c r="C96" s="154"/>
      <c r="D96" s="154"/>
      <c r="E96" s="154"/>
      <c r="F96" s="6"/>
      <c r="G96" s="6"/>
      <c r="H96" s="127"/>
      <c r="I96" s="6"/>
      <c r="J96" s="127"/>
      <c r="K96" s="128"/>
      <c r="L96" s="6"/>
      <c r="M96" s="6"/>
      <c r="N96" s="1"/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93" t="s">
        <v>16</v>
      </c>
      <c r="B97" s="94" t="s">
        <v>518</v>
      </c>
      <c r="C97" s="94"/>
      <c r="D97" s="95" t="s">
        <v>529</v>
      </c>
      <c r="E97" s="94" t="s">
        <v>530</v>
      </c>
      <c r="F97" s="94" t="s">
        <v>531</v>
      </c>
      <c r="G97" s="94" t="s">
        <v>567</v>
      </c>
      <c r="H97" s="94" t="s">
        <v>568</v>
      </c>
      <c r="I97" s="94" t="s">
        <v>534</v>
      </c>
      <c r="J97" s="155" t="s">
        <v>535</v>
      </c>
      <c r="K97" s="94" t="s">
        <v>536</v>
      </c>
      <c r="L97" s="94" t="s">
        <v>569</v>
      </c>
      <c r="M97" s="94" t="s">
        <v>539</v>
      </c>
      <c r="N97" s="95" t="s">
        <v>540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1</v>
      </c>
      <c r="B98" s="157">
        <v>41579</v>
      </c>
      <c r="C98" s="157"/>
      <c r="D98" s="158" t="s">
        <v>570</v>
      </c>
      <c r="E98" s="159" t="s">
        <v>571</v>
      </c>
      <c r="F98" s="160">
        <v>82</v>
      </c>
      <c r="G98" s="159" t="s">
        <v>572</v>
      </c>
      <c r="H98" s="159">
        <v>100</v>
      </c>
      <c r="I98" s="161">
        <v>100</v>
      </c>
      <c r="J98" s="162" t="s">
        <v>573</v>
      </c>
      <c r="K98" s="163">
        <f t="shared" ref="K98:K150" si="57">H98-F98</f>
        <v>18</v>
      </c>
      <c r="L98" s="164">
        <f t="shared" ref="L98:L150" si="58">K98/F98</f>
        <v>0.21951219512195122</v>
      </c>
      <c r="M98" s="159" t="s">
        <v>541</v>
      </c>
      <c r="N98" s="165">
        <v>42657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</v>
      </c>
      <c r="B99" s="157">
        <v>41794</v>
      </c>
      <c r="C99" s="157"/>
      <c r="D99" s="158" t="s">
        <v>574</v>
      </c>
      <c r="E99" s="159" t="s">
        <v>543</v>
      </c>
      <c r="F99" s="160">
        <v>257</v>
      </c>
      <c r="G99" s="159" t="s">
        <v>572</v>
      </c>
      <c r="H99" s="159">
        <v>300</v>
      </c>
      <c r="I99" s="161">
        <v>300</v>
      </c>
      <c r="J99" s="162" t="s">
        <v>573</v>
      </c>
      <c r="K99" s="163">
        <f t="shared" si="57"/>
        <v>43</v>
      </c>
      <c r="L99" s="164">
        <f t="shared" si="58"/>
        <v>0.16731517509727625</v>
      </c>
      <c r="M99" s="159" t="s">
        <v>541</v>
      </c>
      <c r="N99" s="165">
        <v>41822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3</v>
      </c>
      <c r="B100" s="157">
        <v>41828</v>
      </c>
      <c r="C100" s="157"/>
      <c r="D100" s="158" t="s">
        <v>575</v>
      </c>
      <c r="E100" s="159" t="s">
        <v>543</v>
      </c>
      <c r="F100" s="160">
        <v>393</v>
      </c>
      <c r="G100" s="159" t="s">
        <v>572</v>
      </c>
      <c r="H100" s="159">
        <v>468</v>
      </c>
      <c r="I100" s="161">
        <v>468</v>
      </c>
      <c r="J100" s="162" t="s">
        <v>573</v>
      </c>
      <c r="K100" s="163">
        <f t="shared" si="57"/>
        <v>75</v>
      </c>
      <c r="L100" s="164">
        <f t="shared" si="58"/>
        <v>0.19083969465648856</v>
      </c>
      <c r="M100" s="159" t="s">
        <v>541</v>
      </c>
      <c r="N100" s="165">
        <v>41863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4</v>
      </c>
      <c r="B101" s="157">
        <v>41857</v>
      </c>
      <c r="C101" s="157"/>
      <c r="D101" s="158" t="s">
        <v>576</v>
      </c>
      <c r="E101" s="159" t="s">
        <v>543</v>
      </c>
      <c r="F101" s="160">
        <v>205</v>
      </c>
      <c r="G101" s="159" t="s">
        <v>572</v>
      </c>
      <c r="H101" s="159">
        <v>275</v>
      </c>
      <c r="I101" s="161">
        <v>250</v>
      </c>
      <c r="J101" s="162" t="s">
        <v>573</v>
      </c>
      <c r="K101" s="163">
        <f t="shared" si="57"/>
        <v>70</v>
      </c>
      <c r="L101" s="164">
        <f t="shared" si="58"/>
        <v>0.34146341463414637</v>
      </c>
      <c r="M101" s="159" t="s">
        <v>541</v>
      </c>
      <c r="N101" s="165">
        <v>41962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5</v>
      </c>
      <c r="B102" s="157">
        <v>41886</v>
      </c>
      <c r="C102" s="157"/>
      <c r="D102" s="158" t="s">
        <v>577</v>
      </c>
      <c r="E102" s="159" t="s">
        <v>543</v>
      </c>
      <c r="F102" s="160">
        <v>162</v>
      </c>
      <c r="G102" s="159" t="s">
        <v>572</v>
      </c>
      <c r="H102" s="159">
        <v>190</v>
      </c>
      <c r="I102" s="161">
        <v>190</v>
      </c>
      <c r="J102" s="162" t="s">
        <v>573</v>
      </c>
      <c r="K102" s="163">
        <f t="shared" si="57"/>
        <v>28</v>
      </c>
      <c r="L102" s="164">
        <f t="shared" si="58"/>
        <v>0.1728395061728395</v>
      </c>
      <c r="M102" s="159" t="s">
        <v>541</v>
      </c>
      <c r="N102" s="165">
        <v>42006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6</v>
      </c>
      <c r="B103" s="157">
        <v>41886</v>
      </c>
      <c r="C103" s="157"/>
      <c r="D103" s="158" t="s">
        <v>578</v>
      </c>
      <c r="E103" s="159" t="s">
        <v>543</v>
      </c>
      <c r="F103" s="160">
        <v>75</v>
      </c>
      <c r="G103" s="159" t="s">
        <v>572</v>
      </c>
      <c r="H103" s="159">
        <v>91.5</v>
      </c>
      <c r="I103" s="161" t="s">
        <v>579</v>
      </c>
      <c r="J103" s="162" t="s">
        <v>580</v>
      </c>
      <c r="K103" s="163">
        <f t="shared" si="57"/>
        <v>16.5</v>
      </c>
      <c r="L103" s="164">
        <f t="shared" si="58"/>
        <v>0.22</v>
      </c>
      <c r="M103" s="159" t="s">
        <v>541</v>
      </c>
      <c r="N103" s="165">
        <v>41954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7</v>
      </c>
      <c r="B104" s="157">
        <v>41913</v>
      </c>
      <c r="C104" s="157"/>
      <c r="D104" s="158" t="s">
        <v>581</v>
      </c>
      <c r="E104" s="159" t="s">
        <v>543</v>
      </c>
      <c r="F104" s="160">
        <v>850</v>
      </c>
      <c r="G104" s="159" t="s">
        <v>572</v>
      </c>
      <c r="H104" s="159">
        <v>982.5</v>
      </c>
      <c r="I104" s="161">
        <v>1050</v>
      </c>
      <c r="J104" s="162" t="s">
        <v>582</v>
      </c>
      <c r="K104" s="163">
        <f t="shared" si="57"/>
        <v>132.5</v>
      </c>
      <c r="L104" s="164">
        <f t="shared" si="58"/>
        <v>0.15588235294117647</v>
      </c>
      <c r="M104" s="159" t="s">
        <v>541</v>
      </c>
      <c r="N104" s="165">
        <v>42039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8</v>
      </c>
      <c r="B105" s="157">
        <v>41913</v>
      </c>
      <c r="C105" s="157"/>
      <c r="D105" s="158" t="s">
        <v>583</v>
      </c>
      <c r="E105" s="159" t="s">
        <v>543</v>
      </c>
      <c r="F105" s="160">
        <v>475</v>
      </c>
      <c r="G105" s="159" t="s">
        <v>572</v>
      </c>
      <c r="H105" s="159">
        <v>515</v>
      </c>
      <c r="I105" s="161">
        <v>600</v>
      </c>
      <c r="J105" s="162" t="s">
        <v>584</v>
      </c>
      <c r="K105" s="163">
        <f t="shared" si="57"/>
        <v>40</v>
      </c>
      <c r="L105" s="164">
        <f t="shared" si="58"/>
        <v>8.4210526315789472E-2</v>
      </c>
      <c r="M105" s="159" t="s">
        <v>541</v>
      </c>
      <c r="N105" s="165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9</v>
      </c>
      <c r="B106" s="157">
        <v>41913</v>
      </c>
      <c r="C106" s="157"/>
      <c r="D106" s="158" t="s">
        <v>585</v>
      </c>
      <c r="E106" s="159" t="s">
        <v>543</v>
      </c>
      <c r="F106" s="160">
        <v>86</v>
      </c>
      <c r="G106" s="159" t="s">
        <v>572</v>
      </c>
      <c r="H106" s="159">
        <v>99</v>
      </c>
      <c r="I106" s="161">
        <v>140</v>
      </c>
      <c r="J106" s="162" t="s">
        <v>586</v>
      </c>
      <c r="K106" s="163">
        <f t="shared" si="57"/>
        <v>13</v>
      </c>
      <c r="L106" s="164">
        <f t="shared" si="58"/>
        <v>0.15116279069767441</v>
      </c>
      <c r="M106" s="159" t="s">
        <v>541</v>
      </c>
      <c r="N106" s="165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10</v>
      </c>
      <c r="B107" s="157">
        <v>41926</v>
      </c>
      <c r="C107" s="157"/>
      <c r="D107" s="158" t="s">
        <v>587</v>
      </c>
      <c r="E107" s="159" t="s">
        <v>543</v>
      </c>
      <c r="F107" s="160">
        <v>496.6</v>
      </c>
      <c r="G107" s="159" t="s">
        <v>572</v>
      </c>
      <c r="H107" s="159">
        <v>621</v>
      </c>
      <c r="I107" s="161">
        <v>580</v>
      </c>
      <c r="J107" s="162" t="s">
        <v>573</v>
      </c>
      <c r="K107" s="163">
        <f t="shared" si="57"/>
        <v>124.39999999999998</v>
      </c>
      <c r="L107" s="164">
        <f t="shared" si="58"/>
        <v>0.25050342327829234</v>
      </c>
      <c r="M107" s="159" t="s">
        <v>541</v>
      </c>
      <c r="N107" s="165">
        <v>42605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11</v>
      </c>
      <c r="B108" s="157">
        <v>41926</v>
      </c>
      <c r="C108" s="157"/>
      <c r="D108" s="158" t="s">
        <v>588</v>
      </c>
      <c r="E108" s="159" t="s">
        <v>543</v>
      </c>
      <c r="F108" s="160">
        <v>2481.9</v>
      </c>
      <c r="G108" s="159" t="s">
        <v>572</v>
      </c>
      <c r="H108" s="159">
        <v>2840</v>
      </c>
      <c r="I108" s="161">
        <v>2870</v>
      </c>
      <c r="J108" s="162" t="s">
        <v>589</v>
      </c>
      <c r="K108" s="163">
        <f t="shared" si="57"/>
        <v>358.09999999999991</v>
      </c>
      <c r="L108" s="164">
        <f t="shared" si="58"/>
        <v>0.14428462065353154</v>
      </c>
      <c r="M108" s="159" t="s">
        <v>541</v>
      </c>
      <c r="N108" s="165">
        <v>42017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12</v>
      </c>
      <c r="B109" s="157">
        <v>41928</v>
      </c>
      <c r="C109" s="157"/>
      <c r="D109" s="158" t="s">
        <v>590</v>
      </c>
      <c r="E109" s="159" t="s">
        <v>543</v>
      </c>
      <c r="F109" s="160">
        <v>84.5</v>
      </c>
      <c r="G109" s="159" t="s">
        <v>572</v>
      </c>
      <c r="H109" s="159">
        <v>93</v>
      </c>
      <c r="I109" s="161">
        <v>110</v>
      </c>
      <c r="J109" s="162" t="s">
        <v>591</v>
      </c>
      <c r="K109" s="163">
        <f t="shared" si="57"/>
        <v>8.5</v>
      </c>
      <c r="L109" s="164">
        <f t="shared" si="58"/>
        <v>0.10059171597633136</v>
      </c>
      <c r="M109" s="159" t="s">
        <v>541</v>
      </c>
      <c r="N109" s="165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13</v>
      </c>
      <c r="B110" s="157">
        <v>41928</v>
      </c>
      <c r="C110" s="157"/>
      <c r="D110" s="158" t="s">
        <v>592</v>
      </c>
      <c r="E110" s="159" t="s">
        <v>543</v>
      </c>
      <c r="F110" s="160">
        <v>401</v>
      </c>
      <c r="G110" s="159" t="s">
        <v>572</v>
      </c>
      <c r="H110" s="159">
        <v>428</v>
      </c>
      <c r="I110" s="161">
        <v>450</v>
      </c>
      <c r="J110" s="162" t="s">
        <v>593</v>
      </c>
      <c r="K110" s="163">
        <f t="shared" si="57"/>
        <v>27</v>
      </c>
      <c r="L110" s="164">
        <f t="shared" si="58"/>
        <v>6.7331670822942641E-2</v>
      </c>
      <c r="M110" s="159" t="s">
        <v>541</v>
      </c>
      <c r="N110" s="165">
        <v>42020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14</v>
      </c>
      <c r="B111" s="157">
        <v>41928</v>
      </c>
      <c r="C111" s="157"/>
      <c r="D111" s="158" t="s">
        <v>594</v>
      </c>
      <c r="E111" s="159" t="s">
        <v>543</v>
      </c>
      <c r="F111" s="160">
        <v>101</v>
      </c>
      <c r="G111" s="159" t="s">
        <v>572</v>
      </c>
      <c r="H111" s="159">
        <v>112</v>
      </c>
      <c r="I111" s="161">
        <v>120</v>
      </c>
      <c r="J111" s="162" t="s">
        <v>595</v>
      </c>
      <c r="K111" s="163">
        <f t="shared" si="57"/>
        <v>11</v>
      </c>
      <c r="L111" s="164">
        <f t="shared" si="58"/>
        <v>0.10891089108910891</v>
      </c>
      <c r="M111" s="159" t="s">
        <v>541</v>
      </c>
      <c r="N111" s="165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15</v>
      </c>
      <c r="B112" s="157">
        <v>41954</v>
      </c>
      <c r="C112" s="157"/>
      <c r="D112" s="158" t="s">
        <v>596</v>
      </c>
      <c r="E112" s="159" t="s">
        <v>543</v>
      </c>
      <c r="F112" s="160">
        <v>59</v>
      </c>
      <c r="G112" s="159" t="s">
        <v>572</v>
      </c>
      <c r="H112" s="159">
        <v>76</v>
      </c>
      <c r="I112" s="161">
        <v>76</v>
      </c>
      <c r="J112" s="162" t="s">
        <v>573</v>
      </c>
      <c r="K112" s="163">
        <f t="shared" si="57"/>
        <v>17</v>
      </c>
      <c r="L112" s="164">
        <f t="shared" si="58"/>
        <v>0.28813559322033899</v>
      </c>
      <c r="M112" s="159" t="s">
        <v>541</v>
      </c>
      <c r="N112" s="165">
        <v>43032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16</v>
      </c>
      <c r="B113" s="157">
        <v>41954</v>
      </c>
      <c r="C113" s="157"/>
      <c r="D113" s="158" t="s">
        <v>585</v>
      </c>
      <c r="E113" s="159" t="s">
        <v>543</v>
      </c>
      <c r="F113" s="160">
        <v>99</v>
      </c>
      <c r="G113" s="159" t="s">
        <v>572</v>
      </c>
      <c r="H113" s="159">
        <v>120</v>
      </c>
      <c r="I113" s="161">
        <v>120</v>
      </c>
      <c r="J113" s="162" t="s">
        <v>554</v>
      </c>
      <c r="K113" s="163">
        <f t="shared" si="57"/>
        <v>21</v>
      </c>
      <c r="L113" s="164">
        <f t="shared" si="58"/>
        <v>0.21212121212121213</v>
      </c>
      <c r="M113" s="159" t="s">
        <v>541</v>
      </c>
      <c r="N113" s="165">
        <v>41960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17</v>
      </c>
      <c r="B114" s="157">
        <v>41956</v>
      </c>
      <c r="C114" s="157"/>
      <c r="D114" s="158" t="s">
        <v>597</v>
      </c>
      <c r="E114" s="159" t="s">
        <v>543</v>
      </c>
      <c r="F114" s="160">
        <v>22</v>
      </c>
      <c r="G114" s="159" t="s">
        <v>572</v>
      </c>
      <c r="H114" s="159">
        <v>33.549999999999997</v>
      </c>
      <c r="I114" s="161">
        <v>32</v>
      </c>
      <c r="J114" s="162" t="s">
        <v>598</v>
      </c>
      <c r="K114" s="163">
        <f t="shared" si="57"/>
        <v>11.549999999999997</v>
      </c>
      <c r="L114" s="164">
        <f t="shared" si="58"/>
        <v>0.52499999999999991</v>
      </c>
      <c r="M114" s="159" t="s">
        <v>541</v>
      </c>
      <c r="N114" s="165">
        <v>42188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18</v>
      </c>
      <c r="B115" s="157">
        <v>41976</v>
      </c>
      <c r="C115" s="157"/>
      <c r="D115" s="158" t="s">
        <v>599</v>
      </c>
      <c r="E115" s="159" t="s">
        <v>543</v>
      </c>
      <c r="F115" s="160">
        <v>440</v>
      </c>
      <c r="G115" s="159" t="s">
        <v>572</v>
      </c>
      <c r="H115" s="159">
        <v>520</v>
      </c>
      <c r="I115" s="161">
        <v>520</v>
      </c>
      <c r="J115" s="162" t="s">
        <v>600</v>
      </c>
      <c r="K115" s="163">
        <f t="shared" si="57"/>
        <v>80</v>
      </c>
      <c r="L115" s="164">
        <f t="shared" si="58"/>
        <v>0.18181818181818182</v>
      </c>
      <c r="M115" s="159" t="s">
        <v>541</v>
      </c>
      <c r="N115" s="165">
        <v>42208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19</v>
      </c>
      <c r="B116" s="157">
        <v>41976</v>
      </c>
      <c r="C116" s="157"/>
      <c r="D116" s="158" t="s">
        <v>601</v>
      </c>
      <c r="E116" s="159" t="s">
        <v>543</v>
      </c>
      <c r="F116" s="160">
        <v>360</v>
      </c>
      <c r="G116" s="159" t="s">
        <v>572</v>
      </c>
      <c r="H116" s="159">
        <v>427</v>
      </c>
      <c r="I116" s="161">
        <v>425</v>
      </c>
      <c r="J116" s="162" t="s">
        <v>602</v>
      </c>
      <c r="K116" s="163">
        <f t="shared" si="57"/>
        <v>67</v>
      </c>
      <c r="L116" s="164">
        <f t="shared" si="58"/>
        <v>0.18611111111111112</v>
      </c>
      <c r="M116" s="159" t="s">
        <v>541</v>
      </c>
      <c r="N116" s="165">
        <v>42058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20</v>
      </c>
      <c r="B117" s="157">
        <v>42012</v>
      </c>
      <c r="C117" s="157"/>
      <c r="D117" s="158" t="s">
        <v>603</v>
      </c>
      <c r="E117" s="159" t="s">
        <v>543</v>
      </c>
      <c r="F117" s="160">
        <v>360</v>
      </c>
      <c r="G117" s="159" t="s">
        <v>572</v>
      </c>
      <c r="H117" s="159">
        <v>455</v>
      </c>
      <c r="I117" s="161">
        <v>420</v>
      </c>
      <c r="J117" s="162" t="s">
        <v>604</v>
      </c>
      <c r="K117" s="163">
        <f t="shared" si="57"/>
        <v>95</v>
      </c>
      <c r="L117" s="164">
        <f t="shared" si="58"/>
        <v>0.2638888888888889</v>
      </c>
      <c r="M117" s="159" t="s">
        <v>541</v>
      </c>
      <c r="N117" s="165">
        <v>42024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21</v>
      </c>
      <c r="B118" s="157">
        <v>42012</v>
      </c>
      <c r="C118" s="157"/>
      <c r="D118" s="158" t="s">
        <v>605</v>
      </c>
      <c r="E118" s="159" t="s">
        <v>543</v>
      </c>
      <c r="F118" s="160">
        <v>130</v>
      </c>
      <c r="G118" s="159"/>
      <c r="H118" s="159">
        <v>175.5</v>
      </c>
      <c r="I118" s="161">
        <v>165</v>
      </c>
      <c r="J118" s="162" t="s">
        <v>606</v>
      </c>
      <c r="K118" s="163">
        <f t="shared" si="57"/>
        <v>45.5</v>
      </c>
      <c r="L118" s="164">
        <f t="shared" si="58"/>
        <v>0.35</v>
      </c>
      <c r="M118" s="159" t="s">
        <v>541</v>
      </c>
      <c r="N118" s="165">
        <v>43088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22</v>
      </c>
      <c r="B119" s="157">
        <v>42040</v>
      </c>
      <c r="C119" s="157"/>
      <c r="D119" s="158" t="s">
        <v>368</v>
      </c>
      <c r="E119" s="159" t="s">
        <v>571</v>
      </c>
      <c r="F119" s="160">
        <v>98</v>
      </c>
      <c r="G119" s="159"/>
      <c r="H119" s="159">
        <v>120</v>
      </c>
      <c r="I119" s="161">
        <v>120</v>
      </c>
      <c r="J119" s="162" t="s">
        <v>573</v>
      </c>
      <c r="K119" s="163">
        <f t="shared" si="57"/>
        <v>22</v>
      </c>
      <c r="L119" s="164">
        <f t="shared" si="58"/>
        <v>0.22448979591836735</v>
      </c>
      <c r="M119" s="159" t="s">
        <v>541</v>
      </c>
      <c r="N119" s="165">
        <v>42753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23</v>
      </c>
      <c r="B120" s="157">
        <v>42040</v>
      </c>
      <c r="C120" s="157"/>
      <c r="D120" s="158" t="s">
        <v>607</v>
      </c>
      <c r="E120" s="159" t="s">
        <v>571</v>
      </c>
      <c r="F120" s="160">
        <v>196</v>
      </c>
      <c r="G120" s="159"/>
      <c r="H120" s="159">
        <v>262</v>
      </c>
      <c r="I120" s="161">
        <v>255</v>
      </c>
      <c r="J120" s="162" t="s">
        <v>573</v>
      </c>
      <c r="K120" s="163">
        <f t="shared" si="57"/>
        <v>66</v>
      </c>
      <c r="L120" s="164">
        <f t="shared" si="58"/>
        <v>0.33673469387755101</v>
      </c>
      <c r="M120" s="159" t="s">
        <v>541</v>
      </c>
      <c r="N120" s="165">
        <v>42599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6">
        <v>24</v>
      </c>
      <c r="B121" s="167">
        <v>42067</v>
      </c>
      <c r="C121" s="167"/>
      <c r="D121" s="168" t="s">
        <v>367</v>
      </c>
      <c r="E121" s="169" t="s">
        <v>571</v>
      </c>
      <c r="F121" s="170">
        <v>235</v>
      </c>
      <c r="G121" s="170"/>
      <c r="H121" s="171">
        <v>77</v>
      </c>
      <c r="I121" s="171" t="s">
        <v>608</v>
      </c>
      <c r="J121" s="172" t="s">
        <v>609</v>
      </c>
      <c r="K121" s="173">
        <f t="shared" si="57"/>
        <v>-158</v>
      </c>
      <c r="L121" s="174">
        <f t="shared" si="58"/>
        <v>-0.67234042553191486</v>
      </c>
      <c r="M121" s="170" t="s">
        <v>553</v>
      </c>
      <c r="N121" s="167">
        <v>43522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25</v>
      </c>
      <c r="B122" s="157">
        <v>42067</v>
      </c>
      <c r="C122" s="157"/>
      <c r="D122" s="158" t="s">
        <v>610</v>
      </c>
      <c r="E122" s="159" t="s">
        <v>571</v>
      </c>
      <c r="F122" s="160">
        <v>185</v>
      </c>
      <c r="G122" s="159"/>
      <c r="H122" s="159">
        <v>224</v>
      </c>
      <c r="I122" s="161" t="s">
        <v>611</v>
      </c>
      <c r="J122" s="162" t="s">
        <v>573</v>
      </c>
      <c r="K122" s="163">
        <f t="shared" si="57"/>
        <v>39</v>
      </c>
      <c r="L122" s="164">
        <f t="shared" si="58"/>
        <v>0.21081081081081082</v>
      </c>
      <c r="M122" s="159" t="s">
        <v>541</v>
      </c>
      <c r="N122" s="165">
        <v>42647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6">
        <v>26</v>
      </c>
      <c r="B123" s="167">
        <v>42090</v>
      </c>
      <c r="C123" s="167"/>
      <c r="D123" s="175" t="s">
        <v>612</v>
      </c>
      <c r="E123" s="170" t="s">
        <v>571</v>
      </c>
      <c r="F123" s="170">
        <v>49.5</v>
      </c>
      <c r="G123" s="171"/>
      <c r="H123" s="171">
        <v>15.85</v>
      </c>
      <c r="I123" s="171">
        <v>67</v>
      </c>
      <c r="J123" s="172" t="s">
        <v>613</v>
      </c>
      <c r="K123" s="171">
        <f t="shared" si="57"/>
        <v>-33.65</v>
      </c>
      <c r="L123" s="176">
        <f t="shared" si="58"/>
        <v>-0.67979797979797973</v>
      </c>
      <c r="M123" s="170" t="s">
        <v>553</v>
      </c>
      <c r="N123" s="177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27</v>
      </c>
      <c r="B124" s="157">
        <v>42093</v>
      </c>
      <c r="C124" s="157"/>
      <c r="D124" s="158" t="s">
        <v>614</v>
      </c>
      <c r="E124" s="159" t="s">
        <v>571</v>
      </c>
      <c r="F124" s="160">
        <v>183.5</v>
      </c>
      <c r="G124" s="159"/>
      <c r="H124" s="159">
        <v>219</v>
      </c>
      <c r="I124" s="161">
        <v>218</v>
      </c>
      <c r="J124" s="162" t="s">
        <v>615</v>
      </c>
      <c r="K124" s="163">
        <f t="shared" si="57"/>
        <v>35.5</v>
      </c>
      <c r="L124" s="164">
        <f t="shared" si="58"/>
        <v>0.19346049046321526</v>
      </c>
      <c r="M124" s="159" t="s">
        <v>541</v>
      </c>
      <c r="N124" s="165">
        <v>42103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28</v>
      </c>
      <c r="B125" s="157">
        <v>42114</v>
      </c>
      <c r="C125" s="157"/>
      <c r="D125" s="158" t="s">
        <v>616</v>
      </c>
      <c r="E125" s="159" t="s">
        <v>571</v>
      </c>
      <c r="F125" s="160">
        <f>(227+237)/2</f>
        <v>232</v>
      </c>
      <c r="G125" s="159"/>
      <c r="H125" s="159">
        <v>298</v>
      </c>
      <c r="I125" s="161">
        <v>298</v>
      </c>
      <c r="J125" s="162" t="s">
        <v>573</v>
      </c>
      <c r="K125" s="163">
        <f t="shared" si="57"/>
        <v>66</v>
      </c>
      <c r="L125" s="164">
        <f t="shared" si="58"/>
        <v>0.28448275862068967</v>
      </c>
      <c r="M125" s="159" t="s">
        <v>541</v>
      </c>
      <c r="N125" s="165">
        <v>42823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29</v>
      </c>
      <c r="B126" s="157">
        <v>42128</v>
      </c>
      <c r="C126" s="157"/>
      <c r="D126" s="158" t="s">
        <v>617</v>
      </c>
      <c r="E126" s="159" t="s">
        <v>543</v>
      </c>
      <c r="F126" s="160">
        <v>385</v>
      </c>
      <c r="G126" s="159"/>
      <c r="H126" s="159">
        <f>212.5+331</f>
        <v>543.5</v>
      </c>
      <c r="I126" s="161">
        <v>510</v>
      </c>
      <c r="J126" s="162" t="s">
        <v>618</v>
      </c>
      <c r="K126" s="163">
        <f t="shared" si="57"/>
        <v>158.5</v>
      </c>
      <c r="L126" s="164">
        <f t="shared" si="58"/>
        <v>0.41168831168831171</v>
      </c>
      <c r="M126" s="159" t="s">
        <v>541</v>
      </c>
      <c r="N126" s="165">
        <v>42235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30</v>
      </c>
      <c r="B127" s="157">
        <v>42128</v>
      </c>
      <c r="C127" s="157"/>
      <c r="D127" s="158" t="s">
        <v>619</v>
      </c>
      <c r="E127" s="159" t="s">
        <v>543</v>
      </c>
      <c r="F127" s="160">
        <v>115.5</v>
      </c>
      <c r="G127" s="159"/>
      <c r="H127" s="159">
        <v>146</v>
      </c>
      <c r="I127" s="161">
        <v>142</v>
      </c>
      <c r="J127" s="162" t="s">
        <v>620</v>
      </c>
      <c r="K127" s="163">
        <f t="shared" si="57"/>
        <v>30.5</v>
      </c>
      <c r="L127" s="164">
        <f t="shared" si="58"/>
        <v>0.26406926406926406</v>
      </c>
      <c r="M127" s="159" t="s">
        <v>541</v>
      </c>
      <c r="N127" s="165">
        <v>42202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31</v>
      </c>
      <c r="B128" s="157">
        <v>42151</v>
      </c>
      <c r="C128" s="157"/>
      <c r="D128" s="158" t="s">
        <v>621</v>
      </c>
      <c r="E128" s="159" t="s">
        <v>543</v>
      </c>
      <c r="F128" s="160">
        <v>237.5</v>
      </c>
      <c r="G128" s="159"/>
      <c r="H128" s="159">
        <v>279.5</v>
      </c>
      <c r="I128" s="161">
        <v>278</v>
      </c>
      <c r="J128" s="162" t="s">
        <v>573</v>
      </c>
      <c r="K128" s="163">
        <f t="shared" si="57"/>
        <v>42</v>
      </c>
      <c r="L128" s="164">
        <f t="shared" si="58"/>
        <v>0.17684210526315788</v>
      </c>
      <c r="M128" s="159" t="s">
        <v>541</v>
      </c>
      <c r="N128" s="165">
        <v>42222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32</v>
      </c>
      <c r="B129" s="157">
        <v>42174</v>
      </c>
      <c r="C129" s="157"/>
      <c r="D129" s="158" t="s">
        <v>592</v>
      </c>
      <c r="E129" s="159" t="s">
        <v>571</v>
      </c>
      <c r="F129" s="160">
        <v>340</v>
      </c>
      <c r="G129" s="159"/>
      <c r="H129" s="159">
        <v>448</v>
      </c>
      <c r="I129" s="161">
        <v>448</v>
      </c>
      <c r="J129" s="162" t="s">
        <v>573</v>
      </c>
      <c r="K129" s="163">
        <f t="shared" si="57"/>
        <v>108</v>
      </c>
      <c r="L129" s="164">
        <f t="shared" si="58"/>
        <v>0.31764705882352939</v>
      </c>
      <c r="M129" s="159" t="s">
        <v>541</v>
      </c>
      <c r="N129" s="165">
        <v>43018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33</v>
      </c>
      <c r="B130" s="157">
        <v>42191</v>
      </c>
      <c r="C130" s="157"/>
      <c r="D130" s="158" t="s">
        <v>622</v>
      </c>
      <c r="E130" s="159" t="s">
        <v>571</v>
      </c>
      <c r="F130" s="160">
        <v>390</v>
      </c>
      <c r="G130" s="159"/>
      <c r="H130" s="159">
        <v>460</v>
      </c>
      <c r="I130" s="161">
        <v>460</v>
      </c>
      <c r="J130" s="162" t="s">
        <v>573</v>
      </c>
      <c r="K130" s="163">
        <f t="shared" si="57"/>
        <v>70</v>
      </c>
      <c r="L130" s="164">
        <f t="shared" si="58"/>
        <v>0.17948717948717949</v>
      </c>
      <c r="M130" s="159" t="s">
        <v>541</v>
      </c>
      <c r="N130" s="165">
        <v>42478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6">
        <v>34</v>
      </c>
      <c r="B131" s="167">
        <v>42195</v>
      </c>
      <c r="C131" s="167"/>
      <c r="D131" s="168" t="s">
        <v>623</v>
      </c>
      <c r="E131" s="169" t="s">
        <v>571</v>
      </c>
      <c r="F131" s="170">
        <v>122.5</v>
      </c>
      <c r="G131" s="170"/>
      <c r="H131" s="171">
        <v>61</v>
      </c>
      <c r="I131" s="171">
        <v>172</v>
      </c>
      <c r="J131" s="172" t="s">
        <v>624</v>
      </c>
      <c r="K131" s="173">
        <f t="shared" si="57"/>
        <v>-61.5</v>
      </c>
      <c r="L131" s="174">
        <f t="shared" si="58"/>
        <v>-0.50204081632653064</v>
      </c>
      <c r="M131" s="170" t="s">
        <v>553</v>
      </c>
      <c r="N131" s="167">
        <v>43333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35</v>
      </c>
      <c r="B132" s="157">
        <v>42219</v>
      </c>
      <c r="C132" s="157"/>
      <c r="D132" s="158" t="s">
        <v>625</v>
      </c>
      <c r="E132" s="159" t="s">
        <v>571</v>
      </c>
      <c r="F132" s="160">
        <v>297.5</v>
      </c>
      <c r="G132" s="159"/>
      <c r="H132" s="159">
        <v>350</v>
      </c>
      <c r="I132" s="161">
        <v>360</v>
      </c>
      <c r="J132" s="162" t="s">
        <v>626</v>
      </c>
      <c r="K132" s="163">
        <f t="shared" si="57"/>
        <v>52.5</v>
      </c>
      <c r="L132" s="164">
        <f t="shared" si="58"/>
        <v>0.17647058823529413</v>
      </c>
      <c r="M132" s="159" t="s">
        <v>541</v>
      </c>
      <c r="N132" s="165">
        <v>42232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36</v>
      </c>
      <c r="B133" s="157">
        <v>42219</v>
      </c>
      <c r="C133" s="157"/>
      <c r="D133" s="158" t="s">
        <v>627</v>
      </c>
      <c r="E133" s="159" t="s">
        <v>571</v>
      </c>
      <c r="F133" s="160">
        <v>115.5</v>
      </c>
      <c r="G133" s="159"/>
      <c r="H133" s="159">
        <v>149</v>
      </c>
      <c r="I133" s="161">
        <v>140</v>
      </c>
      <c r="J133" s="162" t="s">
        <v>628</v>
      </c>
      <c r="K133" s="163">
        <f t="shared" si="57"/>
        <v>33.5</v>
      </c>
      <c r="L133" s="164">
        <f t="shared" si="58"/>
        <v>0.29004329004329005</v>
      </c>
      <c r="M133" s="159" t="s">
        <v>541</v>
      </c>
      <c r="N133" s="165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37</v>
      </c>
      <c r="B134" s="157">
        <v>42251</v>
      </c>
      <c r="C134" s="157"/>
      <c r="D134" s="158" t="s">
        <v>621</v>
      </c>
      <c r="E134" s="159" t="s">
        <v>571</v>
      </c>
      <c r="F134" s="160">
        <v>226</v>
      </c>
      <c r="G134" s="159"/>
      <c r="H134" s="159">
        <v>292</v>
      </c>
      <c r="I134" s="161">
        <v>292</v>
      </c>
      <c r="J134" s="162" t="s">
        <v>629</v>
      </c>
      <c r="K134" s="163">
        <f t="shared" si="57"/>
        <v>66</v>
      </c>
      <c r="L134" s="164">
        <f t="shared" si="58"/>
        <v>0.29203539823008851</v>
      </c>
      <c r="M134" s="159" t="s">
        <v>541</v>
      </c>
      <c r="N134" s="165">
        <v>42286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38</v>
      </c>
      <c r="B135" s="157">
        <v>42254</v>
      </c>
      <c r="C135" s="157"/>
      <c r="D135" s="158" t="s">
        <v>616</v>
      </c>
      <c r="E135" s="159" t="s">
        <v>571</v>
      </c>
      <c r="F135" s="160">
        <v>232.5</v>
      </c>
      <c r="G135" s="159"/>
      <c r="H135" s="159">
        <v>312.5</v>
      </c>
      <c r="I135" s="161">
        <v>310</v>
      </c>
      <c r="J135" s="162" t="s">
        <v>573</v>
      </c>
      <c r="K135" s="163">
        <f t="shared" si="57"/>
        <v>80</v>
      </c>
      <c r="L135" s="164">
        <f t="shared" si="58"/>
        <v>0.34408602150537637</v>
      </c>
      <c r="M135" s="159" t="s">
        <v>541</v>
      </c>
      <c r="N135" s="165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39</v>
      </c>
      <c r="B136" s="157">
        <v>42268</v>
      </c>
      <c r="C136" s="157"/>
      <c r="D136" s="158" t="s">
        <v>630</v>
      </c>
      <c r="E136" s="159" t="s">
        <v>571</v>
      </c>
      <c r="F136" s="160">
        <v>196.5</v>
      </c>
      <c r="G136" s="159"/>
      <c r="H136" s="159">
        <v>238</v>
      </c>
      <c r="I136" s="161">
        <v>238</v>
      </c>
      <c r="J136" s="162" t="s">
        <v>629</v>
      </c>
      <c r="K136" s="163">
        <f t="shared" si="57"/>
        <v>41.5</v>
      </c>
      <c r="L136" s="164">
        <f t="shared" si="58"/>
        <v>0.21119592875318066</v>
      </c>
      <c r="M136" s="159" t="s">
        <v>541</v>
      </c>
      <c r="N136" s="165">
        <v>42291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40</v>
      </c>
      <c r="B137" s="157">
        <v>42271</v>
      </c>
      <c r="C137" s="157"/>
      <c r="D137" s="158" t="s">
        <v>570</v>
      </c>
      <c r="E137" s="159" t="s">
        <v>571</v>
      </c>
      <c r="F137" s="160">
        <v>65</v>
      </c>
      <c r="G137" s="159"/>
      <c r="H137" s="159">
        <v>82</v>
      </c>
      <c r="I137" s="161">
        <v>82</v>
      </c>
      <c r="J137" s="162" t="s">
        <v>629</v>
      </c>
      <c r="K137" s="163">
        <f t="shared" si="57"/>
        <v>17</v>
      </c>
      <c r="L137" s="164">
        <f t="shared" si="58"/>
        <v>0.26153846153846155</v>
      </c>
      <c r="M137" s="159" t="s">
        <v>541</v>
      </c>
      <c r="N137" s="165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41</v>
      </c>
      <c r="B138" s="157">
        <v>42291</v>
      </c>
      <c r="C138" s="157"/>
      <c r="D138" s="158" t="s">
        <v>631</v>
      </c>
      <c r="E138" s="159" t="s">
        <v>571</v>
      </c>
      <c r="F138" s="160">
        <v>144</v>
      </c>
      <c r="G138" s="159"/>
      <c r="H138" s="159">
        <v>182.5</v>
      </c>
      <c r="I138" s="161">
        <v>181</v>
      </c>
      <c r="J138" s="162" t="s">
        <v>629</v>
      </c>
      <c r="K138" s="163">
        <f t="shared" si="57"/>
        <v>38.5</v>
      </c>
      <c r="L138" s="164">
        <f t="shared" si="58"/>
        <v>0.2673611111111111</v>
      </c>
      <c r="M138" s="159" t="s">
        <v>541</v>
      </c>
      <c r="N138" s="165">
        <v>42817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42</v>
      </c>
      <c r="B139" s="157">
        <v>42291</v>
      </c>
      <c r="C139" s="157"/>
      <c r="D139" s="158" t="s">
        <v>632</v>
      </c>
      <c r="E139" s="159" t="s">
        <v>571</v>
      </c>
      <c r="F139" s="160">
        <v>264</v>
      </c>
      <c r="G139" s="159"/>
      <c r="H139" s="159">
        <v>311</v>
      </c>
      <c r="I139" s="161">
        <v>311</v>
      </c>
      <c r="J139" s="162" t="s">
        <v>629</v>
      </c>
      <c r="K139" s="163">
        <f t="shared" si="57"/>
        <v>47</v>
      </c>
      <c r="L139" s="164">
        <f t="shared" si="58"/>
        <v>0.17803030303030304</v>
      </c>
      <c r="M139" s="159" t="s">
        <v>541</v>
      </c>
      <c r="N139" s="165">
        <v>42604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43</v>
      </c>
      <c r="B140" s="157">
        <v>42318</v>
      </c>
      <c r="C140" s="157"/>
      <c r="D140" s="158" t="s">
        <v>633</v>
      </c>
      <c r="E140" s="159" t="s">
        <v>543</v>
      </c>
      <c r="F140" s="160">
        <v>549.5</v>
      </c>
      <c r="G140" s="159"/>
      <c r="H140" s="159">
        <v>630</v>
      </c>
      <c r="I140" s="161">
        <v>630</v>
      </c>
      <c r="J140" s="162" t="s">
        <v>629</v>
      </c>
      <c r="K140" s="163">
        <f t="shared" si="57"/>
        <v>80.5</v>
      </c>
      <c r="L140" s="164">
        <f t="shared" si="58"/>
        <v>0.1464968152866242</v>
      </c>
      <c r="M140" s="159" t="s">
        <v>541</v>
      </c>
      <c r="N140" s="165">
        <v>42419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44</v>
      </c>
      <c r="B141" s="157">
        <v>42342</v>
      </c>
      <c r="C141" s="157"/>
      <c r="D141" s="158" t="s">
        <v>634</v>
      </c>
      <c r="E141" s="159" t="s">
        <v>571</v>
      </c>
      <c r="F141" s="160">
        <v>1027.5</v>
      </c>
      <c r="G141" s="159"/>
      <c r="H141" s="159">
        <v>1315</v>
      </c>
      <c r="I141" s="161">
        <v>1250</v>
      </c>
      <c r="J141" s="162" t="s">
        <v>629</v>
      </c>
      <c r="K141" s="163">
        <f t="shared" si="57"/>
        <v>287.5</v>
      </c>
      <c r="L141" s="164">
        <f t="shared" si="58"/>
        <v>0.27980535279805352</v>
      </c>
      <c r="M141" s="159" t="s">
        <v>541</v>
      </c>
      <c r="N141" s="165">
        <v>43244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45</v>
      </c>
      <c r="B142" s="157">
        <v>42367</v>
      </c>
      <c r="C142" s="157"/>
      <c r="D142" s="158" t="s">
        <v>635</v>
      </c>
      <c r="E142" s="159" t="s">
        <v>571</v>
      </c>
      <c r="F142" s="160">
        <v>465</v>
      </c>
      <c r="G142" s="159"/>
      <c r="H142" s="159">
        <v>540</v>
      </c>
      <c r="I142" s="161">
        <v>540</v>
      </c>
      <c r="J142" s="162" t="s">
        <v>629</v>
      </c>
      <c r="K142" s="163">
        <f t="shared" si="57"/>
        <v>75</v>
      </c>
      <c r="L142" s="164">
        <f t="shared" si="58"/>
        <v>0.16129032258064516</v>
      </c>
      <c r="M142" s="159" t="s">
        <v>541</v>
      </c>
      <c r="N142" s="165">
        <v>42530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46</v>
      </c>
      <c r="B143" s="157">
        <v>42380</v>
      </c>
      <c r="C143" s="157"/>
      <c r="D143" s="158" t="s">
        <v>368</v>
      </c>
      <c r="E143" s="159" t="s">
        <v>543</v>
      </c>
      <c r="F143" s="160">
        <v>81</v>
      </c>
      <c r="G143" s="159"/>
      <c r="H143" s="159">
        <v>110</v>
      </c>
      <c r="I143" s="161">
        <v>110</v>
      </c>
      <c r="J143" s="162" t="s">
        <v>629</v>
      </c>
      <c r="K143" s="163">
        <f t="shared" si="57"/>
        <v>29</v>
      </c>
      <c r="L143" s="164">
        <f t="shared" si="58"/>
        <v>0.35802469135802467</v>
      </c>
      <c r="M143" s="159" t="s">
        <v>541</v>
      </c>
      <c r="N143" s="165">
        <v>42745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47</v>
      </c>
      <c r="B144" s="157">
        <v>42382</v>
      </c>
      <c r="C144" s="157"/>
      <c r="D144" s="158" t="s">
        <v>636</v>
      </c>
      <c r="E144" s="159" t="s">
        <v>543</v>
      </c>
      <c r="F144" s="160">
        <v>417.5</v>
      </c>
      <c r="G144" s="159"/>
      <c r="H144" s="159">
        <v>547</v>
      </c>
      <c r="I144" s="161">
        <v>535</v>
      </c>
      <c r="J144" s="162" t="s">
        <v>629</v>
      </c>
      <c r="K144" s="163">
        <f t="shared" si="57"/>
        <v>129.5</v>
      </c>
      <c r="L144" s="164">
        <f t="shared" si="58"/>
        <v>0.31017964071856285</v>
      </c>
      <c r="M144" s="159" t="s">
        <v>541</v>
      </c>
      <c r="N144" s="165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48</v>
      </c>
      <c r="B145" s="157">
        <v>42408</v>
      </c>
      <c r="C145" s="157"/>
      <c r="D145" s="158" t="s">
        <v>637</v>
      </c>
      <c r="E145" s="159" t="s">
        <v>571</v>
      </c>
      <c r="F145" s="160">
        <v>650</v>
      </c>
      <c r="G145" s="159"/>
      <c r="H145" s="159">
        <v>800</v>
      </c>
      <c r="I145" s="161">
        <v>800</v>
      </c>
      <c r="J145" s="162" t="s">
        <v>629</v>
      </c>
      <c r="K145" s="163">
        <f t="shared" si="57"/>
        <v>150</v>
      </c>
      <c r="L145" s="164">
        <f t="shared" si="58"/>
        <v>0.23076923076923078</v>
      </c>
      <c r="M145" s="159" t="s">
        <v>541</v>
      </c>
      <c r="N145" s="165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49</v>
      </c>
      <c r="B146" s="157">
        <v>42433</v>
      </c>
      <c r="C146" s="157"/>
      <c r="D146" s="158" t="s">
        <v>209</v>
      </c>
      <c r="E146" s="159" t="s">
        <v>571</v>
      </c>
      <c r="F146" s="160">
        <v>437.5</v>
      </c>
      <c r="G146" s="159"/>
      <c r="H146" s="159">
        <v>504.5</v>
      </c>
      <c r="I146" s="161">
        <v>522</v>
      </c>
      <c r="J146" s="162" t="s">
        <v>638</v>
      </c>
      <c r="K146" s="163">
        <f t="shared" si="57"/>
        <v>67</v>
      </c>
      <c r="L146" s="164">
        <f t="shared" si="58"/>
        <v>0.15314285714285714</v>
      </c>
      <c r="M146" s="159" t="s">
        <v>541</v>
      </c>
      <c r="N146" s="165">
        <v>42480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50</v>
      </c>
      <c r="B147" s="157">
        <v>42438</v>
      </c>
      <c r="C147" s="157"/>
      <c r="D147" s="158" t="s">
        <v>639</v>
      </c>
      <c r="E147" s="159" t="s">
        <v>571</v>
      </c>
      <c r="F147" s="160">
        <v>189.5</v>
      </c>
      <c r="G147" s="159"/>
      <c r="H147" s="159">
        <v>218</v>
      </c>
      <c r="I147" s="161">
        <v>218</v>
      </c>
      <c r="J147" s="162" t="s">
        <v>629</v>
      </c>
      <c r="K147" s="163">
        <f t="shared" si="57"/>
        <v>28.5</v>
      </c>
      <c r="L147" s="164">
        <f t="shared" si="58"/>
        <v>0.15039577836411611</v>
      </c>
      <c r="M147" s="159" t="s">
        <v>541</v>
      </c>
      <c r="N147" s="165">
        <v>43034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6">
        <v>51</v>
      </c>
      <c r="B148" s="167">
        <v>42471</v>
      </c>
      <c r="C148" s="167"/>
      <c r="D148" s="175" t="s">
        <v>640</v>
      </c>
      <c r="E148" s="170" t="s">
        <v>571</v>
      </c>
      <c r="F148" s="170">
        <v>36.5</v>
      </c>
      <c r="G148" s="171"/>
      <c r="H148" s="171">
        <v>15.85</v>
      </c>
      <c r="I148" s="171">
        <v>60</v>
      </c>
      <c r="J148" s="172" t="s">
        <v>641</v>
      </c>
      <c r="K148" s="173">
        <f t="shared" si="57"/>
        <v>-20.65</v>
      </c>
      <c r="L148" s="174">
        <f t="shared" si="58"/>
        <v>-0.5657534246575342</v>
      </c>
      <c r="M148" s="170" t="s">
        <v>553</v>
      </c>
      <c r="N148" s="178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52</v>
      </c>
      <c r="B149" s="157">
        <v>42472</v>
      </c>
      <c r="C149" s="157"/>
      <c r="D149" s="158" t="s">
        <v>642</v>
      </c>
      <c r="E149" s="159" t="s">
        <v>571</v>
      </c>
      <c r="F149" s="160">
        <v>93</v>
      </c>
      <c r="G149" s="159"/>
      <c r="H149" s="159">
        <v>149</v>
      </c>
      <c r="I149" s="161">
        <v>140</v>
      </c>
      <c r="J149" s="162" t="s">
        <v>643</v>
      </c>
      <c r="K149" s="163">
        <f t="shared" si="57"/>
        <v>56</v>
      </c>
      <c r="L149" s="164">
        <f t="shared" si="58"/>
        <v>0.60215053763440862</v>
      </c>
      <c r="M149" s="159" t="s">
        <v>541</v>
      </c>
      <c r="N149" s="165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53</v>
      </c>
      <c r="B150" s="157">
        <v>42472</v>
      </c>
      <c r="C150" s="157"/>
      <c r="D150" s="158" t="s">
        <v>644</v>
      </c>
      <c r="E150" s="159" t="s">
        <v>571</v>
      </c>
      <c r="F150" s="160">
        <v>130</v>
      </c>
      <c r="G150" s="159"/>
      <c r="H150" s="159">
        <v>150</v>
      </c>
      <c r="I150" s="161" t="s">
        <v>645</v>
      </c>
      <c r="J150" s="162" t="s">
        <v>629</v>
      </c>
      <c r="K150" s="163">
        <f t="shared" si="57"/>
        <v>20</v>
      </c>
      <c r="L150" s="164">
        <f t="shared" si="58"/>
        <v>0.15384615384615385</v>
      </c>
      <c r="M150" s="159" t="s">
        <v>541</v>
      </c>
      <c r="N150" s="165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54</v>
      </c>
      <c r="B151" s="157">
        <v>42473</v>
      </c>
      <c r="C151" s="157"/>
      <c r="D151" s="158" t="s">
        <v>646</v>
      </c>
      <c r="E151" s="159" t="s">
        <v>571</v>
      </c>
      <c r="F151" s="160">
        <v>196</v>
      </c>
      <c r="G151" s="159"/>
      <c r="H151" s="159">
        <v>299</v>
      </c>
      <c r="I151" s="161">
        <v>299</v>
      </c>
      <c r="J151" s="162" t="s">
        <v>629</v>
      </c>
      <c r="K151" s="163">
        <v>103</v>
      </c>
      <c r="L151" s="164">
        <v>0.52551020408163296</v>
      </c>
      <c r="M151" s="159" t="s">
        <v>541</v>
      </c>
      <c r="N151" s="165">
        <v>42620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55</v>
      </c>
      <c r="B152" s="157">
        <v>42473</v>
      </c>
      <c r="C152" s="157"/>
      <c r="D152" s="158" t="s">
        <v>647</v>
      </c>
      <c r="E152" s="159" t="s">
        <v>571</v>
      </c>
      <c r="F152" s="160">
        <v>88</v>
      </c>
      <c r="G152" s="159"/>
      <c r="H152" s="159">
        <v>103</v>
      </c>
      <c r="I152" s="161">
        <v>103</v>
      </c>
      <c r="J152" s="162" t="s">
        <v>629</v>
      </c>
      <c r="K152" s="163">
        <v>15</v>
      </c>
      <c r="L152" s="164">
        <v>0.170454545454545</v>
      </c>
      <c r="M152" s="159" t="s">
        <v>541</v>
      </c>
      <c r="N152" s="165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56</v>
      </c>
      <c r="B153" s="157">
        <v>42492</v>
      </c>
      <c r="C153" s="157"/>
      <c r="D153" s="158" t="s">
        <v>648</v>
      </c>
      <c r="E153" s="159" t="s">
        <v>571</v>
      </c>
      <c r="F153" s="160">
        <v>127.5</v>
      </c>
      <c r="G153" s="159"/>
      <c r="H153" s="159">
        <v>148</v>
      </c>
      <c r="I153" s="161" t="s">
        <v>649</v>
      </c>
      <c r="J153" s="162" t="s">
        <v>629</v>
      </c>
      <c r="K153" s="163">
        <f>H153-F153</f>
        <v>20.5</v>
      </c>
      <c r="L153" s="164">
        <f>K153/F153</f>
        <v>0.16078431372549021</v>
      </c>
      <c r="M153" s="159" t="s">
        <v>541</v>
      </c>
      <c r="N153" s="165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57</v>
      </c>
      <c r="B154" s="157">
        <v>42493</v>
      </c>
      <c r="C154" s="157"/>
      <c r="D154" s="158" t="s">
        <v>650</v>
      </c>
      <c r="E154" s="159" t="s">
        <v>571</v>
      </c>
      <c r="F154" s="160">
        <v>675</v>
      </c>
      <c r="G154" s="159"/>
      <c r="H154" s="159">
        <v>815</v>
      </c>
      <c r="I154" s="161" t="s">
        <v>651</v>
      </c>
      <c r="J154" s="162" t="s">
        <v>629</v>
      </c>
      <c r="K154" s="163">
        <f>H154-F154</f>
        <v>140</v>
      </c>
      <c r="L154" s="164">
        <f>K154/F154</f>
        <v>0.2074074074074074</v>
      </c>
      <c r="M154" s="159" t="s">
        <v>541</v>
      </c>
      <c r="N154" s="165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58</v>
      </c>
      <c r="B155" s="167">
        <v>42522</v>
      </c>
      <c r="C155" s="167"/>
      <c r="D155" s="168" t="s">
        <v>652</v>
      </c>
      <c r="E155" s="169" t="s">
        <v>571</v>
      </c>
      <c r="F155" s="170">
        <v>500</v>
      </c>
      <c r="G155" s="170"/>
      <c r="H155" s="171">
        <v>232.5</v>
      </c>
      <c r="I155" s="171" t="s">
        <v>653</v>
      </c>
      <c r="J155" s="172" t="s">
        <v>654</v>
      </c>
      <c r="K155" s="173">
        <f>H155-F155</f>
        <v>-267.5</v>
      </c>
      <c r="L155" s="174">
        <f>K155/F155</f>
        <v>-0.53500000000000003</v>
      </c>
      <c r="M155" s="170" t="s">
        <v>553</v>
      </c>
      <c r="N155" s="167">
        <v>43735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59</v>
      </c>
      <c r="B156" s="157">
        <v>42527</v>
      </c>
      <c r="C156" s="157"/>
      <c r="D156" s="158" t="s">
        <v>499</v>
      </c>
      <c r="E156" s="159" t="s">
        <v>571</v>
      </c>
      <c r="F156" s="160">
        <v>110</v>
      </c>
      <c r="G156" s="159"/>
      <c r="H156" s="159">
        <v>126.5</v>
      </c>
      <c r="I156" s="161">
        <v>125</v>
      </c>
      <c r="J156" s="162" t="s">
        <v>580</v>
      </c>
      <c r="K156" s="163">
        <f>H156-F156</f>
        <v>16.5</v>
      </c>
      <c r="L156" s="164">
        <f>K156/F156</f>
        <v>0.15</v>
      </c>
      <c r="M156" s="159" t="s">
        <v>541</v>
      </c>
      <c r="N156" s="165">
        <v>42552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60</v>
      </c>
      <c r="B157" s="157">
        <v>42538</v>
      </c>
      <c r="C157" s="157"/>
      <c r="D157" s="158" t="s">
        <v>655</v>
      </c>
      <c r="E157" s="159" t="s">
        <v>571</v>
      </c>
      <c r="F157" s="160">
        <v>44</v>
      </c>
      <c r="G157" s="159"/>
      <c r="H157" s="159">
        <v>69.5</v>
      </c>
      <c r="I157" s="161">
        <v>69.5</v>
      </c>
      <c r="J157" s="162" t="s">
        <v>656</v>
      </c>
      <c r="K157" s="163">
        <f>H157-F157</f>
        <v>25.5</v>
      </c>
      <c r="L157" s="164">
        <f>K157/F157</f>
        <v>0.57954545454545459</v>
      </c>
      <c r="M157" s="159" t="s">
        <v>541</v>
      </c>
      <c r="N157" s="165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61</v>
      </c>
      <c r="B158" s="157">
        <v>42549</v>
      </c>
      <c r="C158" s="157"/>
      <c r="D158" s="158" t="s">
        <v>657</v>
      </c>
      <c r="E158" s="159" t="s">
        <v>571</v>
      </c>
      <c r="F158" s="160">
        <v>262.5</v>
      </c>
      <c r="G158" s="159"/>
      <c r="H158" s="159">
        <v>340</v>
      </c>
      <c r="I158" s="161">
        <v>333</v>
      </c>
      <c r="J158" s="162" t="s">
        <v>658</v>
      </c>
      <c r="K158" s="163">
        <v>77.5</v>
      </c>
      <c r="L158" s="164">
        <v>0.29523809523809502</v>
      </c>
      <c r="M158" s="159" t="s">
        <v>541</v>
      </c>
      <c r="N158" s="165">
        <v>43017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62</v>
      </c>
      <c r="B159" s="157">
        <v>42549</v>
      </c>
      <c r="C159" s="157"/>
      <c r="D159" s="158" t="s">
        <v>659</v>
      </c>
      <c r="E159" s="159" t="s">
        <v>571</v>
      </c>
      <c r="F159" s="160">
        <v>840</v>
      </c>
      <c r="G159" s="159"/>
      <c r="H159" s="159">
        <v>1230</v>
      </c>
      <c r="I159" s="161">
        <v>1230</v>
      </c>
      <c r="J159" s="162" t="s">
        <v>629</v>
      </c>
      <c r="K159" s="163">
        <v>390</v>
      </c>
      <c r="L159" s="164">
        <v>0.46428571428571402</v>
      </c>
      <c r="M159" s="159" t="s">
        <v>541</v>
      </c>
      <c r="N159" s="165">
        <v>42649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9">
        <v>63</v>
      </c>
      <c r="B160" s="180">
        <v>42556</v>
      </c>
      <c r="C160" s="180"/>
      <c r="D160" s="181" t="s">
        <v>660</v>
      </c>
      <c r="E160" s="182" t="s">
        <v>571</v>
      </c>
      <c r="F160" s="182">
        <v>395</v>
      </c>
      <c r="G160" s="183"/>
      <c r="H160" s="183">
        <f>(468.5+342.5)/2</f>
        <v>405.5</v>
      </c>
      <c r="I160" s="183">
        <v>510</v>
      </c>
      <c r="J160" s="184" t="s">
        <v>661</v>
      </c>
      <c r="K160" s="185">
        <f t="shared" ref="K160:K166" si="59">H160-F160</f>
        <v>10.5</v>
      </c>
      <c r="L160" s="186">
        <f t="shared" ref="L160:L166" si="60">K160/F160</f>
        <v>2.6582278481012658E-2</v>
      </c>
      <c r="M160" s="182" t="s">
        <v>662</v>
      </c>
      <c r="N160" s="180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64</v>
      </c>
      <c r="B161" s="167">
        <v>42584</v>
      </c>
      <c r="C161" s="167"/>
      <c r="D161" s="168" t="s">
        <v>663</v>
      </c>
      <c r="E161" s="169" t="s">
        <v>543</v>
      </c>
      <c r="F161" s="170">
        <f>169.5-12.8</f>
        <v>156.69999999999999</v>
      </c>
      <c r="G161" s="170"/>
      <c r="H161" s="171">
        <v>77</v>
      </c>
      <c r="I161" s="171" t="s">
        <v>664</v>
      </c>
      <c r="J161" s="172" t="s">
        <v>665</v>
      </c>
      <c r="K161" s="173">
        <f t="shared" si="59"/>
        <v>-79.699999999999989</v>
      </c>
      <c r="L161" s="174">
        <f t="shared" si="60"/>
        <v>-0.50861518825781749</v>
      </c>
      <c r="M161" s="170" t="s">
        <v>553</v>
      </c>
      <c r="N161" s="167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6">
        <v>65</v>
      </c>
      <c r="B162" s="167">
        <v>42586</v>
      </c>
      <c r="C162" s="167"/>
      <c r="D162" s="168" t="s">
        <v>666</v>
      </c>
      <c r="E162" s="169" t="s">
        <v>571</v>
      </c>
      <c r="F162" s="170">
        <v>400</v>
      </c>
      <c r="G162" s="170"/>
      <c r="H162" s="171">
        <v>305</v>
      </c>
      <c r="I162" s="171">
        <v>475</v>
      </c>
      <c r="J162" s="172" t="s">
        <v>667</v>
      </c>
      <c r="K162" s="173">
        <f t="shared" si="59"/>
        <v>-95</v>
      </c>
      <c r="L162" s="174">
        <f t="shared" si="60"/>
        <v>-0.23749999999999999</v>
      </c>
      <c r="M162" s="170" t="s">
        <v>553</v>
      </c>
      <c r="N162" s="167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66</v>
      </c>
      <c r="B163" s="157">
        <v>42593</v>
      </c>
      <c r="C163" s="157"/>
      <c r="D163" s="158" t="s">
        <v>668</v>
      </c>
      <c r="E163" s="159" t="s">
        <v>571</v>
      </c>
      <c r="F163" s="160">
        <v>86.5</v>
      </c>
      <c r="G163" s="159"/>
      <c r="H163" s="159">
        <v>130</v>
      </c>
      <c r="I163" s="161">
        <v>130</v>
      </c>
      <c r="J163" s="162" t="s">
        <v>669</v>
      </c>
      <c r="K163" s="163">
        <f t="shared" si="59"/>
        <v>43.5</v>
      </c>
      <c r="L163" s="164">
        <f t="shared" si="60"/>
        <v>0.50289017341040465</v>
      </c>
      <c r="M163" s="159" t="s">
        <v>541</v>
      </c>
      <c r="N163" s="165">
        <v>43091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67</v>
      </c>
      <c r="B164" s="167">
        <v>42600</v>
      </c>
      <c r="C164" s="167"/>
      <c r="D164" s="168" t="s">
        <v>109</v>
      </c>
      <c r="E164" s="169" t="s">
        <v>571</v>
      </c>
      <c r="F164" s="170">
        <v>133.5</v>
      </c>
      <c r="G164" s="170"/>
      <c r="H164" s="171">
        <v>126.5</v>
      </c>
      <c r="I164" s="171">
        <v>178</v>
      </c>
      <c r="J164" s="172" t="s">
        <v>670</v>
      </c>
      <c r="K164" s="173">
        <f t="shared" si="59"/>
        <v>-7</v>
      </c>
      <c r="L164" s="174">
        <f t="shared" si="60"/>
        <v>-5.2434456928838954E-2</v>
      </c>
      <c r="M164" s="170" t="s">
        <v>553</v>
      </c>
      <c r="N164" s="167">
        <v>42615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68</v>
      </c>
      <c r="B165" s="157">
        <v>42613</v>
      </c>
      <c r="C165" s="157"/>
      <c r="D165" s="158" t="s">
        <v>671</v>
      </c>
      <c r="E165" s="159" t="s">
        <v>571</v>
      </c>
      <c r="F165" s="160">
        <v>560</v>
      </c>
      <c r="G165" s="159"/>
      <c r="H165" s="159">
        <v>725</v>
      </c>
      <c r="I165" s="161">
        <v>725</v>
      </c>
      <c r="J165" s="162" t="s">
        <v>573</v>
      </c>
      <c r="K165" s="163">
        <f t="shared" si="59"/>
        <v>165</v>
      </c>
      <c r="L165" s="164">
        <f t="shared" si="60"/>
        <v>0.29464285714285715</v>
      </c>
      <c r="M165" s="159" t="s">
        <v>541</v>
      </c>
      <c r="N165" s="165">
        <v>42456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69</v>
      </c>
      <c r="B166" s="157">
        <v>42614</v>
      </c>
      <c r="C166" s="157"/>
      <c r="D166" s="158" t="s">
        <v>672</v>
      </c>
      <c r="E166" s="159" t="s">
        <v>571</v>
      </c>
      <c r="F166" s="160">
        <v>160.5</v>
      </c>
      <c r="G166" s="159"/>
      <c r="H166" s="159">
        <v>210</v>
      </c>
      <c r="I166" s="161">
        <v>210</v>
      </c>
      <c r="J166" s="162" t="s">
        <v>573</v>
      </c>
      <c r="K166" s="163">
        <f t="shared" si="59"/>
        <v>49.5</v>
      </c>
      <c r="L166" s="164">
        <f t="shared" si="60"/>
        <v>0.30841121495327101</v>
      </c>
      <c r="M166" s="159" t="s">
        <v>541</v>
      </c>
      <c r="N166" s="165">
        <v>42871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70</v>
      </c>
      <c r="B167" s="157">
        <v>42646</v>
      </c>
      <c r="C167" s="157"/>
      <c r="D167" s="158" t="s">
        <v>381</v>
      </c>
      <c r="E167" s="159" t="s">
        <v>571</v>
      </c>
      <c r="F167" s="160">
        <v>430</v>
      </c>
      <c r="G167" s="159"/>
      <c r="H167" s="159">
        <v>596</v>
      </c>
      <c r="I167" s="161">
        <v>575</v>
      </c>
      <c r="J167" s="162" t="s">
        <v>673</v>
      </c>
      <c r="K167" s="163">
        <v>166</v>
      </c>
      <c r="L167" s="164">
        <v>0.38604651162790699</v>
      </c>
      <c r="M167" s="159" t="s">
        <v>541</v>
      </c>
      <c r="N167" s="165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71</v>
      </c>
      <c r="B168" s="157">
        <v>42657</v>
      </c>
      <c r="C168" s="157"/>
      <c r="D168" s="158" t="s">
        <v>674</v>
      </c>
      <c r="E168" s="159" t="s">
        <v>571</v>
      </c>
      <c r="F168" s="160">
        <v>280</v>
      </c>
      <c r="G168" s="159"/>
      <c r="H168" s="159">
        <v>345</v>
      </c>
      <c r="I168" s="161">
        <v>345</v>
      </c>
      <c r="J168" s="162" t="s">
        <v>573</v>
      </c>
      <c r="K168" s="163">
        <f t="shared" ref="K168:K173" si="61">H168-F168</f>
        <v>65</v>
      </c>
      <c r="L168" s="164">
        <f>K168/F168</f>
        <v>0.23214285714285715</v>
      </c>
      <c r="M168" s="159" t="s">
        <v>541</v>
      </c>
      <c r="N168" s="165">
        <v>42814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72</v>
      </c>
      <c r="B169" s="157">
        <v>42657</v>
      </c>
      <c r="C169" s="157"/>
      <c r="D169" s="158" t="s">
        <v>675</v>
      </c>
      <c r="E169" s="159" t="s">
        <v>571</v>
      </c>
      <c r="F169" s="160">
        <v>245</v>
      </c>
      <c r="G169" s="159"/>
      <c r="H169" s="159">
        <v>325.5</v>
      </c>
      <c r="I169" s="161">
        <v>330</v>
      </c>
      <c r="J169" s="162" t="s">
        <v>676</v>
      </c>
      <c r="K169" s="163">
        <f t="shared" si="61"/>
        <v>80.5</v>
      </c>
      <c r="L169" s="164">
        <f>K169/F169</f>
        <v>0.32857142857142857</v>
      </c>
      <c r="M169" s="159" t="s">
        <v>541</v>
      </c>
      <c r="N169" s="165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73</v>
      </c>
      <c r="B170" s="157">
        <v>42660</v>
      </c>
      <c r="C170" s="157"/>
      <c r="D170" s="158" t="s">
        <v>337</v>
      </c>
      <c r="E170" s="159" t="s">
        <v>571</v>
      </c>
      <c r="F170" s="160">
        <v>125</v>
      </c>
      <c r="G170" s="159"/>
      <c r="H170" s="159">
        <v>160</v>
      </c>
      <c r="I170" s="161">
        <v>160</v>
      </c>
      <c r="J170" s="162" t="s">
        <v>629</v>
      </c>
      <c r="K170" s="163">
        <f t="shared" si="61"/>
        <v>35</v>
      </c>
      <c r="L170" s="164">
        <v>0.28000000000000003</v>
      </c>
      <c r="M170" s="159" t="s">
        <v>541</v>
      </c>
      <c r="N170" s="165">
        <v>42803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74</v>
      </c>
      <c r="B171" s="157">
        <v>42660</v>
      </c>
      <c r="C171" s="157"/>
      <c r="D171" s="158" t="s">
        <v>438</v>
      </c>
      <c r="E171" s="159" t="s">
        <v>571</v>
      </c>
      <c r="F171" s="160">
        <v>114</v>
      </c>
      <c r="G171" s="159"/>
      <c r="H171" s="159">
        <v>145</v>
      </c>
      <c r="I171" s="161">
        <v>145</v>
      </c>
      <c r="J171" s="162" t="s">
        <v>629</v>
      </c>
      <c r="K171" s="163">
        <f t="shared" si="61"/>
        <v>31</v>
      </c>
      <c r="L171" s="164">
        <f>K171/F171</f>
        <v>0.27192982456140352</v>
      </c>
      <c r="M171" s="159" t="s">
        <v>541</v>
      </c>
      <c r="N171" s="165">
        <v>42859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75</v>
      </c>
      <c r="B172" s="157">
        <v>42660</v>
      </c>
      <c r="C172" s="157"/>
      <c r="D172" s="158" t="s">
        <v>677</v>
      </c>
      <c r="E172" s="159" t="s">
        <v>571</v>
      </c>
      <c r="F172" s="160">
        <v>212</v>
      </c>
      <c r="G172" s="159"/>
      <c r="H172" s="159">
        <v>280</v>
      </c>
      <c r="I172" s="161">
        <v>276</v>
      </c>
      <c r="J172" s="162" t="s">
        <v>678</v>
      </c>
      <c r="K172" s="163">
        <f t="shared" si="61"/>
        <v>68</v>
      </c>
      <c r="L172" s="164">
        <f>K172/F172</f>
        <v>0.32075471698113206</v>
      </c>
      <c r="M172" s="159" t="s">
        <v>541</v>
      </c>
      <c r="N172" s="165">
        <v>42858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76</v>
      </c>
      <c r="B173" s="157">
        <v>42678</v>
      </c>
      <c r="C173" s="157"/>
      <c r="D173" s="158" t="s">
        <v>429</v>
      </c>
      <c r="E173" s="159" t="s">
        <v>571</v>
      </c>
      <c r="F173" s="160">
        <v>155</v>
      </c>
      <c r="G173" s="159"/>
      <c r="H173" s="159">
        <v>210</v>
      </c>
      <c r="I173" s="161">
        <v>210</v>
      </c>
      <c r="J173" s="162" t="s">
        <v>679</v>
      </c>
      <c r="K173" s="163">
        <f t="shared" si="61"/>
        <v>55</v>
      </c>
      <c r="L173" s="164">
        <f>K173/F173</f>
        <v>0.35483870967741937</v>
      </c>
      <c r="M173" s="159" t="s">
        <v>541</v>
      </c>
      <c r="N173" s="165">
        <v>42944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77</v>
      </c>
      <c r="B174" s="167">
        <v>42710</v>
      </c>
      <c r="C174" s="167"/>
      <c r="D174" s="168" t="s">
        <v>680</v>
      </c>
      <c r="E174" s="169" t="s">
        <v>571</v>
      </c>
      <c r="F174" s="170">
        <v>150.5</v>
      </c>
      <c r="G174" s="170"/>
      <c r="H174" s="171">
        <v>72.5</v>
      </c>
      <c r="I174" s="171">
        <v>174</v>
      </c>
      <c r="J174" s="172" t="s">
        <v>681</v>
      </c>
      <c r="K174" s="173">
        <v>-78</v>
      </c>
      <c r="L174" s="174">
        <v>-0.51827242524916906</v>
      </c>
      <c r="M174" s="170" t="s">
        <v>553</v>
      </c>
      <c r="N174" s="167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78</v>
      </c>
      <c r="B175" s="157">
        <v>42712</v>
      </c>
      <c r="C175" s="157"/>
      <c r="D175" s="158" t="s">
        <v>682</v>
      </c>
      <c r="E175" s="159" t="s">
        <v>571</v>
      </c>
      <c r="F175" s="160">
        <v>380</v>
      </c>
      <c r="G175" s="159"/>
      <c r="H175" s="159">
        <v>478</v>
      </c>
      <c r="I175" s="161">
        <v>468</v>
      </c>
      <c r="J175" s="162" t="s">
        <v>629</v>
      </c>
      <c r="K175" s="163">
        <f>H175-F175</f>
        <v>98</v>
      </c>
      <c r="L175" s="164">
        <f>K175/F175</f>
        <v>0.25789473684210529</v>
      </c>
      <c r="M175" s="159" t="s">
        <v>541</v>
      </c>
      <c r="N175" s="165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79</v>
      </c>
      <c r="B176" s="157">
        <v>42734</v>
      </c>
      <c r="C176" s="157"/>
      <c r="D176" s="158" t="s">
        <v>108</v>
      </c>
      <c r="E176" s="159" t="s">
        <v>571</v>
      </c>
      <c r="F176" s="160">
        <v>305</v>
      </c>
      <c r="G176" s="159"/>
      <c r="H176" s="159">
        <v>375</v>
      </c>
      <c r="I176" s="161">
        <v>375</v>
      </c>
      <c r="J176" s="162" t="s">
        <v>629</v>
      </c>
      <c r="K176" s="163">
        <f>H176-F176</f>
        <v>70</v>
      </c>
      <c r="L176" s="164">
        <f>K176/F176</f>
        <v>0.22950819672131148</v>
      </c>
      <c r="M176" s="159" t="s">
        <v>541</v>
      </c>
      <c r="N176" s="165">
        <v>42768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80</v>
      </c>
      <c r="B177" s="157">
        <v>42739</v>
      </c>
      <c r="C177" s="157"/>
      <c r="D177" s="158" t="s">
        <v>94</v>
      </c>
      <c r="E177" s="159" t="s">
        <v>571</v>
      </c>
      <c r="F177" s="160">
        <v>99.5</v>
      </c>
      <c r="G177" s="159"/>
      <c r="H177" s="159">
        <v>158</v>
      </c>
      <c r="I177" s="161">
        <v>158</v>
      </c>
      <c r="J177" s="162" t="s">
        <v>629</v>
      </c>
      <c r="K177" s="163">
        <f>H177-F177</f>
        <v>58.5</v>
      </c>
      <c r="L177" s="164">
        <f>K177/F177</f>
        <v>0.5879396984924623</v>
      </c>
      <c r="M177" s="159" t="s">
        <v>541</v>
      </c>
      <c r="N177" s="165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81</v>
      </c>
      <c r="B178" s="157">
        <v>42739</v>
      </c>
      <c r="C178" s="157"/>
      <c r="D178" s="158" t="s">
        <v>94</v>
      </c>
      <c r="E178" s="159" t="s">
        <v>571</v>
      </c>
      <c r="F178" s="160">
        <v>99.5</v>
      </c>
      <c r="G178" s="159"/>
      <c r="H178" s="159">
        <v>158</v>
      </c>
      <c r="I178" s="161">
        <v>158</v>
      </c>
      <c r="J178" s="162" t="s">
        <v>629</v>
      </c>
      <c r="K178" s="163">
        <v>58.5</v>
      </c>
      <c r="L178" s="164">
        <v>0.58793969849246197</v>
      </c>
      <c r="M178" s="159" t="s">
        <v>541</v>
      </c>
      <c r="N178" s="165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82</v>
      </c>
      <c r="B179" s="157">
        <v>42786</v>
      </c>
      <c r="C179" s="157"/>
      <c r="D179" s="158" t="s">
        <v>184</v>
      </c>
      <c r="E179" s="159" t="s">
        <v>571</v>
      </c>
      <c r="F179" s="160">
        <v>140.5</v>
      </c>
      <c r="G179" s="159"/>
      <c r="H179" s="159">
        <v>220</v>
      </c>
      <c r="I179" s="161">
        <v>220</v>
      </c>
      <c r="J179" s="162" t="s">
        <v>629</v>
      </c>
      <c r="K179" s="163">
        <f>H179-F179</f>
        <v>79.5</v>
      </c>
      <c r="L179" s="164">
        <f>K179/F179</f>
        <v>0.5658362989323843</v>
      </c>
      <c r="M179" s="159" t="s">
        <v>541</v>
      </c>
      <c r="N179" s="165">
        <v>42864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83</v>
      </c>
      <c r="B180" s="157">
        <v>42786</v>
      </c>
      <c r="C180" s="157"/>
      <c r="D180" s="158" t="s">
        <v>683</v>
      </c>
      <c r="E180" s="159" t="s">
        <v>571</v>
      </c>
      <c r="F180" s="160">
        <v>202.5</v>
      </c>
      <c r="G180" s="159"/>
      <c r="H180" s="159">
        <v>234</v>
      </c>
      <c r="I180" s="161">
        <v>234</v>
      </c>
      <c r="J180" s="162" t="s">
        <v>629</v>
      </c>
      <c r="K180" s="163">
        <v>31.5</v>
      </c>
      <c r="L180" s="164">
        <v>0.155555555555556</v>
      </c>
      <c r="M180" s="159" t="s">
        <v>541</v>
      </c>
      <c r="N180" s="165">
        <v>42836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84</v>
      </c>
      <c r="B181" s="157">
        <v>42818</v>
      </c>
      <c r="C181" s="157"/>
      <c r="D181" s="158" t="s">
        <v>684</v>
      </c>
      <c r="E181" s="159" t="s">
        <v>571</v>
      </c>
      <c r="F181" s="160">
        <v>300.5</v>
      </c>
      <c r="G181" s="159"/>
      <c r="H181" s="159">
        <v>417.5</v>
      </c>
      <c r="I181" s="161">
        <v>420</v>
      </c>
      <c r="J181" s="162" t="s">
        <v>685</v>
      </c>
      <c r="K181" s="163">
        <f>H181-F181</f>
        <v>117</v>
      </c>
      <c r="L181" s="164">
        <f>K181/F181</f>
        <v>0.38935108153078202</v>
      </c>
      <c r="M181" s="159" t="s">
        <v>541</v>
      </c>
      <c r="N181" s="165">
        <v>43070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85</v>
      </c>
      <c r="B182" s="157">
        <v>42818</v>
      </c>
      <c r="C182" s="157"/>
      <c r="D182" s="158" t="s">
        <v>659</v>
      </c>
      <c r="E182" s="159" t="s">
        <v>571</v>
      </c>
      <c r="F182" s="160">
        <v>850</v>
      </c>
      <c r="G182" s="159"/>
      <c r="H182" s="159">
        <v>1042.5</v>
      </c>
      <c r="I182" s="161">
        <v>1023</v>
      </c>
      <c r="J182" s="162" t="s">
        <v>686</v>
      </c>
      <c r="K182" s="163">
        <v>192.5</v>
      </c>
      <c r="L182" s="164">
        <v>0.22647058823529401</v>
      </c>
      <c r="M182" s="159" t="s">
        <v>541</v>
      </c>
      <c r="N182" s="165">
        <v>42830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86</v>
      </c>
      <c r="B183" s="157">
        <v>42830</v>
      </c>
      <c r="C183" s="157"/>
      <c r="D183" s="158" t="s">
        <v>457</v>
      </c>
      <c r="E183" s="159" t="s">
        <v>571</v>
      </c>
      <c r="F183" s="160">
        <v>785</v>
      </c>
      <c r="G183" s="159"/>
      <c r="H183" s="159">
        <v>930</v>
      </c>
      <c r="I183" s="161">
        <v>920</v>
      </c>
      <c r="J183" s="162" t="s">
        <v>687</v>
      </c>
      <c r="K183" s="163">
        <f>H183-F183</f>
        <v>145</v>
      </c>
      <c r="L183" s="164">
        <f>K183/F183</f>
        <v>0.18471337579617833</v>
      </c>
      <c r="M183" s="159" t="s">
        <v>541</v>
      </c>
      <c r="N183" s="165">
        <v>42976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6">
        <v>87</v>
      </c>
      <c r="B184" s="167">
        <v>42831</v>
      </c>
      <c r="C184" s="167"/>
      <c r="D184" s="168" t="s">
        <v>688</v>
      </c>
      <c r="E184" s="169" t="s">
        <v>571</v>
      </c>
      <c r="F184" s="170">
        <v>40</v>
      </c>
      <c r="G184" s="170"/>
      <c r="H184" s="171">
        <v>13.1</v>
      </c>
      <c r="I184" s="171">
        <v>60</v>
      </c>
      <c r="J184" s="172" t="s">
        <v>689</v>
      </c>
      <c r="K184" s="173">
        <v>-26.9</v>
      </c>
      <c r="L184" s="174">
        <v>-0.67249999999999999</v>
      </c>
      <c r="M184" s="170" t="s">
        <v>553</v>
      </c>
      <c r="N184" s="167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88</v>
      </c>
      <c r="B185" s="157">
        <v>42837</v>
      </c>
      <c r="C185" s="157"/>
      <c r="D185" s="158" t="s">
        <v>93</v>
      </c>
      <c r="E185" s="159" t="s">
        <v>571</v>
      </c>
      <c r="F185" s="160">
        <v>289.5</v>
      </c>
      <c r="G185" s="159"/>
      <c r="H185" s="159">
        <v>354</v>
      </c>
      <c r="I185" s="161">
        <v>360</v>
      </c>
      <c r="J185" s="162" t="s">
        <v>690</v>
      </c>
      <c r="K185" s="163">
        <f t="shared" ref="K185:K193" si="62">H185-F185</f>
        <v>64.5</v>
      </c>
      <c r="L185" s="164">
        <f t="shared" ref="L185:L193" si="63">K185/F185</f>
        <v>0.22279792746113988</v>
      </c>
      <c r="M185" s="159" t="s">
        <v>541</v>
      </c>
      <c r="N185" s="165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89</v>
      </c>
      <c r="B186" s="157">
        <v>42845</v>
      </c>
      <c r="C186" s="157"/>
      <c r="D186" s="158" t="s">
        <v>405</v>
      </c>
      <c r="E186" s="159" t="s">
        <v>571</v>
      </c>
      <c r="F186" s="160">
        <v>700</v>
      </c>
      <c r="G186" s="159"/>
      <c r="H186" s="159">
        <v>840</v>
      </c>
      <c r="I186" s="161">
        <v>840</v>
      </c>
      <c r="J186" s="162" t="s">
        <v>691</v>
      </c>
      <c r="K186" s="163">
        <f t="shared" si="62"/>
        <v>140</v>
      </c>
      <c r="L186" s="164">
        <f t="shared" si="63"/>
        <v>0.2</v>
      </c>
      <c r="M186" s="159" t="s">
        <v>541</v>
      </c>
      <c r="N186" s="165">
        <v>42893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90</v>
      </c>
      <c r="B187" s="157">
        <v>42887</v>
      </c>
      <c r="C187" s="157"/>
      <c r="D187" s="158" t="s">
        <v>692</v>
      </c>
      <c r="E187" s="159" t="s">
        <v>571</v>
      </c>
      <c r="F187" s="160">
        <v>130</v>
      </c>
      <c r="G187" s="159"/>
      <c r="H187" s="159">
        <v>144.25</v>
      </c>
      <c r="I187" s="161">
        <v>170</v>
      </c>
      <c r="J187" s="162" t="s">
        <v>693</v>
      </c>
      <c r="K187" s="163">
        <f t="shared" si="62"/>
        <v>14.25</v>
      </c>
      <c r="L187" s="164">
        <f t="shared" si="63"/>
        <v>0.10961538461538461</v>
      </c>
      <c r="M187" s="159" t="s">
        <v>541</v>
      </c>
      <c r="N187" s="165">
        <v>43675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91</v>
      </c>
      <c r="B188" s="157">
        <v>42901</v>
      </c>
      <c r="C188" s="157"/>
      <c r="D188" s="158" t="s">
        <v>694</v>
      </c>
      <c r="E188" s="159" t="s">
        <v>571</v>
      </c>
      <c r="F188" s="160">
        <v>214.5</v>
      </c>
      <c r="G188" s="159"/>
      <c r="H188" s="159">
        <v>262</v>
      </c>
      <c r="I188" s="161">
        <v>262</v>
      </c>
      <c r="J188" s="162" t="s">
        <v>695</v>
      </c>
      <c r="K188" s="163">
        <f t="shared" si="62"/>
        <v>47.5</v>
      </c>
      <c r="L188" s="164">
        <f t="shared" si="63"/>
        <v>0.22144522144522144</v>
      </c>
      <c r="M188" s="159" t="s">
        <v>541</v>
      </c>
      <c r="N188" s="165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92</v>
      </c>
      <c r="B189" s="188">
        <v>42933</v>
      </c>
      <c r="C189" s="188"/>
      <c r="D189" s="189" t="s">
        <v>696</v>
      </c>
      <c r="E189" s="190" t="s">
        <v>571</v>
      </c>
      <c r="F189" s="191">
        <v>370</v>
      </c>
      <c r="G189" s="190"/>
      <c r="H189" s="190">
        <v>447.5</v>
      </c>
      <c r="I189" s="192">
        <v>450</v>
      </c>
      <c r="J189" s="193" t="s">
        <v>629</v>
      </c>
      <c r="K189" s="163">
        <f t="shared" si="62"/>
        <v>77.5</v>
      </c>
      <c r="L189" s="194">
        <f t="shared" si="63"/>
        <v>0.20945945945945946</v>
      </c>
      <c r="M189" s="190" t="s">
        <v>541</v>
      </c>
      <c r="N189" s="195">
        <v>43035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93</v>
      </c>
      <c r="B190" s="188">
        <v>42943</v>
      </c>
      <c r="C190" s="188"/>
      <c r="D190" s="189" t="s">
        <v>182</v>
      </c>
      <c r="E190" s="190" t="s">
        <v>571</v>
      </c>
      <c r="F190" s="191">
        <v>657.5</v>
      </c>
      <c r="G190" s="190"/>
      <c r="H190" s="190">
        <v>825</v>
      </c>
      <c r="I190" s="192">
        <v>820</v>
      </c>
      <c r="J190" s="193" t="s">
        <v>629</v>
      </c>
      <c r="K190" s="163">
        <f t="shared" si="62"/>
        <v>167.5</v>
      </c>
      <c r="L190" s="194">
        <f t="shared" si="63"/>
        <v>0.25475285171102663</v>
      </c>
      <c r="M190" s="190" t="s">
        <v>541</v>
      </c>
      <c r="N190" s="195">
        <v>43090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94</v>
      </c>
      <c r="B191" s="157">
        <v>42964</v>
      </c>
      <c r="C191" s="157"/>
      <c r="D191" s="158" t="s">
        <v>350</v>
      </c>
      <c r="E191" s="159" t="s">
        <v>571</v>
      </c>
      <c r="F191" s="160">
        <v>605</v>
      </c>
      <c r="G191" s="159"/>
      <c r="H191" s="159">
        <v>750</v>
      </c>
      <c r="I191" s="161">
        <v>750</v>
      </c>
      <c r="J191" s="162" t="s">
        <v>687</v>
      </c>
      <c r="K191" s="163">
        <f t="shared" si="62"/>
        <v>145</v>
      </c>
      <c r="L191" s="164">
        <f t="shared" si="63"/>
        <v>0.23966942148760331</v>
      </c>
      <c r="M191" s="159" t="s">
        <v>541</v>
      </c>
      <c r="N191" s="165">
        <v>43027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6">
        <v>95</v>
      </c>
      <c r="B192" s="167">
        <v>42979</v>
      </c>
      <c r="C192" s="167"/>
      <c r="D192" s="175" t="s">
        <v>697</v>
      </c>
      <c r="E192" s="170" t="s">
        <v>571</v>
      </c>
      <c r="F192" s="170">
        <v>255</v>
      </c>
      <c r="G192" s="171"/>
      <c r="H192" s="171">
        <v>217.25</v>
      </c>
      <c r="I192" s="171">
        <v>320</v>
      </c>
      <c r="J192" s="172" t="s">
        <v>698</v>
      </c>
      <c r="K192" s="173">
        <f t="shared" si="62"/>
        <v>-37.75</v>
      </c>
      <c r="L192" s="176">
        <f t="shared" si="63"/>
        <v>-0.14803921568627451</v>
      </c>
      <c r="M192" s="170" t="s">
        <v>553</v>
      </c>
      <c r="N192" s="167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96</v>
      </c>
      <c r="B193" s="157">
        <v>42997</v>
      </c>
      <c r="C193" s="157"/>
      <c r="D193" s="158" t="s">
        <v>699</v>
      </c>
      <c r="E193" s="159" t="s">
        <v>571</v>
      </c>
      <c r="F193" s="160">
        <v>215</v>
      </c>
      <c r="G193" s="159"/>
      <c r="H193" s="159">
        <v>258</v>
      </c>
      <c r="I193" s="161">
        <v>258</v>
      </c>
      <c r="J193" s="162" t="s">
        <v>629</v>
      </c>
      <c r="K193" s="163">
        <f t="shared" si="62"/>
        <v>43</v>
      </c>
      <c r="L193" s="164">
        <f t="shared" si="63"/>
        <v>0.2</v>
      </c>
      <c r="M193" s="159" t="s">
        <v>541</v>
      </c>
      <c r="N193" s="165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97</v>
      </c>
      <c r="B194" s="157">
        <v>42997</v>
      </c>
      <c r="C194" s="157"/>
      <c r="D194" s="158" t="s">
        <v>699</v>
      </c>
      <c r="E194" s="159" t="s">
        <v>571</v>
      </c>
      <c r="F194" s="160">
        <v>215</v>
      </c>
      <c r="G194" s="159"/>
      <c r="H194" s="159">
        <v>258</v>
      </c>
      <c r="I194" s="161">
        <v>258</v>
      </c>
      <c r="J194" s="193" t="s">
        <v>629</v>
      </c>
      <c r="K194" s="163">
        <v>43</v>
      </c>
      <c r="L194" s="164">
        <v>0.2</v>
      </c>
      <c r="M194" s="159" t="s">
        <v>541</v>
      </c>
      <c r="N194" s="165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98</v>
      </c>
      <c r="B195" s="188">
        <v>42998</v>
      </c>
      <c r="C195" s="188"/>
      <c r="D195" s="189" t="s">
        <v>700</v>
      </c>
      <c r="E195" s="190" t="s">
        <v>571</v>
      </c>
      <c r="F195" s="160">
        <v>75</v>
      </c>
      <c r="G195" s="190"/>
      <c r="H195" s="190">
        <v>90</v>
      </c>
      <c r="I195" s="192">
        <v>90</v>
      </c>
      <c r="J195" s="162" t="s">
        <v>701</v>
      </c>
      <c r="K195" s="163">
        <f t="shared" ref="K195:K200" si="64">H195-F195</f>
        <v>15</v>
      </c>
      <c r="L195" s="164">
        <f t="shared" ref="L195:L200" si="65">K195/F195</f>
        <v>0.2</v>
      </c>
      <c r="M195" s="159" t="s">
        <v>541</v>
      </c>
      <c r="N195" s="165">
        <v>43019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99</v>
      </c>
      <c r="B196" s="188">
        <v>43011</v>
      </c>
      <c r="C196" s="188"/>
      <c r="D196" s="189" t="s">
        <v>555</v>
      </c>
      <c r="E196" s="190" t="s">
        <v>571</v>
      </c>
      <c r="F196" s="191">
        <v>315</v>
      </c>
      <c r="G196" s="190"/>
      <c r="H196" s="190">
        <v>392</v>
      </c>
      <c r="I196" s="192">
        <v>384</v>
      </c>
      <c r="J196" s="193" t="s">
        <v>702</v>
      </c>
      <c r="K196" s="163">
        <f t="shared" si="64"/>
        <v>77</v>
      </c>
      <c r="L196" s="194">
        <f t="shared" si="65"/>
        <v>0.24444444444444444</v>
      </c>
      <c r="M196" s="190" t="s">
        <v>541</v>
      </c>
      <c r="N196" s="195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100</v>
      </c>
      <c r="B197" s="188">
        <v>43013</v>
      </c>
      <c r="C197" s="188"/>
      <c r="D197" s="189" t="s">
        <v>433</v>
      </c>
      <c r="E197" s="190" t="s">
        <v>571</v>
      </c>
      <c r="F197" s="191">
        <v>145</v>
      </c>
      <c r="G197" s="190"/>
      <c r="H197" s="190">
        <v>179</v>
      </c>
      <c r="I197" s="192">
        <v>180</v>
      </c>
      <c r="J197" s="193" t="s">
        <v>703</v>
      </c>
      <c r="K197" s="163">
        <f t="shared" si="64"/>
        <v>34</v>
      </c>
      <c r="L197" s="194">
        <f t="shared" si="65"/>
        <v>0.23448275862068965</v>
      </c>
      <c r="M197" s="190" t="s">
        <v>541</v>
      </c>
      <c r="N197" s="195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101</v>
      </c>
      <c r="B198" s="188">
        <v>43014</v>
      </c>
      <c r="C198" s="188"/>
      <c r="D198" s="189" t="s">
        <v>327</v>
      </c>
      <c r="E198" s="190" t="s">
        <v>571</v>
      </c>
      <c r="F198" s="191">
        <v>256</v>
      </c>
      <c r="G198" s="190"/>
      <c r="H198" s="190">
        <v>323</v>
      </c>
      <c r="I198" s="192">
        <v>320</v>
      </c>
      <c r="J198" s="193" t="s">
        <v>629</v>
      </c>
      <c r="K198" s="163">
        <f t="shared" si="64"/>
        <v>67</v>
      </c>
      <c r="L198" s="194">
        <f t="shared" si="65"/>
        <v>0.26171875</v>
      </c>
      <c r="M198" s="190" t="s">
        <v>541</v>
      </c>
      <c r="N198" s="195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102</v>
      </c>
      <c r="B199" s="188">
        <v>43017</v>
      </c>
      <c r="C199" s="188"/>
      <c r="D199" s="189" t="s">
        <v>342</v>
      </c>
      <c r="E199" s="190" t="s">
        <v>571</v>
      </c>
      <c r="F199" s="191">
        <v>137.5</v>
      </c>
      <c r="G199" s="190"/>
      <c r="H199" s="190">
        <v>184</v>
      </c>
      <c r="I199" s="192">
        <v>183</v>
      </c>
      <c r="J199" s="193" t="s">
        <v>704</v>
      </c>
      <c r="K199" s="163">
        <f t="shared" si="64"/>
        <v>46.5</v>
      </c>
      <c r="L199" s="194">
        <f t="shared" si="65"/>
        <v>0.33818181818181819</v>
      </c>
      <c r="M199" s="190" t="s">
        <v>541</v>
      </c>
      <c r="N199" s="195">
        <v>43108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103</v>
      </c>
      <c r="B200" s="188">
        <v>43018</v>
      </c>
      <c r="C200" s="188"/>
      <c r="D200" s="189" t="s">
        <v>705</v>
      </c>
      <c r="E200" s="190" t="s">
        <v>571</v>
      </c>
      <c r="F200" s="191">
        <v>125.5</v>
      </c>
      <c r="G200" s="190"/>
      <c r="H200" s="190">
        <v>158</v>
      </c>
      <c r="I200" s="192">
        <v>155</v>
      </c>
      <c r="J200" s="193" t="s">
        <v>706</v>
      </c>
      <c r="K200" s="163">
        <f t="shared" si="64"/>
        <v>32.5</v>
      </c>
      <c r="L200" s="194">
        <f t="shared" si="65"/>
        <v>0.25896414342629481</v>
      </c>
      <c r="M200" s="190" t="s">
        <v>541</v>
      </c>
      <c r="N200" s="195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104</v>
      </c>
      <c r="B201" s="188">
        <v>43018</v>
      </c>
      <c r="C201" s="188"/>
      <c r="D201" s="189" t="s">
        <v>707</v>
      </c>
      <c r="E201" s="190" t="s">
        <v>571</v>
      </c>
      <c r="F201" s="191">
        <v>895</v>
      </c>
      <c r="G201" s="190"/>
      <c r="H201" s="190">
        <v>1122.5</v>
      </c>
      <c r="I201" s="192">
        <v>1078</v>
      </c>
      <c r="J201" s="193" t="s">
        <v>708</v>
      </c>
      <c r="K201" s="163">
        <v>227.5</v>
      </c>
      <c r="L201" s="194">
        <v>0.25418994413407803</v>
      </c>
      <c r="M201" s="190" t="s">
        <v>541</v>
      </c>
      <c r="N201" s="195">
        <v>43117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105</v>
      </c>
      <c r="B202" s="188">
        <v>43020</v>
      </c>
      <c r="C202" s="188"/>
      <c r="D202" s="189" t="s">
        <v>336</v>
      </c>
      <c r="E202" s="190" t="s">
        <v>571</v>
      </c>
      <c r="F202" s="191">
        <v>525</v>
      </c>
      <c r="G202" s="190"/>
      <c r="H202" s="190">
        <v>629</v>
      </c>
      <c r="I202" s="192">
        <v>629</v>
      </c>
      <c r="J202" s="193" t="s">
        <v>629</v>
      </c>
      <c r="K202" s="163">
        <v>104</v>
      </c>
      <c r="L202" s="194">
        <v>0.19809523809523799</v>
      </c>
      <c r="M202" s="190" t="s">
        <v>541</v>
      </c>
      <c r="N202" s="195">
        <v>43119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106</v>
      </c>
      <c r="B203" s="188">
        <v>43046</v>
      </c>
      <c r="C203" s="188"/>
      <c r="D203" s="189" t="s">
        <v>373</v>
      </c>
      <c r="E203" s="190" t="s">
        <v>571</v>
      </c>
      <c r="F203" s="191">
        <v>740</v>
      </c>
      <c r="G203" s="190"/>
      <c r="H203" s="190">
        <v>892.5</v>
      </c>
      <c r="I203" s="192">
        <v>900</v>
      </c>
      <c r="J203" s="193" t="s">
        <v>709</v>
      </c>
      <c r="K203" s="163">
        <f>H203-F203</f>
        <v>152.5</v>
      </c>
      <c r="L203" s="194">
        <f>K203/F203</f>
        <v>0.20608108108108109</v>
      </c>
      <c r="M203" s="190" t="s">
        <v>541</v>
      </c>
      <c r="N203" s="195">
        <v>43052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107</v>
      </c>
      <c r="B204" s="157">
        <v>43073</v>
      </c>
      <c r="C204" s="157"/>
      <c r="D204" s="158" t="s">
        <v>710</v>
      </c>
      <c r="E204" s="159" t="s">
        <v>571</v>
      </c>
      <c r="F204" s="160">
        <v>118.5</v>
      </c>
      <c r="G204" s="159"/>
      <c r="H204" s="159">
        <v>143.5</v>
      </c>
      <c r="I204" s="161">
        <v>145</v>
      </c>
      <c r="J204" s="162" t="s">
        <v>562</v>
      </c>
      <c r="K204" s="163">
        <f>H204-F204</f>
        <v>25</v>
      </c>
      <c r="L204" s="164">
        <f>K204/F204</f>
        <v>0.2109704641350211</v>
      </c>
      <c r="M204" s="159" t="s">
        <v>541</v>
      </c>
      <c r="N204" s="165">
        <v>43097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108</v>
      </c>
      <c r="B205" s="167">
        <v>43090</v>
      </c>
      <c r="C205" s="167"/>
      <c r="D205" s="168" t="s">
        <v>410</v>
      </c>
      <c r="E205" s="169" t="s">
        <v>571</v>
      </c>
      <c r="F205" s="170">
        <v>715</v>
      </c>
      <c r="G205" s="170"/>
      <c r="H205" s="171">
        <v>500</v>
      </c>
      <c r="I205" s="171">
        <v>872</v>
      </c>
      <c r="J205" s="172" t="s">
        <v>711</v>
      </c>
      <c r="K205" s="173">
        <f>H205-F205</f>
        <v>-215</v>
      </c>
      <c r="L205" s="174">
        <f>K205/F205</f>
        <v>-0.30069930069930068</v>
      </c>
      <c r="M205" s="170" t="s">
        <v>553</v>
      </c>
      <c r="N205" s="167">
        <v>43670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109</v>
      </c>
      <c r="B206" s="157">
        <v>43098</v>
      </c>
      <c r="C206" s="157"/>
      <c r="D206" s="158" t="s">
        <v>555</v>
      </c>
      <c r="E206" s="159" t="s">
        <v>571</v>
      </c>
      <c r="F206" s="160">
        <v>435</v>
      </c>
      <c r="G206" s="159"/>
      <c r="H206" s="159">
        <v>542.5</v>
      </c>
      <c r="I206" s="161">
        <v>539</v>
      </c>
      <c r="J206" s="162" t="s">
        <v>629</v>
      </c>
      <c r="K206" s="163">
        <v>107.5</v>
      </c>
      <c r="L206" s="164">
        <v>0.247126436781609</v>
      </c>
      <c r="M206" s="159" t="s">
        <v>541</v>
      </c>
      <c r="N206" s="165">
        <v>43206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110</v>
      </c>
      <c r="B207" s="157">
        <v>43098</v>
      </c>
      <c r="C207" s="157"/>
      <c r="D207" s="158" t="s">
        <v>513</v>
      </c>
      <c r="E207" s="159" t="s">
        <v>571</v>
      </c>
      <c r="F207" s="160">
        <v>885</v>
      </c>
      <c r="G207" s="159"/>
      <c r="H207" s="159">
        <v>1090</v>
      </c>
      <c r="I207" s="161">
        <v>1084</v>
      </c>
      <c r="J207" s="162" t="s">
        <v>629</v>
      </c>
      <c r="K207" s="163">
        <v>205</v>
      </c>
      <c r="L207" s="164">
        <v>0.23163841807909599</v>
      </c>
      <c r="M207" s="159" t="s">
        <v>541</v>
      </c>
      <c r="N207" s="165">
        <v>43213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6">
        <v>111</v>
      </c>
      <c r="B208" s="197">
        <v>43192</v>
      </c>
      <c r="C208" s="197"/>
      <c r="D208" s="175" t="s">
        <v>712</v>
      </c>
      <c r="E208" s="170" t="s">
        <v>571</v>
      </c>
      <c r="F208" s="198">
        <v>478.5</v>
      </c>
      <c r="G208" s="170"/>
      <c r="H208" s="170">
        <v>442</v>
      </c>
      <c r="I208" s="171">
        <v>613</v>
      </c>
      <c r="J208" s="172" t="s">
        <v>713</v>
      </c>
      <c r="K208" s="173">
        <f>H208-F208</f>
        <v>-36.5</v>
      </c>
      <c r="L208" s="174">
        <f>K208/F208</f>
        <v>-7.6280041797283177E-2</v>
      </c>
      <c r="M208" s="170" t="s">
        <v>553</v>
      </c>
      <c r="N208" s="167">
        <v>43762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112</v>
      </c>
      <c r="B209" s="167">
        <v>43194</v>
      </c>
      <c r="C209" s="167"/>
      <c r="D209" s="168" t="s">
        <v>714</v>
      </c>
      <c r="E209" s="169" t="s">
        <v>571</v>
      </c>
      <c r="F209" s="170">
        <f>141.5-7.3</f>
        <v>134.19999999999999</v>
      </c>
      <c r="G209" s="170"/>
      <c r="H209" s="171">
        <v>77</v>
      </c>
      <c r="I209" s="171">
        <v>180</v>
      </c>
      <c r="J209" s="172" t="s">
        <v>715</v>
      </c>
      <c r="K209" s="173">
        <f>H209-F209</f>
        <v>-57.199999999999989</v>
      </c>
      <c r="L209" s="174">
        <f>K209/F209</f>
        <v>-0.42622950819672129</v>
      </c>
      <c r="M209" s="170" t="s">
        <v>553</v>
      </c>
      <c r="N209" s="167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6">
        <v>113</v>
      </c>
      <c r="B210" s="167">
        <v>43209</v>
      </c>
      <c r="C210" s="167"/>
      <c r="D210" s="168" t="s">
        <v>716</v>
      </c>
      <c r="E210" s="169" t="s">
        <v>571</v>
      </c>
      <c r="F210" s="170">
        <v>430</v>
      </c>
      <c r="G210" s="170"/>
      <c r="H210" s="171">
        <v>220</v>
      </c>
      <c r="I210" s="171">
        <v>537</v>
      </c>
      <c r="J210" s="172" t="s">
        <v>717</v>
      </c>
      <c r="K210" s="173">
        <f>H210-F210</f>
        <v>-210</v>
      </c>
      <c r="L210" s="174">
        <f>K210/F210</f>
        <v>-0.48837209302325579</v>
      </c>
      <c r="M210" s="170" t="s">
        <v>553</v>
      </c>
      <c r="N210" s="167">
        <v>43252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114</v>
      </c>
      <c r="B211" s="188">
        <v>43220</v>
      </c>
      <c r="C211" s="188"/>
      <c r="D211" s="189" t="s">
        <v>374</v>
      </c>
      <c r="E211" s="190" t="s">
        <v>571</v>
      </c>
      <c r="F211" s="190">
        <v>153.5</v>
      </c>
      <c r="G211" s="190"/>
      <c r="H211" s="190">
        <v>196</v>
      </c>
      <c r="I211" s="192">
        <v>196</v>
      </c>
      <c r="J211" s="162" t="s">
        <v>718</v>
      </c>
      <c r="K211" s="163">
        <f>H211-F211</f>
        <v>42.5</v>
      </c>
      <c r="L211" s="164">
        <f>K211/F211</f>
        <v>0.27687296416938112</v>
      </c>
      <c r="M211" s="159" t="s">
        <v>541</v>
      </c>
      <c r="N211" s="165">
        <v>43605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115</v>
      </c>
      <c r="B212" s="167">
        <v>43306</v>
      </c>
      <c r="C212" s="167"/>
      <c r="D212" s="168" t="s">
        <v>688</v>
      </c>
      <c r="E212" s="169" t="s">
        <v>571</v>
      </c>
      <c r="F212" s="170">
        <v>27.5</v>
      </c>
      <c r="G212" s="170"/>
      <c r="H212" s="171">
        <v>13.1</v>
      </c>
      <c r="I212" s="171">
        <v>60</v>
      </c>
      <c r="J212" s="172" t="s">
        <v>719</v>
      </c>
      <c r="K212" s="173">
        <v>-14.4</v>
      </c>
      <c r="L212" s="174">
        <v>-0.52363636363636401</v>
      </c>
      <c r="M212" s="170" t="s">
        <v>553</v>
      </c>
      <c r="N212" s="167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6">
        <v>116</v>
      </c>
      <c r="B213" s="197">
        <v>43318</v>
      </c>
      <c r="C213" s="197"/>
      <c r="D213" s="175" t="s">
        <v>720</v>
      </c>
      <c r="E213" s="170" t="s">
        <v>571</v>
      </c>
      <c r="F213" s="170">
        <v>148.5</v>
      </c>
      <c r="G213" s="170"/>
      <c r="H213" s="170">
        <v>102</v>
      </c>
      <c r="I213" s="171">
        <v>182</v>
      </c>
      <c r="J213" s="172" t="s">
        <v>721</v>
      </c>
      <c r="K213" s="173">
        <f>H213-F213</f>
        <v>-46.5</v>
      </c>
      <c r="L213" s="174">
        <f>K213/F213</f>
        <v>-0.31313131313131315</v>
      </c>
      <c r="M213" s="170" t="s">
        <v>553</v>
      </c>
      <c r="N213" s="167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117</v>
      </c>
      <c r="B214" s="157">
        <v>43335</v>
      </c>
      <c r="C214" s="157"/>
      <c r="D214" s="158" t="s">
        <v>722</v>
      </c>
      <c r="E214" s="159" t="s">
        <v>571</v>
      </c>
      <c r="F214" s="190">
        <v>285</v>
      </c>
      <c r="G214" s="159"/>
      <c r="H214" s="159">
        <v>355</v>
      </c>
      <c r="I214" s="161">
        <v>364</v>
      </c>
      <c r="J214" s="162" t="s">
        <v>723</v>
      </c>
      <c r="K214" s="163">
        <v>70</v>
      </c>
      <c r="L214" s="164">
        <v>0.24561403508771901</v>
      </c>
      <c r="M214" s="159" t="s">
        <v>541</v>
      </c>
      <c r="N214" s="165">
        <v>43455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118</v>
      </c>
      <c r="B215" s="157">
        <v>43341</v>
      </c>
      <c r="C215" s="157"/>
      <c r="D215" s="158" t="s">
        <v>362</v>
      </c>
      <c r="E215" s="159" t="s">
        <v>571</v>
      </c>
      <c r="F215" s="190">
        <v>525</v>
      </c>
      <c r="G215" s="159"/>
      <c r="H215" s="159">
        <v>585</v>
      </c>
      <c r="I215" s="161">
        <v>635</v>
      </c>
      <c r="J215" s="162" t="s">
        <v>724</v>
      </c>
      <c r="K215" s="163">
        <f t="shared" ref="K215:K232" si="66">H215-F215</f>
        <v>60</v>
      </c>
      <c r="L215" s="164">
        <f t="shared" ref="L215:L232" si="67">K215/F215</f>
        <v>0.11428571428571428</v>
      </c>
      <c r="M215" s="159" t="s">
        <v>541</v>
      </c>
      <c r="N215" s="165">
        <v>43662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119</v>
      </c>
      <c r="B216" s="157">
        <v>43395</v>
      </c>
      <c r="C216" s="157"/>
      <c r="D216" s="158" t="s">
        <v>350</v>
      </c>
      <c r="E216" s="159" t="s">
        <v>571</v>
      </c>
      <c r="F216" s="190">
        <v>475</v>
      </c>
      <c r="G216" s="159"/>
      <c r="H216" s="159">
        <v>574</v>
      </c>
      <c r="I216" s="161">
        <v>570</v>
      </c>
      <c r="J216" s="162" t="s">
        <v>629</v>
      </c>
      <c r="K216" s="163">
        <f t="shared" si="66"/>
        <v>99</v>
      </c>
      <c r="L216" s="164">
        <f t="shared" si="67"/>
        <v>0.20842105263157895</v>
      </c>
      <c r="M216" s="159" t="s">
        <v>541</v>
      </c>
      <c r="N216" s="165">
        <v>43403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120</v>
      </c>
      <c r="B217" s="188">
        <v>43397</v>
      </c>
      <c r="C217" s="188"/>
      <c r="D217" s="189" t="s">
        <v>369</v>
      </c>
      <c r="E217" s="190" t="s">
        <v>571</v>
      </c>
      <c r="F217" s="190">
        <v>707.5</v>
      </c>
      <c r="G217" s="190"/>
      <c r="H217" s="190">
        <v>872</v>
      </c>
      <c r="I217" s="192">
        <v>872</v>
      </c>
      <c r="J217" s="193" t="s">
        <v>629</v>
      </c>
      <c r="K217" s="163">
        <f t="shared" si="66"/>
        <v>164.5</v>
      </c>
      <c r="L217" s="194">
        <f t="shared" si="67"/>
        <v>0.23250883392226149</v>
      </c>
      <c r="M217" s="190" t="s">
        <v>541</v>
      </c>
      <c r="N217" s="195">
        <v>43482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121</v>
      </c>
      <c r="B218" s="188">
        <v>43398</v>
      </c>
      <c r="C218" s="188"/>
      <c r="D218" s="189" t="s">
        <v>725</v>
      </c>
      <c r="E218" s="190" t="s">
        <v>571</v>
      </c>
      <c r="F218" s="190">
        <v>162</v>
      </c>
      <c r="G218" s="190"/>
      <c r="H218" s="190">
        <v>204</v>
      </c>
      <c r="I218" s="192">
        <v>209</v>
      </c>
      <c r="J218" s="193" t="s">
        <v>726</v>
      </c>
      <c r="K218" s="163">
        <f t="shared" si="66"/>
        <v>42</v>
      </c>
      <c r="L218" s="194">
        <f t="shared" si="67"/>
        <v>0.25925925925925924</v>
      </c>
      <c r="M218" s="190" t="s">
        <v>541</v>
      </c>
      <c r="N218" s="195">
        <v>43539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122</v>
      </c>
      <c r="B219" s="188">
        <v>43399</v>
      </c>
      <c r="C219" s="188"/>
      <c r="D219" s="189" t="s">
        <v>450</v>
      </c>
      <c r="E219" s="190" t="s">
        <v>571</v>
      </c>
      <c r="F219" s="190">
        <v>240</v>
      </c>
      <c r="G219" s="190"/>
      <c r="H219" s="190">
        <v>297</v>
      </c>
      <c r="I219" s="192">
        <v>297</v>
      </c>
      <c r="J219" s="193" t="s">
        <v>629</v>
      </c>
      <c r="K219" s="199">
        <f t="shared" si="66"/>
        <v>57</v>
      </c>
      <c r="L219" s="194">
        <f t="shared" si="67"/>
        <v>0.23749999999999999</v>
      </c>
      <c r="M219" s="190" t="s">
        <v>541</v>
      </c>
      <c r="N219" s="195">
        <v>43417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123</v>
      </c>
      <c r="B220" s="157">
        <v>43439</v>
      </c>
      <c r="C220" s="157"/>
      <c r="D220" s="158" t="s">
        <v>727</v>
      </c>
      <c r="E220" s="159" t="s">
        <v>571</v>
      </c>
      <c r="F220" s="159">
        <v>202.5</v>
      </c>
      <c r="G220" s="159"/>
      <c r="H220" s="159">
        <v>255</v>
      </c>
      <c r="I220" s="161">
        <v>252</v>
      </c>
      <c r="J220" s="162" t="s">
        <v>629</v>
      </c>
      <c r="K220" s="163">
        <f t="shared" si="66"/>
        <v>52.5</v>
      </c>
      <c r="L220" s="164">
        <f t="shared" si="67"/>
        <v>0.25925925925925924</v>
      </c>
      <c r="M220" s="159" t="s">
        <v>541</v>
      </c>
      <c r="N220" s="165">
        <v>43542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124</v>
      </c>
      <c r="B221" s="188">
        <v>43465</v>
      </c>
      <c r="C221" s="157"/>
      <c r="D221" s="189" t="s">
        <v>397</v>
      </c>
      <c r="E221" s="190" t="s">
        <v>571</v>
      </c>
      <c r="F221" s="190">
        <v>710</v>
      </c>
      <c r="G221" s="190"/>
      <c r="H221" s="190">
        <v>866</v>
      </c>
      <c r="I221" s="192">
        <v>866</v>
      </c>
      <c r="J221" s="193" t="s">
        <v>629</v>
      </c>
      <c r="K221" s="163">
        <f t="shared" si="66"/>
        <v>156</v>
      </c>
      <c r="L221" s="164">
        <f t="shared" si="67"/>
        <v>0.21971830985915494</v>
      </c>
      <c r="M221" s="159" t="s">
        <v>541</v>
      </c>
      <c r="N221" s="165">
        <v>43553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125</v>
      </c>
      <c r="B222" s="188">
        <v>43522</v>
      </c>
      <c r="C222" s="188"/>
      <c r="D222" s="189" t="s">
        <v>152</v>
      </c>
      <c r="E222" s="190" t="s">
        <v>571</v>
      </c>
      <c r="F222" s="190">
        <v>337.25</v>
      </c>
      <c r="G222" s="190"/>
      <c r="H222" s="190">
        <v>398.5</v>
      </c>
      <c r="I222" s="192">
        <v>411</v>
      </c>
      <c r="J222" s="162" t="s">
        <v>729</v>
      </c>
      <c r="K222" s="163">
        <f t="shared" si="66"/>
        <v>61.25</v>
      </c>
      <c r="L222" s="164">
        <f t="shared" si="67"/>
        <v>0.1816160118606375</v>
      </c>
      <c r="M222" s="159" t="s">
        <v>541</v>
      </c>
      <c r="N222" s="165">
        <v>43760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0">
        <v>126</v>
      </c>
      <c r="B223" s="201">
        <v>43559</v>
      </c>
      <c r="C223" s="201"/>
      <c r="D223" s="202" t="s">
        <v>730</v>
      </c>
      <c r="E223" s="203" t="s">
        <v>571</v>
      </c>
      <c r="F223" s="203">
        <v>130</v>
      </c>
      <c r="G223" s="203"/>
      <c r="H223" s="203">
        <v>65</v>
      </c>
      <c r="I223" s="204">
        <v>158</v>
      </c>
      <c r="J223" s="172" t="s">
        <v>731</v>
      </c>
      <c r="K223" s="173">
        <f t="shared" si="66"/>
        <v>-65</v>
      </c>
      <c r="L223" s="174">
        <f t="shared" si="67"/>
        <v>-0.5</v>
      </c>
      <c r="M223" s="170" t="s">
        <v>553</v>
      </c>
      <c r="N223" s="167">
        <v>43726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127</v>
      </c>
      <c r="B224" s="188">
        <v>43017</v>
      </c>
      <c r="C224" s="188"/>
      <c r="D224" s="189" t="s">
        <v>184</v>
      </c>
      <c r="E224" s="190" t="s">
        <v>571</v>
      </c>
      <c r="F224" s="190">
        <v>141.5</v>
      </c>
      <c r="G224" s="190"/>
      <c r="H224" s="190">
        <v>183.5</v>
      </c>
      <c r="I224" s="192">
        <v>210</v>
      </c>
      <c r="J224" s="162" t="s">
        <v>726</v>
      </c>
      <c r="K224" s="163">
        <f t="shared" si="66"/>
        <v>42</v>
      </c>
      <c r="L224" s="164">
        <f t="shared" si="67"/>
        <v>0.29681978798586572</v>
      </c>
      <c r="M224" s="159" t="s">
        <v>541</v>
      </c>
      <c r="N224" s="165">
        <v>43042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128</v>
      </c>
      <c r="B225" s="201">
        <v>43074</v>
      </c>
      <c r="C225" s="201"/>
      <c r="D225" s="202" t="s">
        <v>733</v>
      </c>
      <c r="E225" s="203" t="s">
        <v>571</v>
      </c>
      <c r="F225" s="198">
        <v>172</v>
      </c>
      <c r="G225" s="203"/>
      <c r="H225" s="203">
        <v>155.25</v>
      </c>
      <c r="I225" s="204">
        <v>230</v>
      </c>
      <c r="J225" s="172" t="s">
        <v>734</v>
      </c>
      <c r="K225" s="173">
        <f t="shared" si="66"/>
        <v>-16.75</v>
      </c>
      <c r="L225" s="174">
        <f t="shared" si="67"/>
        <v>-9.7383720930232565E-2</v>
      </c>
      <c r="M225" s="170" t="s">
        <v>553</v>
      </c>
      <c r="N225" s="167">
        <v>43787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129</v>
      </c>
      <c r="B226" s="188">
        <v>43398</v>
      </c>
      <c r="C226" s="188"/>
      <c r="D226" s="189" t="s">
        <v>107</v>
      </c>
      <c r="E226" s="190" t="s">
        <v>571</v>
      </c>
      <c r="F226" s="190">
        <v>698.5</v>
      </c>
      <c r="G226" s="190"/>
      <c r="H226" s="190">
        <v>890</v>
      </c>
      <c r="I226" s="192">
        <v>890</v>
      </c>
      <c r="J226" s="162" t="s">
        <v>796</v>
      </c>
      <c r="K226" s="163">
        <f t="shared" si="66"/>
        <v>191.5</v>
      </c>
      <c r="L226" s="164">
        <f t="shared" si="67"/>
        <v>0.27415891195418757</v>
      </c>
      <c r="M226" s="159" t="s">
        <v>541</v>
      </c>
      <c r="N226" s="165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130</v>
      </c>
      <c r="B227" s="188">
        <v>42877</v>
      </c>
      <c r="C227" s="188"/>
      <c r="D227" s="189" t="s">
        <v>361</v>
      </c>
      <c r="E227" s="190" t="s">
        <v>571</v>
      </c>
      <c r="F227" s="190">
        <v>127.6</v>
      </c>
      <c r="G227" s="190"/>
      <c r="H227" s="190">
        <v>138</v>
      </c>
      <c r="I227" s="192">
        <v>190</v>
      </c>
      <c r="J227" s="162" t="s">
        <v>735</v>
      </c>
      <c r="K227" s="163">
        <f t="shared" si="66"/>
        <v>10.400000000000006</v>
      </c>
      <c r="L227" s="164">
        <f t="shared" si="67"/>
        <v>8.1504702194357417E-2</v>
      </c>
      <c r="M227" s="159" t="s">
        <v>541</v>
      </c>
      <c r="N227" s="165">
        <v>43774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131</v>
      </c>
      <c r="B228" s="188">
        <v>43158</v>
      </c>
      <c r="C228" s="188"/>
      <c r="D228" s="189" t="s">
        <v>736</v>
      </c>
      <c r="E228" s="190" t="s">
        <v>571</v>
      </c>
      <c r="F228" s="190">
        <v>317</v>
      </c>
      <c r="G228" s="190"/>
      <c r="H228" s="190">
        <v>382.5</v>
      </c>
      <c r="I228" s="192">
        <v>398</v>
      </c>
      <c r="J228" s="162" t="s">
        <v>737</v>
      </c>
      <c r="K228" s="163">
        <f t="shared" si="66"/>
        <v>65.5</v>
      </c>
      <c r="L228" s="164">
        <f t="shared" si="67"/>
        <v>0.20662460567823343</v>
      </c>
      <c r="M228" s="159" t="s">
        <v>541</v>
      </c>
      <c r="N228" s="165">
        <v>44238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132</v>
      </c>
      <c r="B229" s="201">
        <v>43164</v>
      </c>
      <c r="C229" s="201"/>
      <c r="D229" s="202" t="s">
        <v>144</v>
      </c>
      <c r="E229" s="203" t="s">
        <v>571</v>
      </c>
      <c r="F229" s="198">
        <f>510-14.4</f>
        <v>495.6</v>
      </c>
      <c r="G229" s="203"/>
      <c r="H229" s="203">
        <v>350</v>
      </c>
      <c r="I229" s="204">
        <v>672</v>
      </c>
      <c r="J229" s="172" t="s">
        <v>738</v>
      </c>
      <c r="K229" s="173">
        <f t="shared" si="66"/>
        <v>-145.60000000000002</v>
      </c>
      <c r="L229" s="174">
        <f t="shared" si="67"/>
        <v>-0.29378531073446329</v>
      </c>
      <c r="M229" s="170" t="s">
        <v>553</v>
      </c>
      <c r="N229" s="167">
        <v>43887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0">
        <v>133</v>
      </c>
      <c r="B230" s="201">
        <v>43237</v>
      </c>
      <c r="C230" s="201"/>
      <c r="D230" s="202" t="s">
        <v>442</v>
      </c>
      <c r="E230" s="203" t="s">
        <v>571</v>
      </c>
      <c r="F230" s="198">
        <v>230.3</v>
      </c>
      <c r="G230" s="203"/>
      <c r="H230" s="203">
        <v>102.5</v>
      </c>
      <c r="I230" s="204">
        <v>348</v>
      </c>
      <c r="J230" s="172" t="s">
        <v>739</v>
      </c>
      <c r="K230" s="173">
        <f t="shared" si="66"/>
        <v>-127.80000000000001</v>
      </c>
      <c r="L230" s="174">
        <f t="shared" si="67"/>
        <v>-0.55492835432045162</v>
      </c>
      <c r="M230" s="170" t="s">
        <v>553</v>
      </c>
      <c r="N230" s="167">
        <v>43896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134</v>
      </c>
      <c r="B231" s="188">
        <v>43258</v>
      </c>
      <c r="C231" s="188"/>
      <c r="D231" s="189" t="s">
        <v>414</v>
      </c>
      <c r="E231" s="190" t="s">
        <v>571</v>
      </c>
      <c r="F231" s="190">
        <f>342.5-5.1</f>
        <v>337.4</v>
      </c>
      <c r="G231" s="190"/>
      <c r="H231" s="190">
        <v>412.5</v>
      </c>
      <c r="I231" s="192">
        <v>439</v>
      </c>
      <c r="J231" s="162" t="s">
        <v>740</v>
      </c>
      <c r="K231" s="163">
        <f t="shared" si="66"/>
        <v>75.100000000000023</v>
      </c>
      <c r="L231" s="164">
        <f t="shared" si="67"/>
        <v>0.22258446947243635</v>
      </c>
      <c r="M231" s="159" t="s">
        <v>541</v>
      </c>
      <c r="N231" s="165">
        <v>44230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1">
        <v>135</v>
      </c>
      <c r="B232" s="180">
        <v>43285</v>
      </c>
      <c r="C232" s="180"/>
      <c r="D232" s="181" t="s">
        <v>55</v>
      </c>
      <c r="E232" s="182" t="s">
        <v>571</v>
      </c>
      <c r="F232" s="182">
        <f>127.5-5.53</f>
        <v>121.97</v>
      </c>
      <c r="G232" s="183"/>
      <c r="H232" s="183">
        <v>122.5</v>
      </c>
      <c r="I232" s="183">
        <v>170</v>
      </c>
      <c r="J232" s="184" t="s">
        <v>767</v>
      </c>
      <c r="K232" s="185">
        <f t="shared" si="66"/>
        <v>0.53000000000000114</v>
      </c>
      <c r="L232" s="186">
        <f t="shared" si="67"/>
        <v>4.3453308190538747E-3</v>
      </c>
      <c r="M232" s="182" t="s">
        <v>662</v>
      </c>
      <c r="N232" s="180">
        <v>44431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136</v>
      </c>
      <c r="B233" s="201">
        <v>43294</v>
      </c>
      <c r="C233" s="201"/>
      <c r="D233" s="202" t="s">
        <v>352</v>
      </c>
      <c r="E233" s="203" t="s">
        <v>571</v>
      </c>
      <c r="F233" s="198">
        <v>46.5</v>
      </c>
      <c r="G233" s="203"/>
      <c r="H233" s="203">
        <v>17</v>
      </c>
      <c r="I233" s="204">
        <v>59</v>
      </c>
      <c r="J233" s="172" t="s">
        <v>741</v>
      </c>
      <c r="K233" s="173">
        <f t="shared" ref="K233:K241" si="68">H233-F233</f>
        <v>-29.5</v>
      </c>
      <c r="L233" s="174">
        <f t="shared" ref="L233:L241" si="69">K233/F233</f>
        <v>-0.63440860215053763</v>
      </c>
      <c r="M233" s="170" t="s">
        <v>553</v>
      </c>
      <c r="N233" s="167">
        <v>43887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137</v>
      </c>
      <c r="B234" s="188">
        <v>43396</v>
      </c>
      <c r="C234" s="188"/>
      <c r="D234" s="189" t="s">
        <v>399</v>
      </c>
      <c r="E234" s="190" t="s">
        <v>571</v>
      </c>
      <c r="F234" s="190">
        <v>156.5</v>
      </c>
      <c r="G234" s="190"/>
      <c r="H234" s="190">
        <v>207.5</v>
      </c>
      <c r="I234" s="192">
        <v>191</v>
      </c>
      <c r="J234" s="162" t="s">
        <v>629</v>
      </c>
      <c r="K234" s="163">
        <f t="shared" si="68"/>
        <v>51</v>
      </c>
      <c r="L234" s="164">
        <f t="shared" si="69"/>
        <v>0.32587859424920129</v>
      </c>
      <c r="M234" s="159" t="s">
        <v>541</v>
      </c>
      <c r="N234" s="165">
        <v>44369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138</v>
      </c>
      <c r="B235" s="188">
        <v>43439</v>
      </c>
      <c r="C235" s="188"/>
      <c r="D235" s="189" t="s">
        <v>317</v>
      </c>
      <c r="E235" s="190" t="s">
        <v>571</v>
      </c>
      <c r="F235" s="190">
        <v>259.5</v>
      </c>
      <c r="G235" s="190"/>
      <c r="H235" s="190">
        <v>320</v>
      </c>
      <c r="I235" s="192">
        <v>320</v>
      </c>
      <c r="J235" s="162" t="s">
        <v>629</v>
      </c>
      <c r="K235" s="163">
        <f t="shared" si="68"/>
        <v>60.5</v>
      </c>
      <c r="L235" s="164">
        <f t="shared" si="69"/>
        <v>0.23314065510597304</v>
      </c>
      <c r="M235" s="159" t="s">
        <v>541</v>
      </c>
      <c r="N235" s="165">
        <v>44323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139</v>
      </c>
      <c r="B236" s="201">
        <v>43439</v>
      </c>
      <c r="C236" s="201"/>
      <c r="D236" s="202" t="s">
        <v>742</v>
      </c>
      <c r="E236" s="203" t="s">
        <v>571</v>
      </c>
      <c r="F236" s="203">
        <v>715</v>
      </c>
      <c r="G236" s="203"/>
      <c r="H236" s="203">
        <v>445</v>
      </c>
      <c r="I236" s="204">
        <v>840</v>
      </c>
      <c r="J236" s="172" t="s">
        <v>743</v>
      </c>
      <c r="K236" s="173">
        <f t="shared" si="68"/>
        <v>-270</v>
      </c>
      <c r="L236" s="174">
        <f t="shared" si="69"/>
        <v>-0.3776223776223776</v>
      </c>
      <c r="M236" s="170" t="s">
        <v>553</v>
      </c>
      <c r="N236" s="167">
        <v>43800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140</v>
      </c>
      <c r="B237" s="188">
        <v>43469</v>
      </c>
      <c r="C237" s="188"/>
      <c r="D237" s="189" t="s">
        <v>157</v>
      </c>
      <c r="E237" s="190" t="s">
        <v>571</v>
      </c>
      <c r="F237" s="190">
        <v>875</v>
      </c>
      <c r="G237" s="190"/>
      <c r="H237" s="190">
        <v>1165</v>
      </c>
      <c r="I237" s="192">
        <v>1185</v>
      </c>
      <c r="J237" s="162" t="s">
        <v>744</v>
      </c>
      <c r="K237" s="163">
        <f t="shared" si="68"/>
        <v>290</v>
      </c>
      <c r="L237" s="164">
        <f t="shared" si="69"/>
        <v>0.33142857142857141</v>
      </c>
      <c r="M237" s="159" t="s">
        <v>541</v>
      </c>
      <c r="N237" s="165">
        <v>43847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141</v>
      </c>
      <c r="B238" s="188">
        <v>43559</v>
      </c>
      <c r="C238" s="188"/>
      <c r="D238" s="189" t="s">
        <v>333</v>
      </c>
      <c r="E238" s="190" t="s">
        <v>571</v>
      </c>
      <c r="F238" s="190">
        <f>387-14.63</f>
        <v>372.37</v>
      </c>
      <c r="G238" s="190"/>
      <c r="H238" s="190">
        <v>490</v>
      </c>
      <c r="I238" s="192">
        <v>490</v>
      </c>
      <c r="J238" s="162" t="s">
        <v>629</v>
      </c>
      <c r="K238" s="163">
        <f t="shared" si="68"/>
        <v>117.63</v>
      </c>
      <c r="L238" s="164">
        <f t="shared" si="69"/>
        <v>0.31589548030185027</v>
      </c>
      <c r="M238" s="159" t="s">
        <v>541</v>
      </c>
      <c r="N238" s="165">
        <v>43850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0">
        <v>142</v>
      </c>
      <c r="B239" s="201">
        <v>43578</v>
      </c>
      <c r="C239" s="201"/>
      <c r="D239" s="202" t="s">
        <v>745</v>
      </c>
      <c r="E239" s="203" t="s">
        <v>543</v>
      </c>
      <c r="F239" s="203">
        <v>220</v>
      </c>
      <c r="G239" s="203"/>
      <c r="H239" s="203">
        <v>127.5</v>
      </c>
      <c r="I239" s="204">
        <v>284</v>
      </c>
      <c r="J239" s="172" t="s">
        <v>746</v>
      </c>
      <c r="K239" s="173">
        <f t="shared" si="68"/>
        <v>-92.5</v>
      </c>
      <c r="L239" s="174">
        <f t="shared" si="69"/>
        <v>-0.42045454545454547</v>
      </c>
      <c r="M239" s="170" t="s">
        <v>553</v>
      </c>
      <c r="N239" s="167">
        <v>43896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143</v>
      </c>
      <c r="B240" s="188">
        <v>43622</v>
      </c>
      <c r="C240" s="188"/>
      <c r="D240" s="189" t="s">
        <v>451</v>
      </c>
      <c r="E240" s="190" t="s">
        <v>543</v>
      </c>
      <c r="F240" s="190">
        <v>332.8</v>
      </c>
      <c r="G240" s="190"/>
      <c r="H240" s="190">
        <v>405</v>
      </c>
      <c r="I240" s="192">
        <v>419</v>
      </c>
      <c r="J240" s="162" t="s">
        <v>747</v>
      </c>
      <c r="K240" s="163">
        <f t="shared" si="68"/>
        <v>72.199999999999989</v>
      </c>
      <c r="L240" s="164">
        <f t="shared" si="69"/>
        <v>0.21694711538461534</v>
      </c>
      <c r="M240" s="159" t="s">
        <v>541</v>
      </c>
      <c r="N240" s="165">
        <v>43860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1">
        <v>144</v>
      </c>
      <c r="B241" s="180">
        <v>43641</v>
      </c>
      <c r="C241" s="180"/>
      <c r="D241" s="181" t="s">
        <v>150</v>
      </c>
      <c r="E241" s="182" t="s">
        <v>571</v>
      </c>
      <c r="F241" s="182">
        <v>386</v>
      </c>
      <c r="G241" s="183"/>
      <c r="H241" s="183">
        <v>395</v>
      </c>
      <c r="I241" s="183">
        <v>452</v>
      </c>
      <c r="J241" s="184" t="s">
        <v>748</v>
      </c>
      <c r="K241" s="185">
        <f t="shared" si="68"/>
        <v>9</v>
      </c>
      <c r="L241" s="186">
        <f t="shared" si="69"/>
        <v>2.3316062176165803E-2</v>
      </c>
      <c r="M241" s="182" t="s">
        <v>662</v>
      </c>
      <c r="N241" s="180">
        <v>43868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1">
        <v>145</v>
      </c>
      <c r="B242" s="180">
        <v>43707</v>
      </c>
      <c r="C242" s="180"/>
      <c r="D242" s="181" t="s">
        <v>130</v>
      </c>
      <c r="E242" s="182" t="s">
        <v>571</v>
      </c>
      <c r="F242" s="182">
        <v>137.5</v>
      </c>
      <c r="G242" s="183"/>
      <c r="H242" s="183">
        <v>138.5</v>
      </c>
      <c r="I242" s="183">
        <v>190</v>
      </c>
      <c r="J242" s="184" t="s">
        <v>766</v>
      </c>
      <c r="K242" s="185">
        <f>H242-F242</f>
        <v>1</v>
      </c>
      <c r="L242" s="186">
        <f>K242/F242</f>
        <v>7.2727272727272727E-3</v>
      </c>
      <c r="M242" s="182" t="s">
        <v>662</v>
      </c>
      <c r="N242" s="180">
        <v>44432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146</v>
      </c>
      <c r="B243" s="188">
        <v>43731</v>
      </c>
      <c r="C243" s="188"/>
      <c r="D243" s="189" t="s">
        <v>407</v>
      </c>
      <c r="E243" s="190" t="s">
        <v>571</v>
      </c>
      <c r="F243" s="190">
        <v>235</v>
      </c>
      <c r="G243" s="190"/>
      <c r="H243" s="190">
        <v>295</v>
      </c>
      <c r="I243" s="192">
        <v>296</v>
      </c>
      <c r="J243" s="162" t="s">
        <v>749</v>
      </c>
      <c r="K243" s="163">
        <f t="shared" ref="K243:K249" si="70">H243-F243</f>
        <v>60</v>
      </c>
      <c r="L243" s="164">
        <f t="shared" ref="L243:L249" si="71">K243/F243</f>
        <v>0.25531914893617019</v>
      </c>
      <c r="M243" s="159" t="s">
        <v>541</v>
      </c>
      <c r="N243" s="165">
        <v>43844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147</v>
      </c>
      <c r="B244" s="188">
        <v>43752</v>
      </c>
      <c r="C244" s="188"/>
      <c r="D244" s="189" t="s">
        <v>750</v>
      </c>
      <c r="E244" s="190" t="s">
        <v>571</v>
      </c>
      <c r="F244" s="190">
        <v>277.5</v>
      </c>
      <c r="G244" s="190"/>
      <c r="H244" s="190">
        <v>333</v>
      </c>
      <c r="I244" s="192">
        <v>333</v>
      </c>
      <c r="J244" s="162" t="s">
        <v>751</v>
      </c>
      <c r="K244" s="163">
        <f t="shared" si="70"/>
        <v>55.5</v>
      </c>
      <c r="L244" s="164">
        <f t="shared" si="71"/>
        <v>0.2</v>
      </c>
      <c r="M244" s="159" t="s">
        <v>541</v>
      </c>
      <c r="N244" s="165">
        <v>43846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148</v>
      </c>
      <c r="B245" s="188">
        <v>43752</v>
      </c>
      <c r="C245" s="188"/>
      <c r="D245" s="189" t="s">
        <v>752</v>
      </c>
      <c r="E245" s="190" t="s">
        <v>571</v>
      </c>
      <c r="F245" s="190">
        <v>930</v>
      </c>
      <c r="G245" s="190"/>
      <c r="H245" s="190">
        <v>1165</v>
      </c>
      <c r="I245" s="192">
        <v>1200</v>
      </c>
      <c r="J245" s="162" t="s">
        <v>753</v>
      </c>
      <c r="K245" s="163">
        <f t="shared" si="70"/>
        <v>235</v>
      </c>
      <c r="L245" s="164">
        <f t="shared" si="71"/>
        <v>0.25268817204301075</v>
      </c>
      <c r="M245" s="159" t="s">
        <v>541</v>
      </c>
      <c r="N245" s="165">
        <v>43847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149</v>
      </c>
      <c r="B246" s="188">
        <v>43753</v>
      </c>
      <c r="C246" s="188"/>
      <c r="D246" s="189" t="s">
        <v>754</v>
      </c>
      <c r="E246" s="190" t="s">
        <v>571</v>
      </c>
      <c r="F246" s="160">
        <v>111</v>
      </c>
      <c r="G246" s="190"/>
      <c r="H246" s="190">
        <v>141</v>
      </c>
      <c r="I246" s="192">
        <v>141</v>
      </c>
      <c r="J246" s="162" t="s">
        <v>556</v>
      </c>
      <c r="K246" s="163">
        <f t="shared" si="70"/>
        <v>30</v>
      </c>
      <c r="L246" s="164">
        <f t="shared" si="71"/>
        <v>0.27027027027027029</v>
      </c>
      <c r="M246" s="159" t="s">
        <v>541</v>
      </c>
      <c r="N246" s="165">
        <v>44328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150</v>
      </c>
      <c r="B247" s="188">
        <v>43753</v>
      </c>
      <c r="C247" s="188"/>
      <c r="D247" s="189" t="s">
        <v>755</v>
      </c>
      <c r="E247" s="190" t="s">
        <v>571</v>
      </c>
      <c r="F247" s="160">
        <v>296</v>
      </c>
      <c r="G247" s="190"/>
      <c r="H247" s="190">
        <v>370</v>
      </c>
      <c r="I247" s="192">
        <v>370</v>
      </c>
      <c r="J247" s="162" t="s">
        <v>629</v>
      </c>
      <c r="K247" s="163">
        <f t="shared" si="70"/>
        <v>74</v>
      </c>
      <c r="L247" s="164">
        <f t="shared" si="71"/>
        <v>0.25</v>
      </c>
      <c r="M247" s="159" t="s">
        <v>541</v>
      </c>
      <c r="N247" s="165">
        <v>43853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151</v>
      </c>
      <c r="B248" s="188">
        <v>43754</v>
      </c>
      <c r="C248" s="188"/>
      <c r="D248" s="189" t="s">
        <v>756</v>
      </c>
      <c r="E248" s="190" t="s">
        <v>571</v>
      </c>
      <c r="F248" s="160">
        <v>300</v>
      </c>
      <c r="G248" s="190"/>
      <c r="H248" s="190">
        <v>382.5</v>
      </c>
      <c r="I248" s="192">
        <v>344</v>
      </c>
      <c r="J248" s="162" t="s">
        <v>800</v>
      </c>
      <c r="K248" s="163">
        <f t="shared" si="70"/>
        <v>82.5</v>
      </c>
      <c r="L248" s="164">
        <f t="shared" si="71"/>
        <v>0.27500000000000002</v>
      </c>
      <c r="M248" s="159" t="s">
        <v>541</v>
      </c>
      <c r="N248" s="165">
        <v>44238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152</v>
      </c>
      <c r="B249" s="188">
        <v>43832</v>
      </c>
      <c r="C249" s="188"/>
      <c r="D249" s="189" t="s">
        <v>757</v>
      </c>
      <c r="E249" s="190" t="s">
        <v>571</v>
      </c>
      <c r="F249" s="160">
        <v>495</v>
      </c>
      <c r="G249" s="190"/>
      <c r="H249" s="190">
        <v>595</v>
      </c>
      <c r="I249" s="192">
        <v>590</v>
      </c>
      <c r="J249" s="162" t="s">
        <v>799</v>
      </c>
      <c r="K249" s="163">
        <f t="shared" si="70"/>
        <v>100</v>
      </c>
      <c r="L249" s="164">
        <f t="shared" si="71"/>
        <v>0.20202020202020202</v>
      </c>
      <c r="M249" s="159" t="s">
        <v>541</v>
      </c>
      <c r="N249" s="165">
        <v>44589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153</v>
      </c>
      <c r="B250" s="188">
        <v>43966</v>
      </c>
      <c r="C250" s="188"/>
      <c r="D250" s="189" t="s">
        <v>71</v>
      </c>
      <c r="E250" s="190" t="s">
        <v>571</v>
      </c>
      <c r="F250" s="160">
        <v>67.5</v>
      </c>
      <c r="G250" s="190"/>
      <c r="H250" s="190">
        <v>86</v>
      </c>
      <c r="I250" s="192">
        <v>86</v>
      </c>
      <c r="J250" s="162" t="s">
        <v>758</v>
      </c>
      <c r="K250" s="163">
        <f t="shared" ref="K250:K258" si="72">H250-F250</f>
        <v>18.5</v>
      </c>
      <c r="L250" s="164">
        <f t="shared" ref="L250:L258" si="73">K250/F250</f>
        <v>0.27407407407407408</v>
      </c>
      <c r="M250" s="159" t="s">
        <v>541</v>
      </c>
      <c r="N250" s="165">
        <v>44008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154</v>
      </c>
      <c r="B251" s="188">
        <v>44035</v>
      </c>
      <c r="C251" s="188"/>
      <c r="D251" s="189" t="s">
        <v>450</v>
      </c>
      <c r="E251" s="190" t="s">
        <v>571</v>
      </c>
      <c r="F251" s="160">
        <v>231</v>
      </c>
      <c r="G251" s="190"/>
      <c r="H251" s="190">
        <v>281</v>
      </c>
      <c r="I251" s="192">
        <v>281</v>
      </c>
      <c r="J251" s="162" t="s">
        <v>629</v>
      </c>
      <c r="K251" s="163">
        <f t="shared" si="72"/>
        <v>50</v>
      </c>
      <c r="L251" s="164">
        <f t="shared" si="73"/>
        <v>0.21645021645021645</v>
      </c>
      <c r="M251" s="159" t="s">
        <v>541</v>
      </c>
      <c r="N251" s="165">
        <v>44358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155</v>
      </c>
      <c r="B252" s="188">
        <v>44092</v>
      </c>
      <c r="C252" s="188"/>
      <c r="D252" s="189" t="s">
        <v>390</v>
      </c>
      <c r="E252" s="190" t="s">
        <v>571</v>
      </c>
      <c r="F252" s="190">
        <v>206</v>
      </c>
      <c r="G252" s="190"/>
      <c r="H252" s="190">
        <v>248</v>
      </c>
      <c r="I252" s="192">
        <v>248</v>
      </c>
      <c r="J252" s="162" t="s">
        <v>629</v>
      </c>
      <c r="K252" s="163">
        <f t="shared" si="72"/>
        <v>42</v>
      </c>
      <c r="L252" s="164">
        <f t="shared" si="73"/>
        <v>0.20388349514563106</v>
      </c>
      <c r="M252" s="159" t="s">
        <v>541</v>
      </c>
      <c r="N252" s="165">
        <v>44214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156</v>
      </c>
      <c r="B253" s="188">
        <v>44140</v>
      </c>
      <c r="C253" s="188"/>
      <c r="D253" s="189" t="s">
        <v>390</v>
      </c>
      <c r="E253" s="190" t="s">
        <v>571</v>
      </c>
      <c r="F253" s="190">
        <v>182.5</v>
      </c>
      <c r="G253" s="190"/>
      <c r="H253" s="190">
        <v>248</v>
      </c>
      <c r="I253" s="192">
        <v>248</v>
      </c>
      <c r="J253" s="162" t="s">
        <v>629</v>
      </c>
      <c r="K253" s="163">
        <f t="shared" si="72"/>
        <v>65.5</v>
      </c>
      <c r="L253" s="164">
        <f t="shared" si="73"/>
        <v>0.35890410958904112</v>
      </c>
      <c r="M253" s="159" t="s">
        <v>541</v>
      </c>
      <c r="N253" s="165">
        <v>44214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157</v>
      </c>
      <c r="B254" s="188">
        <v>44140</v>
      </c>
      <c r="C254" s="188"/>
      <c r="D254" s="189" t="s">
        <v>317</v>
      </c>
      <c r="E254" s="190" t="s">
        <v>571</v>
      </c>
      <c r="F254" s="190">
        <v>247.5</v>
      </c>
      <c r="G254" s="190"/>
      <c r="H254" s="190">
        <v>320</v>
      </c>
      <c r="I254" s="192">
        <v>320</v>
      </c>
      <c r="J254" s="162" t="s">
        <v>629</v>
      </c>
      <c r="K254" s="163">
        <f t="shared" si="72"/>
        <v>72.5</v>
      </c>
      <c r="L254" s="164">
        <f t="shared" si="73"/>
        <v>0.29292929292929293</v>
      </c>
      <c r="M254" s="159" t="s">
        <v>541</v>
      </c>
      <c r="N254" s="165">
        <v>44323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158</v>
      </c>
      <c r="B255" s="188">
        <v>44140</v>
      </c>
      <c r="C255" s="188"/>
      <c r="D255" s="189" t="s">
        <v>270</v>
      </c>
      <c r="E255" s="190" t="s">
        <v>571</v>
      </c>
      <c r="F255" s="160">
        <v>925</v>
      </c>
      <c r="G255" s="190"/>
      <c r="H255" s="190">
        <v>1095</v>
      </c>
      <c r="I255" s="192">
        <v>1093</v>
      </c>
      <c r="J255" s="162" t="s">
        <v>759</v>
      </c>
      <c r="K255" s="163">
        <f t="shared" si="72"/>
        <v>170</v>
      </c>
      <c r="L255" s="164">
        <f t="shared" si="73"/>
        <v>0.18378378378378379</v>
      </c>
      <c r="M255" s="159" t="s">
        <v>541</v>
      </c>
      <c r="N255" s="165">
        <v>44201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159</v>
      </c>
      <c r="B256" s="188">
        <v>44140</v>
      </c>
      <c r="C256" s="188"/>
      <c r="D256" s="189" t="s">
        <v>333</v>
      </c>
      <c r="E256" s="190" t="s">
        <v>571</v>
      </c>
      <c r="F256" s="160">
        <v>332.5</v>
      </c>
      <c r="G256" s="190"/>
      <c r="H256" s="190">
        <v>393</v>
      </c>
      <c r="I256" s="192">
        <v>406</v>
      </c>
      <c r="J256" s="162" t="s">
        <v>760</v>
      </c>
      <c r="K256" s="163">
        <f t="shared" si="72"/>
        <v>60.5</v>
      </c>
      <c r="L256" s="164">
        <f t="shared" si="73"/>
        <v>0.18195488721804512</v>
      </c>
      <c r="M256" s="159" t="s">
        <v>541</v>
      </c>
      <c r="N256" s="165">
        <v>44256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160</v>
      </c>
      <c r="B257" s="188">
        <v>44141</v>
      </c>
      <c r="C257" s="188"/>
      <c r="D257" s="189" t="s">
        <v>450</v>
      </c>
      <c r="E257" s="190" t="s">
        <v>571</v>
      </c>
      <c r="F257" s="160">
        <v>231</v>
      </c>
      <c r="G257" s="190"/>
      <c r="H257" s="190">
        <v>281</v>
      </c>
      <c r="I257" s="192">
        <v>281</v>
      </c>
      <c r="J257" s="162" t="s">
        <v>629</v>
      </c>
      <c r="K257" s="163">
        <f t="shared" si="72"/>
        <v>50</v>
      </c>
      <c r="L257" s="164">
        <f t="shared" si="73"/>
        <v>0.21645021645021645</v>
      </c>
      <c r="M257" s="159" t="s">
        <v>541</v>
      </c>
      <c r="N257" s="165">
        <v>44358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161</v>
      </c>
      <c r="B258" s="188">
        <v>44187</v>
      </c>
      <c r="C258" s="188"/>
      <c r="D258" s="189" t="s">
        <v>426</v>
      </c>
      <c r="E258" s="190" t="s">
        <v>571</v>
      </c>
      <c r="F258" s="160">
        <v>190</v>
      </c>
      <c r="G258" s="190"/>
      <c r="H258" s="190">
        <v>239</v>
      </c>
      <c r="I258" s="192">
        <v>239</v>
      </c>
      <c r="J258" s="162" t="s">
        <v>863</v>
      </c>
      <c r="K258" s="163">
        <f t="shared" si="72"/>
        <v>49</v>
      </c>
      <c r="L258" s="164">
        <f t="shared" si="73"/>
        <v>0.25789473684210529</v>
      </c>
      <c r="M258" s="159" t="s">
        <v>541</v>
      </c>
      <c r="N258" s="165">
        <v>44844</v>
      </c>
      <c r="O258" s="1"/>
      <c r="P258" s="1"/>
      <c r="Q258" s="1"/>
      <c r="R258" s="6" t="s">
        <v>732</v>
      </c>
    </row>
    <row r="259" spans="1:26" ht="12.75" customHeight="1">
      <c r="A259" s="187">
        <v>162</v>
      </c>
      <c r="B259" s="188">
        <v>44258</v>
      </c>
      <c r="C259" s="188"/>
      <c r="D259" s="189" t="s">
        <v>757</v>
      </c>
      <c r="E259" s="190" t="s">
        <v>571</v>
      </c>
      <c r="F259" s="160">
        <v>495</v>
      </c>
      <c r="G259" s="190"/>
      <c r="H259" s="190">
        <v>595</v>
      </c>
      <c r="I259" s="192">
        <v>590</v>
      </c>
      <c r="J259" s="162" t="s">
        <v>799</v>
      </c>
      <c r="K259" s="163">
        <f t="shared" ref="K259:K266" si="74">H259-F259</f>
        <v>100</v>
      </c>
      <c r="L259" s="164">
        <f t="shared" ref="L259:L266" si="75">K259/F259</f>
        <v>0.20202020202020202</v>
      </c>
      <c r="M259" s="159" t="s">
        <v>541</v>
      </c>
      <c r="N259" s="165">
        <v>44589</v>
      </c>
      <c r="O259" s="1"/>
      <c r="P259" s="1"/>
      <c r="R259" s="6" t="s">
        <v>732</v>
      </c>
    </row>
    <row r="260" spans="1:26" ht="12.75" customHeight="1">
      <c r="A260" s="187">
        <v>163</v>
      </c>
      <c r="B260" s="188">
        <v>44274</v>
      </c>
      <c r="C260" s="188"/>
      <c r="D260" s="189" t="s">
        <v>333</v>
      </c>
      <c r="E260" s="190" t="s">
        <v>571</v>
      </c>
      <c r="F260" s="160">
        <v>355</v>
      </c>
      <c r="G260" s="190"/>
      <c r="H260" s="190">
        <v>422.5</v>
      </c>
      <c r="I260" s="192">
        <v>420</v>
      </c>
      <c r="J260" s="162" t="s">
        <v>761</v>
      </c>
      <c r="K260" s="163">
        <f t="shared" si="74"/>
        <v>67.5</v>
      </c>
      <c r="L260" s="164">
        <f t="shared" si="75"/>
        <v>0.19014084507042253</v>
      </c>
      <c r="M260" s="159" t="s">
        <v>541</v>
      </c>
      <c r="N260" s="165">
        <v>44361</v>
      </c>
      <c r="O260" s="1"/>
      <c r="R260" s="205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164</v>
      </c>
      <c r="B261" s="188">
        <v>44295</v>
      </c>
      <c r="C261" s="188"/>
      <c r="D261" s="189" t="s">
        <v>762</v>
      </c>
      <c r="E261" s="190" t="s">
        <v>571</v>
      </c>
      <c r="F261" s="160">
        <v>555</v>
      </c>
      <c r="G261" s="190"/>
      <c r="H261" s="190">
        <v>663</v>
      </c>
      <c r="I261" s="192">
        <v>663</v>
      </c>
      <c r="J261" s="162" t="s">
        <v>763</v>
      </c>
      <c r="K261" s="163">
        <f t="shared" si="74"/>
        <v>108</v>
      </c>
      <c r="L261" s="164">
        <f t="shared" si="75"/>
        <v>0.19459459459459461</v>
      </c>
      <c r="M261" s="159" t="s">
        <v>541</v>
      </c>
      <c r="N261" s="165">
        <v>44321</v>
      </c>
      <c r="O261" s="1"/>
      <c r="P261" s="1"/>
      <c r="Q261" s="1"/>
      <c r="R261" s="205" t="s">
        <v>732</v>
      </c>
    </row>
    <row r="262" spans="1:26" ht="12.75" customHeight="1">
      <c r="A262" s="187">
        <v>165</v>
      </c>
      <c r="B262" s="188">
        <v>44308</v>
      </c>
      <c r="C262" s="188"/>
      <c r="D262" s="189" t="s">
        <v>361</v>
      </c>
      <c r="E262" s="190" t="s">
        <v>571</v>
      </c>
      <c r="F262" s="160">
        <v>126.5</v>
      </c>
      <c r="G262" s="190"/>
      <c r="H262" s="190">
        <v>155</v>
      </c>
      <c r="I262" s="192">
        <v>155</v>
      </c>
      <c r="J262" s="162" t="s">
        <v>629</v>
      </c>
      <c r="K262" s="163">
        <f t="shared" si="74"/>
        <v>28.5</v>
      </c>
      <c r="L262" s="164">
        <f t="shared" si="75"/>
        <v>0.22529644268774704</v>
      </c>
      <c r="M262" s="159" t="s">
        <v>541</v>
      </c>
      <c r="N262" s="165">
        <v>44362</v>
      </c>
      <c r="O262" s="1"/>
      <c r="R262" s="205" t="s">
        <v>732</v>
      </c>
    </row>
    <row r="263" spans="1:26" ht="12.75" customHeight="1">
      <c r="A263" s="234">
        <v>166</v>
      </c>
      <c r="B263" s="235">
        <v>44368</v>
      </c>
      <c r="C263" s="235"/>
      <c r="D263" s="236" t="s">
        <v>378</v>
      </c>
      <c r="E263" s="237" t="s">
        <v>571</v>
      </c>
      <c r="F263" s="238">
        <v>287.5</v>
      </c>
      <c r="G263" s="237"/>
      <c r="H263" s="237">
        <v>245</v>
      </c>
      <c r="I263" s="239">
        <v>344</v>
      </c>
      <c r="J263" s="172" t="s">
        <v>794</v>
      </c>
      <c r="K263" s="173">
        <f t="shared" si="74"/>
        <v>-42.5</v>
      </c>
      <c r="L263" s="174">
        <f t="shared" si="75"/>
        <v>-0.14782608695652175</v>
      </c>
      <c r="M263" s="170" t="s">
        <v>553</v>
      </c>
      <c r="N263" s="167">
        <v>44508</v>
      </c>
      <c r="O263" s="1"/>
      <c r="R263" s="205" t="s">
        <v>732</v>
      </c>
    </row>
    <row r="264" spans="1:26" ht="12.75" customHeight="1">
      <c r="A264" s="187">
        <v>167</v>
      </c>
      <c r="B264" s="188">
        <v>44368</v>
      </c>
      <c r="C264" s="188"/>
      <c r="D264" s="189" t="s">
        <v>450</v>
      </c>
      <c r="E264" s="190" t="s">
        <v>571</v>
      </c>
      <c r="F264" s="160">
        <v>241</v>
      </c>
      <c r="G264" s="190"/>
      <c r="H264" s="190">
        <v>298</v>
      </c>
      <c r="I264" s="192">
        <v>320</v>
      </c>
      <c r="J264" s="162" t="s">
        <v>629</v>
      </c>
      <c r="K264" s="163">
        <f t="shared" si="74"/>
        <v>57</v>
      </c>
      <c r="L264" s="164">
        <f t="shared" si="75"/>
        <v>0.23651452282157676</v>
      </c>
      <c r="M264" s="159" t="s">
        <v>541</v>
      </c>
      <c r="N264" s="165">
        <v>44802</v>
      </c>
      <c r="O264" s="41"/>
      <c r="R264" s="205" t="s">
        <v>732</v>
      </c>
    </row>
    <row r="265" spans="1:26" ht="12.75" customHeight="1">
      <c r="A265" s="187">
        <v>168</v>
      </c>
      <c r="B265" s="188">
        <v>44406</v>
      </c>
      <c r="C265" s="188"/>
      <c r="D265" s="189" t="s">
        <v>361</v>
      </c>
      <c r="E265" s="190" t="s">
        <v>571</v>
      </c>
      <c r="F265" s="160">
        <v>162.5</v>
      </c>
      <c r="G265" s="190"/>
      <c r="H265" s="190">
        <v>200</v>
      </c>
      <c r="I265" s="192">
        <v>200</v>
      </c>
      <c r="J265" s="162" t="s">
        <v>629</v>
      </c>
      <c r="K265" s="163">
        <f t="shared" si="74"/>
        <v>37.5</v>
      </c>
      <c r="L265" s="164">
        <f t="shared" si="75"/>
        <v>0.23076923076923078</v>
      </c>
      <c r="M265" s="159" t="s">
        <v>541</v>
      </c>
      <c r="N265" s="165">
        <v>44802</v>
      </c>
      <c r="O265" s="1"/>
      <c r="R265" s="205" t="s">
        <v>732</v>
      </c>
    </row>
    <row r="266" spans="1:26" ht="12.75" customHeight="1">
      <c r="A266" s="187">
        <v>169</v>
      </c>
      <c r="B266" s="188">
        <v>44462</v>
      </c>
      <c r="C266" s="188"/>
      <c r="D266" s="189" t="s">
        <v>768</v>
      </c>
      <c r="E266" s="190" t="s">
        <v>571</v>
      </c>
      <c r="F266" s="160">
        <v>1235</v>
      </c>
      <c r="G266" s="190"/>
      <c r="H266" s="190">
        <v>1505</v>
      </c>
      <c r="I266" s="192">
        <v>1500</v>
      </c>
      <c r="J266" s="162" t="s">
        <v>629</v>
      </c>
      <c r="K266" s="163">
        <f t="shared" si="74"/>
        <v>270</v>
      </c>
      <c r="L266" s="164">
        <f t="shared" si="75"/>
        <v>0.21862348178137653</v>
      </c>
      <c r="M266" s="159" t="s">
        <v>541</v>
      </c>
      <c r="N266" s="165">
        <v>44564</v>
      </c>
      <c r="O266" s="1"/>
      <c r="R266" s="205" t="s">
        <v>732</v>
      </c>
    </row>
    <row r="267" spans="1:26" ht="12.75" customHeight="1">
      <c r="A267" s="218">
        <v>170</v>
      </c>
      <c r="B267" s="219">
        <v>44480</v>
      </c>
      <c r="C267" s="219"/>
      <c r="D267" s="220" t="s">
        <v>770</v>
      </c>
      <c r="E267" s="221" t="s">
        <v>571</v>
      </c>
      <c r="F267" s="222" t="s">
        <v>774</v>
      </c>
      <c r="G267" s="221"/>
      <c r="H267" s="221"/>
      <c r="I267" s="221">
        <v>145</v>
      </c>
      <c r="J267" s="223" t="s">
        <v>544</v>
      </c>
      <c r="K267" s="218"/>
      <c r="L267" s="219"/>
      <c r="M267" s="219"/>
      <c r="N267" s="220"/>
      <c r="O267" s="41"/>
      <c r="R267" s="205" t="s">
        <v>732</v>
      </c>
    </row>
    <row r="268" spans="1:26" ht="12.75" customHeight="1">
      <c r="A268" s="224">
        <v>171</v>
      </c>
      <c r="B268" s="225">
        <v>44481</v>
      </c>
      <c r="C268" s="225"/>
      <c r="D268" s="226" t="s">
        <v>259</v>
      </c>
      <c r="E268" s="227" t="s">
        <v>571</v>
      </c>
      <c r="F268" s="228" t="s">
        <v>772</v>
      </c>
      <c r="G268" s="227"/>
      <c r="H268" s="227"/>
      <c r="I268" s="227">
        <v>380</v>
      </c>
      <c r="J268" s="229" t="s">
        <v>544</v>
      </c>
      <c r="K268" s="224"/>
      <c r="L268" s="225"/>
      <c r="M268" s="225"/>
      <c r="N268" s="226"/>
      <c r="O268" s="41"/>
      <c r="R268" s="205" t="s">
        <v>732</v>
      </c>
    </row>
    <row r="269" spans="1:26" ht="12.75" customHeight="1">
      <c r="A269" s="224">
        <v>172</v>
      </c>
      <c r="B269" s="225">
        <v>44481</v>
      </c>
      <c r="C269" s="225"/>
      <c r="D269" s="226" t="s">
        <v>385</v>
      </c>
      <c r="E269" s="227" t="s">
        <v>571</v>
      </c>
      <c r="F269" s="228" t="s">
        <v>773</v>
      </c>
      <c r="G269" s="227"/>
      <c r="H269" s="227"/>
      <c r="I269" s="227">
        <v>56</v>
      </c>
      <c r="J269" s="229" t="s">
        <v>544</v>
      </c>
      <c r="K269" s="224"/>
      <c r="L269" s="225"/>
      <c r="M269" s="225"/>
      <c r="N269" s="226"/>
      <c r="O269" s="41"/>
      <c r="R269" s="205"/>
    </row>
    <row r="270" spans="1:26" ht="12.75" customHeight="1">
      <c r="A270" s="187">
        <v>173</v>
      </c>
      <c r="B270" s="188">
        <v>44551</v>
      </c>
      <c r="C270" s="188"/>
      <c r="D270" s="189" t="s">
        <v>118</v>
      </c>
      <c r="E270" s="190" t="s">
        <v>571</v>
      </c>
      <c r="F270" s="160">
        <v>2300</v>
      </c>
      <c r="G270" s="190"/>
      <c r="H270" s="190">
        <f>(2820+2200)/2</f>
        <v>2510</v>
      </c>
      <c r="I270" s="192">
        <v>3000</v>
      </c>
      <c r="J270" s="162" t="s">
        <v>807</v>
      </c>
      <c r="K270" s="163">
        <f>H270-F270</f>
        <v>210</v>
      </c>
      <c r="L270" s="164">
        <f>K270/F270</f>
        <v>9.1304347826086957E-2</v>
      </c>
      <c r="M270" s="159" t="s">
        <v>541</v>
      </c>
      <c r="N270" s="165">
        <v>44649</v>
      </c>
      <c r="O270" s="1"/>
      <c r="R270" s="205"/>
    </row>
    <row r="271" spans="1:26" ht="12.75" customHeight="1">
      <c r="A271" s="230">
        <v>174</v>
      </c>
      <c r="B271" s="225">
        <v>44606</v>
      </c>
      <c r="C271" s="230"/>
      <c r="D271" s="230" t="s">
        <v>405</v>
      </c>
      <c r="E271" s="227" t="s">
        <v>571</v>
      </c>
      <c r="F271" s="227" t="s">
        <v>802</v>
      </c>
      <c r="G271" s="227"/>
      <c r="H271" s="227"/>
      <c r="I271" s="227">
        <v>764</v>
      </c>
      <c r="J271" s="227" t="s">
        <v>544</v>
      </c>
      <c r="K271" s="227"/>
      <c r="L271" s="227"/>
      <c r="M271" s="227"/>
      <c r="N271" s="230"/>
      <c r="O271" s="41"/>
      <c r="R271" s="205"/>
    </row>
    <row r="272" spans="1:26" ht="12.75" customHeight="1">
      <c r="A272" s="187">
        <v>175</v>
      </c>
      <c r="B272" s="188">
        <v>44613</v>
      </c>
      <c r="C272" s="188"/>
      <c r="D272" s="189" t="s">
        <v>768</v>
      </c>
      <c r="E272" s="190" t="s">
        <v>571</v>
      </c>
      <c r="F272" s="160">
        <v>1255</v>
      </c>
      <c r="G272" s="190"/>
      <c r="H272" s="190">
        <v>1515</v>
      </c>
      <c r="I272" s="192">
        <v>1510</v>
      </c>
      <c r="J272" s="162" t="s">
        <v>629</v>
      </c>
      <c r="K272" s="163">
        <f>H272-F272</f>
        <v>260</v>
      </c>
      <c r="L272" s="164">
        <f>K272/F272</f>
        <v>0.20717131474103587</v>
      </c>
      <c r="M272" s="159" t="s">
        <v>541</v>
      </c>
      <c r="N272" s="165">
        <v>44834</v>
      </c>
      <c r="O272" s="41"/>
      <c r="R272" s="205"/>
    </row>
    <row r="273" spans="1:18" ht="12.75" customHeight="1">
      <c r="A273">
        <v>176</v>
      </c>
      <c r="B273" s="225">
        <v>44670</v>
      </c>
      <c r="C273" s="225"/>
      <c r="D273" s="230" t="s">
        <v>506</v>
      </c>
      <c r="E273" s="276" t="s">
        <v>571</v>
      </c>
      <c r="F273" s="227" t="s">
        <v>809</v>
      </c>
      <c r="G273" s="227"/>
      <c r="H273" s="227"/>
      <c r="I273" s="227">
        <v>553</v>
      </c>
      <c r="J273" s="227" t="s">
        <v>544</v>
      </c>
      <c r="K273" s="227"/>
      <c r="L273" s="227"/>
      <c r="M273" s="227"/>
      <c r="N273" s="227"/>
      <c r="O273" s="41"/>
      <c r="R273" s="205"/>
    </row>
    <row r="274" spans="1:18" ht="12.75" customHeight="1">
      <c r="A274" s="187">
        <v>177</v>
      </c>
      <c r="B274" s="188">
        <v>44746</v>
      </c>
      <c r="C274" s="188"/>
      <c r="D274" s="189" t="s">
        <v>843</v>
      </c>
      <c r="E274" s="190" t="s">
        <v>571</v>
      </c>
      <c r="F274" s="160">
        <v>207.5</v>
      </c>
      <c r="G274" s="190"/>
      <c r="H274" s="190">
        <v>254</v>
      </c>
      <c r="I274" s="192">
        <v>254</v>
      </c>
      <c r="J274" s="162" t="s">
        <v>629</v>
      </c>
      <c r="K274" s="163">
        <f>H274-F274</f>
        <v>46.5</v>
      </c>
      <c r="L274" s="164">
        <f>K274/F274</f>
        <v>0.22409638554216868</v>
      </c>
      <c r="M274" s="159" t="s">
        <v>541</v>
      </c>
      <c r="N274" s="165">
        <v>44792</v>
      </c>
      <c r="O274" s="1"/>
      <c r="R274" s="205"/>
    </row>
    <row r="275" spans="1:18" ht="12.75" customHeight="1">
      <c r="A275" s="187">
        <v>178</v>
      </c>
      <c r="B275" s="188">
        <v>44775</v>
      </c>
      <c r="C275" s="188"/>
      <c r="D275" s="189" t="s">
        <v>452</v>
      </c>
      <c r="E275" s="190" t="s">
        <v>571</v>
      </c>
      <c r="F275" s="160">
        <v>31.25</v>
      </c>
      <c r="G275" s="190"/>
      <c r="H275" s="190">
        <v>38.75</v>
      </c>
      <c r="I275" s="192">
        <v>38</v>
      </c>
      <c r="J275" s="162" t="s">
        <v>629</v>
      </c>
      <c r="K275" s="163">
        <f t="shared" ref="K275" si="76">H275-F275</f>
        <v>7.5</v>
      </c>
      <c r="L275" s="164">
        <f t="shared" ref="L275" si="77">K275/F275</f>
        <v>0.24</v>
      </c>
      <c r="M275" s="159" t="s">
        <v>541</v>
      </c>
      <c r="N275" s="165">
        <v>44844</v>
      </c>
      <c r="O275" s="41"/>
      <c r="R275" s="54"/>
    </row>
    <row r="276" spans="1:18" ht="12.75" customHeight="1">
      <c r="A276" s="224">
        <v>179</v>
      </c>
      <c r="B276" s="225">
        <v>44841</v>
      </c>
      <c r="C276" s="230"/>
      <c r="D276" s="303" t="s">
        <v>861</v>
      </c>
      <c r="E276" s="302" t="s">
        <v>571</v>
      </c>
      <c r="F276" s="227" t="s">
        <v>862</v>
      </c>
      <c r="G276" s="227"/>
      <c r="H276" s="227"/>
      <c r="I276" s="227">
        <v>840</v>
      </c>
      <c r="J276" s="227" t="s">
        <v>544</v>
      </c>
      <c r="K276" s="227"/>
      <c r="L276" s="227"/>
      <c r="M276" s="227"/>
      <c r="N276" s="227"/>
      <c r="O276" s="41"/>
      <c r="Q276" s="208"/>
      <c r="R276" s="54"/>
    </row>
    <row r="277" spans="1:18" ht="12.75" customHeight="1">
      <c r="A277" s="224">
        <v>180</v>
      </c>
      <c r="B277" s="225">
        <v>44844</v>
      </c>
      <c r="C277" s="230"/>
      <c r="D277" s="303" t="s">
        <v>407</v>
      </c>
      <c r="E277" s="302" t="s">
        <v>571</v>
      </c>
      <c r="F277" s="227" t="s">
        <v>864</v>
      </c>
      <c r="G277" s="227"/>
      <c r="H277" s="227"/>
      <c r="I277" s="227">
        <v>291</v>
      </c>
      <c r="J277" s="227" t="s">
        <v>544</v>
      </c>
      <c r="K277" s="227"/>
      <c r="L277" s="227"/>
      <c r="M277" s="227"/>
      <c r="N277" s="227"/>
      <c r="O277" s="41"/>
      <c r="Q277" s="208"/>
      <c r="R277" s="54"/>
    </row>
    <row r="278" spans="1:18" ht="12.75" customHeight="1">
      <c r="A278" s="224">
        <v>181</v>
      </c>
      <c r="B278" s="225">
        <v>44845</v>
      </c>
      <c r="C278" s="230"/>
      <c r="D278" s="303" t="s">
        <v>405</v>
      </c>
      <c r="E278" s="302" t="s">
        <v>571</v>
      </c>
      <c r="F278" s="227" t="s">
        <v>1137</v>
      </c>
      <c r="G278" s="227"/>
      <c r="H278" s="227"/>
      <c r="I278" s="227">
        <v>765</v>
      </c>
      <c r="J278" s="227" t="s">
        <v>544</v>
      </c>
      <c r="K278" s="227"/>
      <c r="L278" s="227"/>
      <c r="M278" s="227"/>
      <c r="N278" s="227"/>
      <c r="O278" s="41"/>
      <c r="Q278" s="208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B281" s="206" t="s">
        <v>764</v>
      </c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207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A286" s="207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53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</sheetData>
  <autoFilter ref="R1:R28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2022-11-16T02:38:40Z</dcterms:modified>
</cp:coreProperties>
</file>