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F&amp;O)'!$R$1:$R$300</definedName>
  </definedNames>
  <calcPr calcId="191029"/>
</workbook>
</file>

<file path=xl/calcChain.xml><?xml version="1.0" encoding="utf-8"?>
<calcChain xmlns="http://schemas.openxmlformats.org/spreadsheetml/2006/main">
  <c r="L12" i="6" l="1"/>
  <c r="K12" i="6"/>
  <c r="P23" i="6"/>
  <c r="M53" i="6"/>
  <c r="L53" i="6"/>
  <c r="K53" i="6"/>
  <c r="M12" i="6" l="1"/>
  <c r="K81" i="6"/>
  <c r="M81" i="6" s="1"/>
  <c r="K80" i="6" l="1"/>
  <c r="K79" i="6"/>
  <c r="L51" i="6"/>
  <c r="K51" i="6"/>
  <c r="L50" i="6"/>
  <c r="K50" i="6"/>
  <c r="M51" i="6" l="1"/>
  <c r="M50" i="6"/>
  <c r="K78" i="6" l="1"/>
  <c r="K77" i="6"/>
  <c r="K49" i="6"/>
  <c r="L49" i="6"/>
  <c r="L43" i="6"/>
  <c r="K43" i="6"/>
  <c r="L48" i="6"/>
  <c r="K48" i="6"/>
  <c r="K75" i="6"/>
  <c r="K74" i="6"/>
  <c r="K76" i="6"/>
  <c r="M76" i="6" s="1"/>
  <c r="P22" i="6"/>
  <c r="P21" i="6"/>
  <c r="K73" i="6"/>
  <c r="K72" i="6"/>
  <c r="K71" i="6"/>
  <c r="K70" i="6"/>
  <c r="L46" i="6"/>
  <c r="K46" i="6"/>
  <c r="L47" i="6"/>
  <c r="K47" i="6"/>
  <c r="M47" i="6" s="1"/>
  <c r="M49" i="6" l="1"/>
  <c r="M48" i="6"/>
  <c r="M43" i="6"/>
  <c r="M46" i="6"/>
  <c r="L44" i="6"/>
  <c r="K44" i="6" l="1"/>
  <c r="L42" i="6"/>
  <c r="K42" i="6"/>
  <c r="L39" i="6"/>
  <c r="K39" i="6"/>
  <c r="M42" i="6" l="1"/>
  <c r="M44" i="6"/>
  <c r="M39" i="6"/>
  <c r="L45" i="6" l="1"/>
  <c r="K45" i="6"/>
  <c r="M45" i="6" l="1"/>
  <c r="L41" i="6"/>
  <c r="K41" i="6"/>
  <c r="L40" i="6"/>
  <c r="K40" i="6"/>
  <c r="L13" i="6"/>
  <c r="K13" i="6"/>
  <c r="L38" i="6"/>
  <c r="K38" i="6"/>
  <c r="L37" i="6"/>
  <c r="K37" i="6"/>
  <c r="M41" i="6" l="1"/>
  <c r="M40" i="6"/>
  <c r="M13" i="6"/>
  <c r="M38" i="6"/>
  <c r="M37" i="6"/>
  <c r="K66" i="6"/>
  <c r="K67" i="6"/>
  <c r="K65" i="6" l="1"/>
  <c r="K63" i="6"/>
  <c r="K62" i="6"/>
  <c r="K69" i="6"/>
  <c r="K68" i="6"/>
  <c r="K64" i="6"/>
  <c r="L19" i="6"/>
  <c r="K19" i="6"/>
  <c r="M19" i="6" l="1"/>
  <c r="P18" i="6"/>
  <c r="P17" i="6" l="1"/>
  <c r="P16" i="6" l="1"/>
  <c r="P14" i="6" l="1"/>
  <c r="P15" i="6"/>
  <c r="P11" i="6" l="1"/>
  <c r="K294" i="6" l="1"/>
  <c r="L294" i="6" s="1"/>
  <c r="K288" i="6"/>
  <c r="L288" i="6" s="1"/>
  <c r="P10" i="6" l="1"/>
  <c r="L36" i="6" l="1"/>
  <c r="K36" i="6"/>
  <c r="M36" i="6" l="1"/>
  <c r="K296" i="6" l="1"/>
  <c r="L296" i="6" s="1"/>
  <c r="K284" i="6" l="1"/>
  <c r="L284" i="6" s="1"/>
  <c r="K285" i="6" l="1"/>
  <c r="L285" i="6" s="1"/>
  <c r="K278" i="6"/>
  <c r="L278" i="6" s="1"/>
  <c r="K295" i="6" l="1"/>
  <c r="L295" i="6" s="1"/>
  <c r="K289" i="6"/>
  <c r="L289" i="6" s="1"/>
  <c r="K291" i="6" l="1"/>
  <c r="L291" i="6" s="1"/>
  <c r="L6" i="2" l="1"/>
  <c r="K6" i="3"/>
  <c r="D7" i="5" l="1"/>
  <c r="M7" i="6"/>
  <c r="K286" i="6" l="1"/>
  <c r="L286" i="6" s="1"/>
  <c r="K283" i="6" l="1"/>
  <c r="L283" i="6" s="1"/>
  <c r="K287" i="6" l="1"/>
  <c r="L287" i="6" s="1"/>
  <c r="K282" i="6"/>
  <c r="L282" i="6" s="1"/>
  <c r="K281" i="6"/>
  <c r="L281" i="6" s="1"/>
  <c r="K279" i="6"/>
  <c r="L279" i="6" s="1"/>
  <c r="H277" i="6"/>
  <c r="K277" i="6" s="1"/>
  <c r="L277" i="6" s="1"/>
  <c r="K276" i="6"/>
  <c r="L276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F238" i="6"/>
  <c r="K238" i="6" s="1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8" i="6"/>
  <c r="L218" i="6" s="1"/>
  <c r="K217" i="6"/>
  <c r="L217" i="6" s="1"/>
  <c r="F216" i="6"/>
  <c r="K216" i="6" s="1"/>
  <c r="L216" i="6" s="1"/>
  <c r="K215" i="6"/>
  <c r="L215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6" i="6"/>
  <c r="L186" i="6" s="1"/>
  <c r="K184" i="6"/>
  <c r="L184" i="6" s="1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F168" i="6"/>
  <c r="K168" i="6" s="1"/>
  <c r="L168" i="6" s="1"/>
  <c r="H167" i="6"/>
  <c r="K167" i="6" s="1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H133" i="6"/>
  <c r="K133" i="6" s="1"/>
  <c r="L133" i="6" s="1"/>
  <c r="F132" i="6"/>
  <c r="K132" i="6" s="1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6" i="4"/>
</calcChain>
</file>

<file path=xl/sharedStrings.xml><?xml version="1.0" encoding="utf-8"?>
<sst xmlns="http://schemas.openxmlformats.org/spreadsheetml/2006/main" count="3322" uniqueCount="1183">
  <si>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</si>
  <si>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</si>
  <si>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</si>
  <si>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</si>
  <si>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</si>
  <si>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</si>
  <si>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</si>
  <si>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</si>
  <si>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</si>
  <si>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</si>
  <si>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</si>
  <si>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</si>
  <si>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</si>
  <si>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</si>
  <si>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</si>
  <si>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</si>
  <si>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</si>
  <si>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</si>
  <si>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</si>
  <si>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</si>
  <si>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</si>
  <si>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</si>
  <si>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</si>
  <si>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</si>
  <si>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</si>
  <si>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</si>
  <si>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</si>
  <si>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</si>
  <si>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</si>
  <si>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</si>
  <si>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</si>
  <si>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</si>
  <si>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</si>
  <si>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</si>
  <si>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</si>
  <si>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</si>
  <si>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</si>
  <si>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</si>
  <si>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</si>
  <si>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</si>
  <si>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</si>
  <si>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</si>
  <si>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</si>
  <si>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</si>
  <si>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</si>
  <si>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</si>
  <si>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</si>
  <si>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</si>
  <si>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</si>
  <si>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</si>
  <si>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</si>
  <si>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</si>
  <si>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</si>
  <si>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</si>
  <si>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</si>
  <si>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</si>
  <si>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</si>
  <si>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</si>
  <si>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</si>
  <si>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</si>
  <si>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</si>
  <si>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</si>
  <si>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</si>
  <si>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</si>
  <si>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</si>
  <si>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</si>
  <si>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</si>
  <si>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</si>
  <si>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</si>
  <si>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</si>
  <si>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</si>
  <si>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</si>
  <si>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</si>
  <si>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</si>
  <si>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</si>
  <si>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</si>
  <si>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</si>
  <si>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</si>
  <si>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</si>
  <si>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</si>
  <si>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</si>
  <si>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</si>
  <si>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</si>
  <si>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</si>
  <si>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</si>
  <si>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</si>
  <si>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</si>
  <si>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</si>
  <si>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</si>
  <si>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</si>
  <si>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</si>
  <si>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</si>
  <si>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</si>
  <si>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</si>
  <si>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</si>
  <si>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</si>
  <si>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</si>
  <si>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</si>
  <si>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</si>
  <si>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</si>
  <si>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</si>
  <si>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</si>
  <si>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</si>
  <si>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</si>
  <si>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</si>
  <si>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</si>
  <si>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</si>
  <si>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</si>
  <si>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</si>
  <si>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</si>
  <si>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</si>
  <si>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</si>
  <si>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</si>
  <si>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</si>
  <si>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</si>
  <si>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</si>
  <si>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</si>
  <si>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</si>
  <si>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</si>
  <si>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</si>
  <si>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</si>
  <si>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</si>
  <si>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</si>
  <si>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</si>
  <si>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</si>
  <si>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</si>
  <si>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</si>
  <si>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</si>
  <si>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</si>
  <si>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</si>
  <si>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</si>
  <si>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</si>
  <si>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</si>
  <si>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</si>
  <si>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</si>
  <si>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</si>
  <si>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</si>
  <si>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</si>
  <si>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</si>
  <si>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</si>
  <si>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</si>
  <si>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</si>
  <si>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</si>
  <si>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</si>
  <si>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</si>
  <si>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</si>
  <si>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</si>
  <si>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</si>
  <si>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</si>
  <si>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</si>
  <si>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</si>
  <si>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</si>
  <si>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</si>
  <si>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</si>
  <si>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</si>
  <si>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</si>
  <si>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</si>
  <si>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</si>
  <si>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</si>
  <si>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</si>
  <si>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</si>
  <si>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</si>
  <si>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</si>
  <si>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</si>
  <si>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</si>
  <si>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</si>
  <si>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</si>
  <si>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</si>
  <si>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</si>
  <si>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</si>
  <si>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</si>
  <si>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</si>
  <si>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</si>
  <si>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</si>
  <si>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</si>
  <si>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</si>
  <si>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</si>
  <si>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</si>
  <si>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</si>
  <si>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</si>
  <si>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</si>
  <si>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</si>
  <si>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</si>
  <si>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</si>
  <si>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</si>
  <si>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</si>
  <si>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</si>
  <si>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</si>
  <si>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</si>
  <si>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</si>
  <si>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</si>
  <si>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</si>
  <si>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</si>
  <si>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</si>
  <si>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</si>
  <si>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</si>
  <si>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</si>
  <si>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</si>
  <si>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</si>
  <si>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</si>
  <si>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</si>
  <si>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</si>
  <si>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</si>
  <si>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</si>
  <si>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</si>
  <si>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</si>
  <si>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</si>
  <si>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</si>
  <si>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</si>
  <si>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</si>
  <si>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</si>
  <si>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</si>
  <si>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</si>
  <si>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</si>
  <si>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</si>
  <si>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</si>
  <si>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</si>
  <si>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</si>
  <si>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</si>
  <si>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</si>
  <si>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</si>
  <si>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</si>
  <si>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</si>
  <si>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</si>
  <si>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</si>
  <si>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</si>
  <si>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</si>
  <si>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</si>
  <si>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</si>
  <si>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</si>
  <si>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</si>
  <si>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</si>
  <si>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</si>
  <si>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</si>
  <si>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</si>
  <si>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</si>
  <si>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</si>
  <si>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</si>
  <si>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</si>
  <si>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</si>
  <si>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</si>
  <si>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</si>
  <si>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</si>
  <si>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</si>
  <si>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</si>
  <si>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</si>
  <si>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</si>
  <si>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</si>
  <si>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</si>
  <si>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</si>
  <si>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</si>
  <si>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</si>
  <si>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</si>
  <si>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</si>
  <si>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</si>
  <si>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</si>
  <si>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</si>
  <si>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</si>
  <si>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</si>
  <si>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</si>
  <si>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</si>
  <si>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</si>
  <si>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</si>
  <si>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</si>
  <si>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</si>
  <si>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</si>
  <si>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</si>
  <si>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</si>
  <si>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</si>
  <si>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</si>
  <si>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</si>
  <si>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</si>
  <si>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</si>
  <si>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</si>
  <si>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</si>
  <si>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</si>
  <si>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</si>
  <si>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</si>
  <si>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</si>
  <si>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</si>
  <si>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</si>
  <si>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</si>
  <si>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</si>
  <si>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</si>
  <si>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</si>
  <si>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</si>
  <si>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</si>
  <si>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</si>
  <si>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</si>
  <si>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</si>
  <si>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</si>
  <si>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</si>
  <si>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</si>
  <si>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</si>
  <si>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</si>
  <si>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</si>
  <si>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</si>
  <si>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</si>
  <si>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</si>
  <si>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</si>
  <si>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</si>
  <si>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</si>
  <si>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</si>
  <si>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</si>
  <si>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</si>
  <si>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</si>
  <si>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</si>
  <si>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</si>
  <si>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</si>
  <si>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</si>
  <si>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</si>
  <si>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</si>
  <si>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</si>
  <si>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</si>
  <si>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</si>
  <si>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</si>
  <si>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</si>
  <si>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</si>
  <si>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</si>
  <si>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</si>
  <si>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</si>
  <si>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</si>
  <si>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</si>
  <si>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</si>
  <si>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</si>
  <si>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</si>
  <si>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</si>
  <si>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</si>
  <si>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</si>
  <si>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</si>
  <si>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</si>
  <si>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</si>
  <si>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</si>
  <si>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</si>
  <si>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</si>
  <si>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</si>
  <si>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</si>
  <si>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</si>
  <si>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</si>
  <si>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</si>
  <si>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</si>
  <si>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</si>
  <si>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</si>
  <si>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</si>
  <si>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</si>
  <si>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</si>
  <si>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</si>
  <si>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</si>
  <si>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</si>
  <si>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</si>
  <si>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</si>
  <si>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</si>
  <si>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</si>
  <si>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</si>
  <si>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</si>
  <si>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</si>
  <si>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</si>
  <si>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</si>
  <si>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</si>
  <si>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</si>
  <si>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</si>
  <si>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</si>
  <si>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</si>
  <si>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</si>
  <si>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</si>
  <si>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</si>
  <si>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</si>
  <si>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</si>
  <si>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</si>
  <si>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</si>
  <si>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</si>
  <si>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</si>
  <si>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</si>
  <si>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</si>
  <si>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</si>
  <si>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</si>
  <si>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</si>
  <si>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</si>
  <si>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</si>
  <si>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</si>
  <si>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</si>
  <si>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</si>
  <si>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</si>
  <si>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</si>
  <si>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</si>
  <si>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</si>
  <si>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</si>
  <si>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</si>
  <si>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</si>
  <si>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</si>
  <si>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</si>
  <si>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</si>
  <si>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</si>
  <si>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</si>
  <si>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</si>
  <si>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</si>
  <si>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</si>
  <si>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</si>
  <si>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</si>
  <si>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</si>
  <si>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</si>
  <si>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</si>
  <si>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</si>
  <si>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</si>
  <si>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</si>
  <si>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</si>
  <si>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</si>
  <si>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</si>
  <si>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</si>
  <si>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</si>
  <si>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</si>
  <si>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</si>
  <si>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</si>
  <si>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</si>
  <si>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</si>
  <si>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</si>
  <si>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</si>
  <si>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</si>
  <si>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</si>
  <si>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</si>
  <si>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</si>
  <si>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</si>
  <si>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</si>
  <si>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</si>
  <si>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</si>
  <si>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</si>
  <si>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</si>
  <si>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</si>
  <si>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</si>
  <si>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</si>
  <si>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</si>
  <si>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</si>
  <si>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</si>
  <si>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</si>
  <si>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</si>
  <si>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</si>
  <si>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</si>
  <si>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</si>
  <si>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</si>
  <si>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</si>
  <si>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</si>
  <si>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</si>
  <si>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</si>
  <si>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</si>
  <si>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</si>
  <si>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</si>
  <si>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</si>
  <si>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</si>
  <si>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</si>
  <si>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</si>
  <si>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</si>
  <si>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</si>
  <si>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</si>
  <si>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</si>
  <si>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</si>
  <si>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</si>
  <si>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</si>
  <si>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</si>
  <si>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</si>
  <si>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</si>
  <si>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</si>
  <si>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</si>
  <si>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</si>
  <si>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</si>
  <si>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</si>
  <si>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</si>
  <si>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</si>
  <si>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</si>
  <si>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</si>
  <si>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</si>
  <si>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</si>
  <si>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</si>
  <si>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</si>
  <si>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</si>
  <si>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</si>
  <si>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</si>
  <si>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</si>
  <si>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</si>
  <si>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</si>
  <si>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</si>
  <si>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</si>
  <si>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</si>
  <si>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</si>
  <si>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</si>
  <si>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</si>
  <si>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</si>
  <si>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</si>
  <si>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</si>
  <si>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</si>
  <si>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</si>
  <si>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</si>
  <si>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</si>
  <si>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</si>
  <si>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</si>
  <si>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</si>
  <si>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</si>
  <si>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</si>
  <si>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</si>
  <si>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</si>
  <si>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</si>
  <si>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</si>
  <si>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</si>
  <si>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</si>
  <si>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</si>
  <si>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</si>
  <si>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</si>
  <si>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</si>
  <si>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</si>
  <si>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</si>
  <si>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</si>
  <si>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</si>
  <si>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</si>
  <si>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</si>
  <si>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</si>
  <si>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</si>
  <si>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</si>
  <si>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</si>
  <si>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</si>
  <si>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</si>
  <si>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</si>
  <si>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</si>
  <si>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</si>
  <si>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</si>
  <si>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</si>
  <si>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</si>
  <si>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</si>
  <si>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</si>
  <si>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</si>
  <si>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</si>
  <si>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</si>
  <si>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</si>
  <si>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</si>
  <si>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</si>
  <si>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</si>
  <si>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</si>
  <si>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</si>
  <si>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</si>
  <si>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</si>
  <si>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</si>
  <si>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</si>
  <si>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</si>
  <si>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</si>
  <si>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</si>
  <si>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</si>
  <si>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</si>
  <si>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</si>
  <si>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</si>
  <si>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</si>
  <si>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</si>
  <si>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</si>
  <si>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</si>
  <si>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</si>
  <si>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</si>
  <si>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</si>
  <si>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</si>
  <si>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</si>
  <si>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</si>
  <si>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</si>
  <si>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</si>
  <si>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</si>
  <si>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</si>
  <si>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</si>
  <si>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</si>
  <si>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</si>
  <si>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</si>
  <si>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</si>
  <si>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</si>
  <si>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</si>
  <si>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</si>
  <si>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</si>
  <si>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</si>
  <si>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</si>
  <si>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</si>
  <si>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</si>
  <si>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</si>
  <si>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</si>
  <si>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</si>
  <si>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</si>
  <si>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</si>
  <si>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</si>
  <si>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</si>
  <si>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</si>
  <si>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</si>
  <si>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</si>
  <si>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</si>
  <si>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</si>
  <si>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</si>
  <si>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</si>
  <si>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</si>
  <si>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</si>
  <si>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</si>
  <si>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</si>
  <si>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</si>
  <si>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</si>
  <si>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</si>
  <si>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</si>
  <si>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</si>
  <si>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</si>
  <si>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</si>
  <si>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</si>
  <si>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</si>
  <si>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</si>
  <si>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</si>
  <si>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</si>
  <si>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</si>
  <si>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</si>
  <si>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</si>
  <si>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</si>
  <si>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</si>
  <si>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</si>
  <si>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</si>
  <si>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</si>
  <si>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</si>
  <si>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</si>
  <si>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</si>
  <si>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</si>
  <si>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</si>
  <si>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</si>
  <si>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</si>
  <si>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</si>
  <si>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</si>
  <si>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</si>
  <si>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</si>
  <si>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</si>
  <si>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</si>
  <si>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</si>
  <si>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</si>
  <si>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</si>
  <si>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</si>
  <si>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</si>
  <si>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</si>
  <si>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</si>
  <si>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</si>
  <si>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</si>
  <si>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</si>
  <si>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</si>
  <si>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</si>
  <si>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</si>
  <si>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</si>
  <si>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</si>
  <si>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</si>
  <si>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</si>
  <si>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</si>
  <si>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</si>
  <si>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</si>
  <si>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</si>
  <si>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</si>
  <si>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</si>
  <si>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</si>
  <si>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</si>
  <si>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</si>
  <si>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</si>
  <si>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</si>
  <si>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</si>
  <si>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</si>
  <si>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</si>
  <si>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</si>
  <si>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</si>
  <si>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</si>
  <si>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</si>
  <si>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</si>
  <si>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</si>
  <si>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</si>
  <si>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</si>
  <si>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</si>
  <si>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</si>
  <si>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</si>
  <si>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</si>
  <si>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</si>
  <si>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</si>
  <si>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</si>
  <si>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</si>
  <si>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</si>
  <si>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</si>
  <si>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</si>
  <si>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</si>
  <si>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</si>
  <si>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</si>
  <si>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</si>
  <si>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</si>
  <si>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</si>
  <si>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</si>
  <si>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</si>
  <si>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</si>
  <si>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</si>
  <si>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</si>
  <si>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</si>
  <si>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</si>
  <si>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</si>
  <si>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</si>
  <si>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</si>
  <si>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</si>
  <si>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</si>
  <si>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</si>
  <si>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</si>
  <si>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</si>
  <si>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</si>
  <si>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</si>
  <si>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</si>
  <si>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</si>
  <si>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</si>
  <si>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</si>
  <si>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</si>
  <si>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</si>
  <si>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</si>
  <si>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</si>
  <si>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</si>
  <si>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</si>
  <si>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</si>
  <si>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</si>
  <si>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</si>
  <si>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</si>
  <si>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</si>
  <si>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</si>
  <si>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</si>
  <si>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</si>
  <si>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</si>
  <si>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</si>
  <si>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</si>
  <si>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</si>
  <si>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</si>
  <si>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</si>
  <si>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</si>
  <si>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</si>
  <si>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</si>
  <si>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</si>
  <si>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</si>
  <si>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</si>
  <si>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</si>
  <si>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</si>
  <si>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</si>
  <si>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</si>
  <si>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</si>
  <si>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</si>
  <si>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</si>
  <si>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</si>
  <si>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</si>
  <si>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</si>
  <si>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</si>
  <si>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</si>
  <si>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</si>
  <si>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</si>
  <si>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</si>
  <si>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</si>
  <si>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</si>
  <si>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</si>
  <si>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</si>
  <si>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</si>
  <si>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</si>
  <si>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</si>
  <si>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</si>
  <si>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</si>
  <si>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</si>
  <si>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</si>
  <si>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</si>
  <si>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</si>
  <si>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</si>
  <si>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</si>
  <si>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</si>
  <si>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</si>
  <si>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</si>
  <si>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</si>
  <si>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</si>
  <si>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</si>
  <si>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</si>
  <si>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</si>
  <si>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</si>
  <si>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</si>
  <si>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</si>
  <si>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</si>
  <si>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</si>
  <si>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</si>
  <si>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</si>
  <si>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</si>
  <si>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</si>
  <si>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</si>
  <si>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</si>
  <si>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</si>
  <si>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</si>
  <si>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</si>
  <si>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</si>
  <si>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</si>
  <si>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</si>
  <si>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</si>
  <si>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</si>
  <si>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</si>
  <si>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</si>
  <si>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</si>
  <si>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</si>
  <si>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</si>
  <si>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</si>
  <si>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</si>
  <si>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</si>
  <si>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</si>
  <si>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</si>
  <si>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</si>
  <si>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</si>
  <si>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</si>
  <si>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</si>
  <si>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</si>
  <si>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</si>
  <si>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</si>
  <si>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</si>
  <si>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</si>
  <si>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</si>
  <si>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</si>
  <si>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</si>
  <si>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</si>
  <si>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</si>
  <si>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</si>
  <si>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</si>
  <si>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</si>
  <si>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</si>
  <si>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</si>
  <si>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</si>
  <si>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</si>
  <si>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</si>
  <si>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</si>
  <si>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</si>
  <si>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</si>
  <si>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</si>
  <si>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</si>
  <si>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</si>
  <si>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</si>
  <si>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</si>
  <si>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</si>
  <si>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</si>
  <si>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</si>
  <si>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</si>
  <si>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</si>
  <si>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</si>
  <si>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</si>
  <si>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</si>
  <si>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</si>
  <si>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</si>
  <si>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</si>
  <si>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</si>
  <si>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</si>
  <si>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</si>
  <si>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</si>
  <si>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</si>
  <si>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</si>
  <si>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</si>
  <si>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</si>
  <si>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</si>
  <si>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</si>
  <si>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</si>
  <si>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</si>
  <si>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</si>
  <si>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</si>
  <si>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</si>
  <si>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</si>
  <si>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</si>
  <si>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</si>
  <si>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</si>
  <si>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</si>
  <si>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</si>
  <si>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</si>
  <si>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</si>
  <si>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</si>
  <si>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</si>
  <si>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</si>
  <si>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</si>
  <si>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</si>
  <si>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</si>
  <si>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</si>
  <si>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</si>
  <si>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</si>
  <si>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</si>
  <si>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</si>
  <si>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</si>
  <si>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</si>
  <si>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</si>
  <si>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</si>
  <si>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</si>
  <si>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</si>
  <si>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</si>
  <si>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</si>
  <si>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</si>
  <si>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</si>
  <si>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</si>
  <si>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</si>
  <si>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</si>
  <si>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</si>
  <si>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</si>
  <si>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</si>
  <si>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</si>
  <si>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</si>
  <si>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</si>
  <si>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</si>
  <si>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</si>
  <si>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</si>
  <si>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</si>
  <si>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</si>
  <si>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</si>
  <si>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</si>
  <si>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</si>
  <si>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</si>
  <si>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</si>
  <si>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</si>
  <si>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</si>
  <si>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</si>
  <si>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</si>
  <si>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</si>
  <si>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</si>
  <si>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</si>
  <si>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</si>
  <si>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</si>
  <si>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</si>
  <si>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</si>
  <si>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</si>
  <si>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</si>
  <si>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</si>
  <si>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</si>
  <si>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</si>
  <si>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</si>
  <si>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INNOVATIVE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</si>
  <si>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</si>
  <si>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</si>
  <si>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</si>
  <si>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</si>
  <si>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</si>
  <si>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</si>
  <si>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</si>
  <si>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</si>
  <si>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</si>
  <si>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</si>
  <si>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</si>
  <si>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</si>
  <si>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</si>
  <si>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</si>
  <si>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</si>
  <si>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</si>
  <si>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</si>
  <si>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</si>
  <si>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</si>
  <si>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</si>
  <si>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</si>
  <si>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</si>
  <si>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</si>
  <si>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</si>
  <si>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JAINAM BROKING LIMITED</t>
  </si>
  <si>
    <t>UNIVASTU</t>
  </si>
  <si>
    <t>Univastu India Limited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</si>
  <si>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</si>
  <si>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</si>
  <si>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</si>
  <si>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</si>
  <si>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</si>
  <si>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</si>
  <si>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</si>
  <si>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</si>
  <si>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</si>
  <si>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</si>
  <si>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</si>
  <si>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</si>
  <si>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</si>
  <si>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</si>
  <si>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</si>
  <si>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</si>
  <si>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</si>
  <si>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</si>
  <si>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</si>
  <si>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</si>
  <si>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</si>
  <si>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</si>
  <si>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</si>
  <si>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</si>
  <si>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</si>
  <si>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</si>
  <si>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</si>
  <si>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</si>
  <si>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HEMALI PATHIK THAKKAR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</si>
  <si>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</si>
  <si>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</si>
  <si>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</si>
  <si>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</si>
  <si>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</si>
  <si>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</si>
  <si>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</si>
  <si>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</si>
  <si>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</si>
  <si>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</si>
  <si>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</si>
  <si>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</si>
  <si>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</si>
  <si>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</si>
  <si>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484.50-485.50</t>
  </si>
  <si>
    <t>495-505</t>
  </si>
  <si>
    <t>Asian Granito India Limit</t>
  </si>
  <si>
    <t>YUGA STOCKS AND COMMODITIES PRIVATE LIMITED  .</t>
  </si>
  <si>
    <t>CLOUD</t>
  </si>
  <si>
    <t>Varanium Cloud Limited</t>
  </si>
  <si>
    <t>EVLI EMERGING FRONTIER FUND</t>
  </si>
  <si>
    <t>PPL</t>
  </si>
  <si>
    <t>Prakash Pipes Limited</t>
  </si>
  <si>
    <t>JANAK NAVINBHAI PANCHAL</t>
  </si>
  <si>
    <t>Zee News Limited</t>
  </si>
  <si>
    <t>YATRA</t>
  </si>
  <si>
    <t>Yatra Online Limited</t>
  </si>
  <si>
    <t>BAJFINANCE OCT FUT</t>
  </si>
  <si>
    <t>8174-8258</t>
  </si>
  <si>
    <t>UBL OCT FUT</t>
  </si>
  <si>
    <t>1590-1592</t>
  </si>
  <si>
    <t>1616-1643</t>
  </si>
  <si>
    <t>Loss of Rs.18/-</t>
  </si>
  <si>
    <t>AFEL</t>
  </si>
  <si>
    <t>RISHAN SINGH KEER</t>
  </si>
  <si>
    <t>MRP</t>
  </si>
  <si>
    <t>SOMYA AGRO SUPERMART</t>
  </si>
  <si>
    <t>JR SEAMLESS PRIVATE LIMITED</t>
  </si>
  <si>
    <t>TAAZAINT</t>
  </si>
  <si>
    <t>MADDULA BALA TRIPURA SUNDARI LAKSHMI BHAVANA</t>
  </si>
  <si>
    <t>MADDULA JWALA VENKATA PANDURANGA PRANEETH</t>
  </si>
  <si>
    <t>MANISHKUMAR INDRAVADAN MEHTA</t>
  </si>
  <si>
    <t>BP EQUITIES PVT. LTD.</t>
  </si>
  <si>
    <t>VIVAA</t>
  </si>
  <si>
    <t>PARASRAMPURIA INFRASTRUCTURE LLP</t>
  </si>
  <si>
    <t>CUPID</t>
  </si>
  <si>
    <t>Cupid Limited</t>
  </si>
  <si>
    <t>DANGEE</t>
  </si>
  <si>
    <t>Dangee Dums Limited</t>
  </si>
  <si>
    <t>DREDGECORP</t>
  </si>
  <si>
    <t>Dredging Corporation of I</t>
  </si>
  <si>
    <t>HRTI PRIVATE LIMITED</t>
  </si>
  <si>
    <t>INTLCONV</t>
  </si>
  <si>
    <t>Intl Conveyors Limited</t>
  </si>
  <si>
    <t>MTNL</t>
  </si>
  <si>
    <t>Maha Tel Nigam Ltd.</t>
  </si>
  <si>
    <t>RATNAVEER</t>
  </si>
  <si>
    <t>Ratnaveer Precision Eng L</t>
  </si>
  <si>
    <t>SELAN</t>
  </si>
  <si>
    <t>Selan Exploration Technol</t>
  </si>
  <si>
    <t>UNIINFO</t>
  </si>
  <si>
    <t>Uniinfo Telecom Servi Ltd</t>
  </si>
  <si>
    <t>MAGPRO SECURITIES PVT LTD</t>
  </si>
  <si>
    <t>MARSHAL-RE</t>
  </si>
  <si>
    <t>Marshall Machines Limited</t>
  </si>
  <si>
    <t>STCI PRIMARY DELAER LTD</t>
  </si>
  <si>
    <t>Loss of Rs 82.5/-</t>
  </si>
  <si>
    <t>3450-3550</t>
  </si>
  <si>
    <t>3800-4000</t>
  </si>
  <si>
    <t>LAURUSLABS OCT FUT</t>
  </si>
  <si>
    <t>399.50-400.50</t>
  </si>
  <si>
    <t>407-413</t>
  </si>
  <si>
    <t>TATAMOTORS 670 CE OCT</t>
  </si>
  <si>
    <t>TATAMOTORS 680 CE OCT</t>
  </si>
  <si>
    <t>11.50-12</t>
  </si>
  <si>
    <t>7.75-8.25</t>
  </si>
  <si>
    <t>ALKOSIGN</t>
  </si>
  <si>
    <t>DHARMESH BHARAT RATHOD</t>
  </si>
  <si>
    <t>BNL</t>
  </si>
  <si>
    <t>COSCO VANIJYA PRIVATE LIMITED</t>
  </si>
  <si>
    <t>NIMISHABEN ASHVINBHAI PARMAR</t>
  </si>
  <si>
    <t>CHOTHANI</t>
  </si>
  <si>
    <t>VIBHAV P.D.MISHRA (HUF)</t>
  </si>
  <si>
    <t>COMCL</t>
  </si>
  <si>
    <t>EMERALD</t>
  </si>
  <si>
    <t>RAINPAY INDIA PRIVATE LIMITED</t>
  </si>
  <si>
    <t>ESHAMEDIA</t>
  </si>
  <si>
    <t>RAMAN SESHADRI IYER</t>
  </si>
  <si>
    <t>IFL</t>
  </si>
  <si>
    <t>CHANDAN CHAURASIYA</t>
  </si>
  <si>
    <t>JEWEL CHITRANJAN GAMADIA</t>
  </si>
  <si>
    <t>PIFL</t>
  </si>
  <si>
    <t>PRITI DEEPAK RATHI</t>
  </si>
  <si>
    <t>ROJL</t>
  </si>
  <si>
    <t>ZENAB AIYUB YACOOBALI</t>
  </si>
  <si>
    <t>YMD FINANCIAL CONSULTANCY PRIVATE LIMITED</t>
  </si>
  <si>
    <t>SHANGAR</t>
  </si>
  <si>
    <t>GUJARAT TOOLROOM LIMITED</t>
  </si>
  <si>
    <t>JIGNESH DOSSHI</t>
  </si>
  <si>
    <t>SUNITATOOL</t>
  </si>
  <si>
    <t>SS CORPORATE SECURITIES LIMITED</t>
  </si>
  <si>
    <t>VINEY EQUITY MARKET LLP</t>
  </si>
  <si>
    <t>SARATH KUMAR CHENNUPATI</t>
  </si>
  <si>
    <t>PONNURU SIVA RATNA MAHA LAKSHMI PRASANNA</t>
  </si>
  <si>
    <t>ARUNA YOGENDRA BAGREE</t>
  </si>
  <si>
    <t>TECHKGREEN</t>
  </si>
  <si>
    <t>GUTTIKONDA RAJASEKHAR</t>
  </si>
  <si>
    <t>ALACRITY SECURITIES LIMITED</t>
  </si>
  <si>
    <t>URAVI</t>
  </si>
  <si>
    <t>RIYA ALPESH SHAH</t>
  </si>
  <si>
    <t>VANICOM</t>
  </si>
  <si>
    <t>MAHESH NATVARLAL JARIWALA</t>
  </si>
  <si>
    <t>SANJEEV GARG</t>
  </si>
  <si>
    <t>KESAR TRACOM INDIA LLP</t>
  </si>
  <si>
    <t>VSL</t>
  </si>
  <si>
    <t>VIVID MERCANTILE LIMITED .</t>
  </si>
  <si>
    <t>YACOOBALI AIYUB MOHAMMED</t>
  </si>
  <si>
    <t>Angel One Limited</t>
  </si>
  <si>
    <t>BGRENERGY</t>
  </si>
  <si>
    <t>BGR Energy Systems Ltd</t>
  </si>
  <si>
    <t>MARWADI CHANDARANA INTERMEDIARIES BROKERS PRIVATE LIMITED</t>
  </si>
  <si>
    <t>BIPINBHAI DEVABHAI RAVAL</t>
  </si>
  <si>
    <t>KAMAL JEET GUPTA</t>
  </si>
  <si>
    <t>GICL</t>
  </si>
  <si>
    <t>Globe Intl Carriers Ltd</t>
  </si>
  <si>
    <t>GSTL</t>
  </si>
  <si>
    <t>Globesecure Techno Ltd</t>
  </si>
  <si>
    <t>VEENA RAJESH SHAH</t>
  </si>
  <si>
    <t>HIGREEN</t>
  </si>
  <si>
    <t>Hi Green Carbon Limited</t>
  </si>
  <si>
    <t>BHAVESHKUMAR NATVARLAL SHETH</t>
  </si>
  <si>
    <t>HITECH</t>
  </si>
  <si>
    <t>Hi-Tech Pipes Limited</t>
  </si>
  <si>
    <t>CITADEL SECURITIES INDIA MARKETS PRIVATE LIMITED</t>
  </si>
  <si>
    <t>Ircon International Ltd</t>
  </si>
  <si>
    <t>JAICORPLTD</t>
  </si>
  <si>
    <t>Jai Corp Limited</t>
  </si>
  <si>
    <t>LIBERTSHOE</t>
  </si>
  <si>
    <t>Liberty Shoes Ltd</t>
  </si>
  <si>
    <t>ZAKI ABBAS NASSER</t>
  </si>
  <si>
    <t>MARCO</t>
  </si>
  <si>
    <t>Marco Cable &amp; Conductor L</t>
  </si>
  <si>
    <t>LITTLESTAR VANIJYA PRIVATE LIMITED</t>
  </si>
  <si>
    <t>SIDDHI  INVESTMENTS</t>
  </si>
  <si>
    <t>MMTC Limited</t>
  </si>
  <si>
    <t>MONOPHARMA</t>
  </si>
  <si>
    <t>Mono Pharmacare Limited</t>
  </si>
  <si>
    <t>NIKUNJ KAUSHIK SHAH</t>
  </si>
  <si>
    <t>CRONY VYAPAR PVT LTD</t>
  </si>
  <si>
    <t>ONMOBILE</t>
  </si>
  <si>
    <t>OnMobile Global Limited</t>
  </si>
  <si>
    <t>OSIAHYPER</t>
  </si>
  <si>
    <t>Osia Hyper Retail Ltd</t>
  </si>
  <si>
    <t>PAULOMI KETAN DOSHI</t>
  </si>
  <si>
    <t>PEARLPOLY</t>
  </si>
  <si>
    <t>Pearl Polymers Ltd</t>
  </si>
  <si>
    <t>DOSHI YASHIKA NAYAN</t>
  </si>
  <si>
    <t>PLADAINFO</t>
  </si>
  <si>
    <t>Plada Infotech Services L</t>
  </si>
  <si>
    <t>SETU SECURITIES PVT LTD</t>
  </si>
  <si>
    <t>ARUNA R JAIN</t>
  </si>
  <si>
    <t>PROZONER</t>
  </si>
  <si>
    <t>Prozone Realty Limited</t>
  </si>
  <si>
    <t>RAILTEL</t>
  </si>
  <si>
    <t>Railtel Corp of Ind Ltd</t>
  </si>
  <si>
    <t>BONANZA COMMODITY BROKERS PRIVATE LIMITED</t>
  </si>
  <si>
    <t>SAUMIK KETAN DOSHI</t>
  </si>
  <si>
    <t>RIIL</t>
  </si>
  <si>
    <t>Reliance Indl Infra Ltd</t>
  </si>
  <si>
    <t>NK SECURITIES RESEARCH PRIVATE LIMITED</t>
  </si>
  <si>
    <t>GOLDMINE STOCKS PRIVATE LIMITED</t>
  </si>
  <si>
    <t>SABAR</t>
  </si>
  <si>
    <t>Sabar Flex India Limited</t>
  </si>
  <si>
    <t>ANANT AGGARWAL</t>
  </si>
  <si>
    <t>SALONA</t>
  </si>
  <si>
    <t>Salona Cotspin Ltd.</t>
  </si>
  <si>
    <t>SURESHKUMAR MAKWANA</t>
  </si>
  <si>
    <t>SEQUENT</t>
  </si>
  <si>
    <t>Sequent Scientific Ltd.</t>
  </si>
  <si>
    <t>SKYGOLD</t>
  </si>
  <si>
    <t>Sky Gold Limited</t>
  </si>
  <si>
    <t>ASHWIN STOCKS AND INVESTMENT PRIVATE LIMITED</t>
  </si>
  <si>
    <t>PRINCE KETAN SHAH</t>
  </si>
  <si>
    <t>URBAN</t>
  </si>
  <si>
    <t>Urban Enviro Waste Mgmt L</t>
  </si>
  <si>
    <t>PARAG BHARAT MEHTA</t>
  </si>
  <si>
    <t>VISHNUINFR</t>
  </si>
  <si>
    <t>Vishnusurya Proj N Infr L</t>
  </si>
  <si>
    <t>VISHAL BIPINKUMAR DOSHI</t>
  </si>
  <si>
    <t>VIVO</t>
  </si>
  <si>
    <t>Vivo Collab Solutions Ltd</t>
  </si>
  <si>
    <t>SAMPAT DAKULIA</t>
  </si>
  <si>
    <t>AKASH AGRAWAL</t>
  </si>
  <si>
    <t>ADROITINFO</t>
  </si>
  <si>
    <t>Adroit Infotech Limited</t>
  </si>
  <si>
    <t>FOREST VINCOM PRIVATE LIMITED</t>
  </si>
  <si>
    <t>VISAGAR FINANCIAL SERVICES LIMITED</t>
  </si>
  <si>
    <t>BHAMINI KAMAL PAREKH</t>
  </si>
  <si>
    <t>GOCLCORP</t>
  </si>
  <si>
    <t>Gulf Oil Corp. Ltd.</t>
  </si>
  <si>
    <t>AVIATOR GLOBAL INVESTMENT FUND</t>
  </si>
  <si>
    <t>WOODSIDE FASHIONS LIMITED</t>
  </si>
  <si>
    <t>KHUSHBOO PAVAN GEHI</t>
  </si>
  <si>
    <t>LEADING LIGHT FUND VCC THE TRIUMPH FUND</t>
  </si>
  <si>
    <t>RKEC</t>
  </si>
  <si>
    <t>RKEC Projects Limited</t>
  </si>
  <si>
    <t>EARNEST SHIPPING AND SHIP BUILDERS LIMITED</t>
  </si>
  <si>
    <t>KAILASHBEN ASHOKKUMAR PATEL</t>
  </si>
  <si>
    <t>MAHESH GUPTA</t>
  </si>
  <si>
    <t>SANTOSH DEVI DAKULIA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</si>
</sst>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4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6" fontId="36" fillId="0" borderId="45" xfId="0" applyNumberFormat="1" applyFont="1" applyBorder="1" applyAlignment="1">
      <alignment horizontal="center" vertical="center"/>
    </xf>
    <xf numFmtId="166" fontId="36" fillId="0" borderId="42" xfId="0" applyNumberFormat="1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7" t="s">
        <v>16</v>
      </c>
      <c r="B9" s="359" t="s">
        <v>17</v>
      </c>
      <c r="C9" s="359" t="s">
        <v>18</v>
      </c>
      <c r="D9" s="359" t="s">
        <v>19</v>
      </c>
      <c r="E9" s="26" t="s">
        <v>20</v>
      </c>
      <c r="F9" s="26" t="s">
        <v>21</v>
      </c>
      <c r="G9" s="354" t="s">
        <v>22</v>
      </c>
      <c r="H9" s="355"/>
      <c r="I9" s="356"/>
      <c r="J9" s="354" t="s">
        <v>23</v>
      </c>
      <c r="K9" s="355"/>
      <c r="L9" s="356"/>
      <c r="M9" s="26"/>
      <c r="N9" s="27"/>
      <c r="O9" s="27"/>
      <c r="P9" s="27"/>
    </row>
    <row r="10" spans="1:16" ht="38.25">
      <c r="A10" s="358"/>
      <c r="B10" s="360"/>
      <c r="C10" s="360"/>
      <c r="D10" s="360"/>
      <c r="E10" s="28" t="s">
        <v>24</v>
      </c>
      <c r="F10" s="28" t="s">
        <v>24</v>
      </c>
      <c r="G10" s="267" t="s">
        <v>25</v>
      </c>
      <c r="H10" s="267" t="s">
        <v>26</v>
      </c>
      <c r="I10" s="267" t="s">
        <v>27</v>
      </c>
      <c r="J10" s="267" t="s">
        <v>28</v>
      </c>
      <c r="K10" s="267" t="s">
        <v>29</v>
      </c>
      <c r="L10" s="267" t="s">
        <v>30</v>
      </c>
      <c r="M10" s="267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4">
        <v>1</v>
      </c>
      <c r="B11" s="288" t="s">
        <v>34</v>
      </c>
      <c r="C11" s="261" t="s">
        <v>35</v>
      </c>
      <c r="D11" s="279">
        <v>45225</v>
      </c>
      <c r="E11" s="261">
        <v>19742.05</v>
      </c>
      <c r="F11" s="261">
        <v>19748</v>
      </c>
      <c r="G11" s="260">
        <v>19679.099999999999</v>
      </c>
      <c r="H11" s="260">
        <v>19616.149999999998</v>
      </c>
      <c r="I11" s="260">
        <v>19547.249999999996</v>
      </c>
      <c r="J11" s="260">
        <v>19810.95</v>
      </c>
      <c r="K11" s="260">
        <v>19879.850000000002</v>
      </c>
      <c r="L11" s="260">
        <v>19942.800000000003</v>
      </c>
      <c r="M11" s="259">
        <v>19816.900000000001</v>
      </c>
      <c r="N11" s="259">
        <v>19685.05</v>
      </c>
      <c r="O11" s="259">
        <v>10987000</v>
      </c>
      <c r="P11" s="262">
        <v>-2.0146438477111183E-2</v>
      </c>
    </row>
    <row r="12" spans="1:16" ht="12.75" customHeight="1">
      <c r="A12" s="274">
        <v>2</v>
      </c>
      <c r="B12" s="288" t="s">
        <v>34</v>
      </c>
      <c r="C12" s="261" t="s">
        <v>36</v>
      </c>
      <c r="D12" s="279">
        <v>45225</v>
      </c>
      <c r="E12" s="261">
        <v>44394.05</v>
      </c>
      <c r="F12" s="261">
        <v>44477.366666666669</v>
      </c>
      <c r="G12" s="260">
        <v>44234.733333333337</v>
      </c>
      <c r="H12" s="260">
        <v>44075.416666666672</v>
      </c>
      <c r="I12" s="260">
        <v>43832.78333333334</v>
      </c>
      <c r="J12" s="260">
        <v>44636.683333333334</v>
      </c>
      <c r="K12" s="260">
        <v>44879.316666666666</v>
      </c>
      <c r="L12" s="260">
        <v>45038.633333333331</v>
      </c>
      <c r="M12" s="259">
        <v>44720</v>
      </c>
      <c r="N12" s="259">
        <v>44318.05</v>
      </c>
      <c r="O12" s="259">
        <v>2565405</v>
      </c>
      <c r="P12" s="262">
        <v>9.5638637266332691E-2</v>
      </c>
    </row>
    <row r="13" spans="1:16" ht="12.75" customHeight="1">
      <c r="A13" s="274">
        <v>3</v>
      </c>
      <c r="B13" s="288" t="s">
        <v>34</v>
      </c>
      <c r="C13" s="287" t="s">
        <v>37</v>
      </c>
      <c r="D13" s="281">
        <v>45230</v>
      </c>
      <c r="E13" s="280">
        <v>19876.150000000001</v>
      </c>
      <c r="F13" s="280">
        <v>19913.116666666669</v>
      </c>
      <c r="G13" s="282">
        <v>19806.233333333337</v>
      </c>
      <c r="H13" s="282">
        <v>19736.316666666669</v>
      </c>
      <c r="I13" s="282">
        <v>19629.433333333338</v>
      </c>
      <c r="J13" s="282">
        <v>19983.033333333336</v>
      </c>
      <c r="K13" s="282">
        <v>20089.916666666668</v>
      </c>
      <c r="L13" s="282">
        <v>20159.833333333336</v>
      </c>
      <c r="M13" s="283">
        <v>20020</v>
      </c>
      <c r="N13" s="283">
        <v>19843.2</v>
      </c>
      <c r="O13" s="283">
        <v>67400</v>
      </c>
      <c r="P13" s="284">
        <v>-5.2305961754780653E-2</v>
      </c>
    </row>
    <row r="14" spans="1:16" ht="12.75" customHeight="1">
      <c r="A14" s="274">
        <v>4</v>
      </c>
      <c r="B14" s="288" t="s">
        <v>34</v>
      </c>
      <c r="C14" s="287" t="s">
        <v>38</v>
      </c>
      <c r="D14" s="281">
        <v>45229</v>
      </c>
      <c r="E14" s="280">
        <v>9112.2999999999993</v>
      </c>
      <c r="F14" s="280">
        <v>9111.3333333333321</v>
      </c>
      <c r="G14" s="282">
        <v>9071.0166666666646</v>
      </c>
      <c r="H14" s="282">
        <v>9029.7333333333318</v>
      </c>
      <c r="I14" s="282">
        <v>8989.4166666666642</v>
      </c>
      <c r="J14" s="282">
        <v>9152.616666666665</v>
      </c>
      <c r="K14" s="282">
        <v>9192.9333333333307</v>
      </c>
      <c r="L14" s="282">
        <v>9234.2166666666653</v>
      </c>
      <c r="M14" s="283">
        <v>9151.65</v>
      </c>
      <c r="N14" s="283">
        <v>9070.0499999999993</v>
      </c>
      <c r="O14" s="283">
        <v>431325</v>
      </c>
      <c r="P14" s="284">
        <v>9.4786729857819912E-3</v>
      </c>
    </row>
    <row r="15" spans="1:16" ht="12.75" customHeight="1">
      <c r="A15" s="274">
        <v>5</v>
      </c>
      <c r="B15" s="288" t="s">
        <v>39</v>
      </c>
      <c r="C15" s="280" t="s">
        <v>40</v>
      </c>
      <c r="D15" s="281">
        <v>45225</v>
      </c>
      <c r="E15" s="280">
        <v>486.15</v>
      </c>
      <c r="F15" s="280">
        <v>486.66666666666669</v>
      </c>
      <c r="G15" s="282">
        <v>483.03333333333336</v>
      </c>
      <c r="H15" s="282">
        <v>479.91666666666669</v>
      </c>
      <c r="I15" s="282">
        <v>476.28333333333336</v>
      </c>
      <c r="J15" s="282">
        <v>489.78333333333336</v>
      </c>
      <c r="K15" s="282">
        <v>493.41666666666669</v>
      </c>
      <c r="L15" s="282">
        <v>496.53333333333336</v>
      </c>
      <c r="M15" s="283">
        <v>490.3</v>
      </c>
      <c r="N15" s="283">
        <v>483.55</v>
      </c>
      <c r="O15" s="283">
        <v>15926000</v>
      </c>
      <c r="P15" s="284">
        <v>-2.054120541205412E-2</v>
      </c>
    </row>
    <row r="16" spans="1:16" ht="12.75" customHeight="1">
      <c r="A16" s="274">
        <v>6</v>
      </c>
      <c r="B16" s="288" t="s">
        <v>41</v>
      </c>
      <c r="C16" s="285" t="s">
        <v>42</v>
      </c>
      <c r="D16" s="281">
        <v>45225</v>
      </c>
      <c r="E16" s="280">
        <v>4229.5</v>
      </c>
      <c r="F16" s="280">
        <v>4220.583333333333</v>
      </c>
      <c r="G16" s="282">
        <v>4202.4666666666662</v>
      </c>
      <c r="H16" s="282">
        <v>4175.4333333333334</v>
      </c>
      <c r="I16" s="282">
        <v>4157.3166666666666</v>
      </c>
      <c r="J16" s="282">
        <v>4247.6166666666659</v>
      </c>
      <c r="K16" s="282">
        <v>4265.7333333333327</v>
      </c>
      <c r="L16" s="282">
        <v>4292.7666666666655</v>
      </c>
      <c r="M16" s="283">
        <v>4238.7</v>
      </c>
      <c r="N16" s="283">
        <v>4193.55</v>
      </c>
      <c r="O16" s="283">
        <v>1169500</v>
      </c>
      <c r="P16" s="284">
        <v>-1.763964720705586E-2</v>
      </c>
    </row>
    <row r="17" spans="1:16" ht="12.75" customHeight="1">
      <c r="A17" s="274">
        <v>7</v>
      </c>
      <c r="B17" s="288" t="s">
        <v>43</v>
      </c>
      <c r="C17" s="285" t="s">
        <v>44</v>
      </c>
      <c r="D17" s="281">
        <v>45225</v>
      </c>
      <c r="E17" s="280">
        <v>22421.3</v>
      </c>
      <c r="F17" s="280">
        <v>22394.533333333336</v>
      </c>
      <c r="G17" s="282">
        <v>22216.816666666673</v>
      </c>
      <c r="H17" s="282">
        <v>22012.333333333336</v>
      </c>
      <c r="I17" s="282">
        <v>21834.616666666672</v>
      </c>
      <c r="J17" s="282">
        <v>22599.016666666674</v>
      </c>
      <c r="K17" s="282">
        <v>22776.733333333341</v>
      </c>
      <c r="L17" s="282">
        <v>22981.216666666674</v>
      </c>
      <c r="M17" s="283">
        <v>22572.25</v>
      </c>
      <c r="N17" s="283">
        <v>22190.05</v>
      </c>
      <c r="O17" s="283">
        <v>84640</v>
      </c>
      <c r="P17" s="284">
        <v>8.5795996186844616E-3</v>
      </c>
    </row>
    <row r="18" spans="1:16" ht="12.75" customHeight="1">
      <c r="A18" s="274">
        <v>8</v>
      </c>
      <c r="B18" s="288" t="s">
        <v>45</v>
      </c>
      <c r="C18" s="286" t="s">
        <v>46</v>
      </c>
      <c r="D18" s="281">
        <v>45225</v>
      </c>
      <c r="E18" s="280">
        <v>181.05</v>
      </c>
      <c r="F18" s="280">
        <v>181.41666666666666</v>
      </c>
      <c r="G18" s="282">
        <v>179.83333333333331</v>
      </c>
      <c r="H18" s="282">
        <v>178.61666666666665</v>
      </c>
      <c r="I18" s="282">
        <v>177.0333333333333</v>
      </c>
      <c r="J18" s="282">
        <v>182.63333333333333</v>
      </c>
      <c r="K18" s="282">
        <v>184.21666666666664</v>
      </c>
      <c r="L18" s="282">
        <v>185.43333333333334</v>
      </c>
      <c r="M18" s="283">
        <v>183</v>
      </c>
      <c r="N18" s="283">
        <v>180.2</v>
      </c>
      <c r="O18" s="283">
        <v>42298200</v>
      </c>
      <c r="P18" s="284">
        <v>2.5598361704850889E-3</v>
      </c>
    </row>
    <row r="19" spans="1:16" ht="12.75" customHeight="1">
      <c r="A19" s="274">
        <v>9</v>
      </c>
      <c r="B19" s="288" t="s">
        <v>47</v>
      </c>
      <c r="C19" s="283" t="s">
        <v>48</v>
      </c>
      <c r="D19" s="281">
        <v>45225</v>
      </c>
      <c r="E19" s="280">
        <v>222.85</v>
      </c>
      <c r="F19" s="280">
        <v>222.91666666666666</v>
      </c>
      <c r="G19" s="282">
        <v>221.43333333333331</v>
      </c>
      <c r="H19" s="282">
        <v>220.01666666666665</v>
      </c>
      <c r="I19" s="282">
        <v>218.5333333333333</v>
      </c>
      <c r="J19" s="282">
        <v>224.33333333333331</v>
      </c>
      <c r="K19" s="282">
        <v>225.81666666666666</v>
      </c>
      <c r="L19" s="282">
        <v>227.23333333333332</v>
      </c>
      <c r="M19" s="283">
        <v>224.4</v>
      </c>
      <c r="N19" s="283">
        <v>221.5</v>
      </c>
      <c r="O19" s="283">
        <v>31558800</v>
      </c>
      <c r="P19" s="284">
        <v>1.1247188202949263E-2</v>
      </c>
    </row>
    <row r="20" spans="1:16" ht="12.75" customHeight="1">
      <c r="A20" s="274">
        <v>10</v>
      </c>
      <c r="B20" s="288" t="s">
        <v>49</v>
      </c>
      <c r="C20" s="280" t="s">
        <v>50</v>
      </c>
      <c r="D20" s="281">
        <v>45225</v>
      </c>
      <c r="E20" s="280">
        <v>2012.85</v>
      </c>
      <c r="F20" s="280">
        <v>2018.6166666666668</v>
      </c>
      <c r="G20" s="282">
        <v>2004.2333333333336</v>
      </c>
      <c r="H20" s="282">
        <v>1995.6166666666668</v>
      </c>
      <c r="I20" s="282">
        <v>1981.2333333333336</v>
      </c>
      <c r="J20" s="282">
        <v>2027.2333333333336</v>
      </c>
      <c r="K20" s="282">
        <v>2041.6166666666668</v>
      </c>
      <c r="L20" s="282">
        <v>2050.2333333333336</v>
      </c>
      <c r="M20" s="283">
        <v>2033</v>
      </c>
      <c r="N20" s="283">
        <v>2010</v>
      </c>
      <c r="O20" s="283">
        <v>5938800</v>
      </c>
      <c r="P20" s="284">
        <v>-9.0844857171696778E-4</v>
      </c>
    </row>
    <row r="21" spans="1:16" ht="12.75" customHeight="1">
      <c r="A21" s="274">
        <v>11</v>
      </c>
      <c r="B21" s="288" t="s">
        <v>45</v>
      </c>
      <c r="C21" s="280" t="s">
        <v>51</v>
      </c>
      <c r="D21" s="281">
        <v>45225</v>
      </c>
      <c r="E21" s="280">
        <v>2461.1999999999998</v>
      </c>
      <c r="F21" s="280">
        <v>2462.583333333333</v>
      </c>
      <c r="G21" s="282">
        <v>2422.3166666666662</v>
      </c>
      <c r="H21" s="282">
        <v>2383.4333333333329</v>
      </c>
      <c r="I21" s="282">
        <v>2343.1666666666661</v>
      </c>
      <c r="J21" s="282">
        <v>2501.4666666666662</v>
      </c>
      <c r="K21" s="282">
        <v>2541.7333333333327</v>
      </c>
      <c r="L21" s="282">
        <v>2580.6166666666663</v>
      </c>
      <c r="M21" s="283">
        <v>2502.85</v>
      </c>
      <c r="N21" s="283">
        <v>2423.6999999999998</v>
      </c>
      <c r="O21" s="283">
        <v>9909600</v>
      </c>
      <c r="P21" s="284">
        <v>5.3551494274870028E-2</v>
      </c>
    </row>
    <row r="22" spans="1:16" ht="12.75" customHeight="1">
      <c r="A22" s="274">
        <v>12</v>
      </c>
      <c r="B22" s="288" t="s">
        <v>45</v>
      </c>
      <c r="C22" s="280" t="s">
        <v>52</v>
      </c>
      <c r="D22" s="281">
        <v>45225</v>
      </c>
      <c r="E22" s="280">
        <v>816.5</v>
      </c>
      <c r="F22" s="280">
        <v>816.63333333333333</v>
      </c>
      <c r="G22" s="282">
        <v>806.76666666666665</v>
      </c>
      <c r="H22" s="282">
        <v>797.0333333333333</v>
      </c>
      <c r="I22" s="282">
        <v>787.16666666666663</v>
      </c>
      <c r="J22" s="282">
        <v>826.36666666666667</v>
      </c>
      <c r="K22" s="282">
        <v>836.23333333333323</v>
      </c>
      <c r="L22" s="282">
        <v>845.9666666666667</v>
      </c>
      <c r="M22" s="283">
        <v>826.5</v>
      </c>
      <c r="N22" s="283">
        <v>806.9</v>
      </c>
      <c r="O22" s="283">
        <v>54008000</v>
      </c>
      <c r="P22" s="284">
        <v>1.2310875856588042E-2</v>
      </c>
    </row>
    <row r="23" spans="1:16" ht="12.75" customHeight="1">
      <c r="A23" s="274">
        <v>13</v>
      </c>
      <c r="B23" s="288" t="s">
        <v>43</v>
      </c>
      <c r="C23" s="280" t="s">
        <v>53</v>
      </c>
      <c r="D23" s="281">
        <v>45225</v>
      </c>
      <c r="E23" s="280">
        <v>3613.9</v>
      </c>
      <c r="F23" s="280">
        <v>3611.6333333333337</v>
      </c>
      <c r="G23" s="282">
        <v>3574.2166666666672</v>
      </c>
      <c r="H23" s="282">
        <v>3534.5333333333333</v>
      </c>
      <c r="I23" s="282">
        <v>3497.1166666666668</v>
      </c>
      <c r="J23" s="282">
        <v>3651.3166666666675</v>
      </c>
      <c r="K23" s="282">
        <v>3688.7333333333345</v>
      </c>
      <c r="L23" s="282">
        <v>3728.4166666666679</v>
      </c>
      <c r="M23" s="283">
        <v>3649.05</v>
      </c>
      <c r="N23" s="283">
        <v>3571.95</v>
      </c>
      <c r="O23" s="283">
        <v>756200</v>
      </c>
      <c r="P23" s="284">
        <v>-4.9522373051784814E-2</v>
      </c>
    </row>
    <row r="24" spans="1:16" ht="12.75" customHeight="1">
      <c r="A24" s="274">
        <v>14</v>
      </c>
      <c r="B24" s="288" t="s">
        <v>49</v>
      </c>
      <c r="C24" s="280" t="s">
        <v>54</v>
      </c>
      <c r="D24" s="281">
        <v>45225</v>
      </c>
      <c r="E24" s="280">
        <v>441.25</v>
      </c>
      <c r="F24" s="280">
        <v>442.76666666666665</v>
      </c>
      <c r="G24" s="282">
        <v>438.7833333333333</v>
      </c>
      <c r="H24" s="282">
        <v>436.31666666666666</v>
      </c>
      <c r="I24" s="282">
        <v>432.33333333333331</v>
      </c>
      <c r="J24" s="282">
        <v>445.23333333333329</v>
      </c>
      <c r="K24" s="282">
        <v>449.21666666666664</v>
      </c>
      <c r="L24" s="282">
        <v>451.68333333333328</v>
      </c>
      <c r="M24" s="283">
        <v>446.75</v>
      </c>
      <c r="N24" s="283">
        <v>440.3</v>
      </c>
      <c r="O24" s="283">
        <v>61723800</v>
      </c>
      <c r="P24" s="284">
        <v>2.8367549862548984E-3</v>
      </c>
    </row>
    <row r="25" spans="1:16" ht="12.75" customHeight="1">
      <c r="A25" s="274">
        <v>15</v>
      </c>
      <c r="B25" s="288" t="s">
        <v>45</v>
      </c>
      <c r="C25" s="280" t="s">
        <v>55</v>
      </c>
      <c r="D25" s="281">
        <v>45225</v>
      </c>
      <c r="E25" s="280">
        <v>5035.25</v>
      </c>
      <c r="F25" s="280">
        <v>5012.5333333333328</v>
      </c>
      <c r="G25" s="282">
        <v>4978.6666666666661</v>
      </c>
      <c r="H25" s="282">
        <v>4922.083333333333</v>
      </c>
      <c r="I25" s="282">
        <v>4888.2166666666662</v>
      </c>
      <c r="J25" s="282">
        <v>5069.1166666666659</v>
      </c>
      <c r="K25" s="282">
        <v>5102.9833333333327</v>
      </c>
      <c r="L25" s="282">
        <v>5159.5666666666657</v>
      </c>
      <c r="M25" s="283">
        <v>5046.3999999999996</v>
      </c>
      <c r="N25" s="283">
        <v>4955.95</v>
      </c>
      <c r="O25" s="283">
        <v>2617000</v>
      </c>
      <c r="P25" s="284">
        <v>9.7911541986205573E-3</v>
      </c>
    </row>
    <row r="26" spans="1:16" ht="12.75" customHeight="1">
      <c r="A26" s="274">
        <v>16</v>
      </c>
      <c r="B26" s="288" t="s">
        <v>56</v>
      </c>
      <c r="C26" s="280" t="s">
        <v>57</v>
      </c>
      <c r="D26" s="281">
        <v>45225</v>
      </c>
      <c r="E26" s="280">
        <v>380.25</v>
      </c>
      <c r="F26" s="280">
        <v>379.51666666666665</v>
      </c>
      <c r="G26" s="282">
        <v>377.2833333333333</v>
      </c>
      <c r="H26" s="282">
        <v>374.31666666666666</v>
      </c>
      <c r="I26" s="282">
        <v>372.08333333333331</v>
      </c>
      <c r="J26" s="282">
        <v>382.48333333333329</v>
      </c>
      <c r="K26" s="282">
        <v>384.71666666666664</v>
      </c>
      <c r="L26" s="282">
        <v>387.68333333333328</v>
      </c>
      <c r="M26" s="283">
        <v>381.75</v>
      </c>
      <c r="N26" s="283">
        <v>376.55</v>
      </c>
      <c r="O26" s="283">
        <v>12197500</v>
      </c>
      <c r="P26" s="284">
        <v>9.1420534458509142E-3</v>
      </c>
    </row>
    <row r="27" spans="1:16" ht="12.75" customHeight="1">
      <c r="A27" s="274">
        <v>17</v>
      </c>
      <c r="B27" s="288" t="s">
        <v>56</v>
      </c>
      <c r="C27" s="280" t="s">
        <v>58</v>
      </c>
      <c r="D27" s="281">
        <v>45225</v>
      </c>
      <c r="E27" s="280">
        <v>176.45</v>
      </c>
      <c r="F27" s="280">
        <v>175.88333333333333</v>
      </c>
      <c r="G27" s="282">
        <v>174.51666666666665</v>
      </c>
      <c r="H27" s="282">
        <v>172.58333333333331</v>
      </c>
      <c r="I27" s="282">
        <v>171.21666666666664</v>
      </c>
      <c r="J27" s="282">
        <v>177.81666666666666</v>
      </c>
      <c r="K27" s="282">
        <v>179.18333333333334</v>
      </c>
      <c r="L27" s="282">
        <v>181.11666666666667</v>
      </c>
      <c r="M27" s="283">
        <v>177.25</v>
      </c>
      <c r="N27" s="283">
        <v>173.95</v>
      </c>
      <c r="O27" s="283">
        <v>81325000</v>
      </c>
      <c r="P27" s="284">
        <v>1.396421669471978E-2</v>
      </c>
    </row>
    <row r="28" spans="1:16" ht="12.75" customHeight="1">
      <c r="A28" s="274">
        <v>18</v>
      </c>
      <c r="B28" s="288" t="s">
        <v>59</v>
      </c>
      <c r="C28" s="280" t="s">
        <v>60</v>
      </c>
      <c r="D28" s="281">
        <v>45225</v>
      </c>
      <c r="E28" s="280">
        <v>3158.2</v>
      </c>
      <c r="F28" s="280">
        <v>3159.7166666666667</v>
      </c>
      <c r="G28" s="282">
        <v>3139.4333333333334</v>
      </c>
      <c r="H28" s="282">
        <v>3120.6666666666665</v>
      </c>
      <c r="I28" s="282">
        <v>3100.3833333333332</v>
      </c>
      <c r="J28" s="282">
        <v>3178.4833333333336</v>
      </c>
      <c r="K28" s="282">
        <v>3198.7666666666673</v>
      </c>
      <c r="L28" s="282">
        <v>3217.5333333333338</v>
      </c>
      <c r="M28" s="283">
        <v>3180</v>
      </c>
      <c r="N28" s="283">
        <v>3140.95</v>
      </c>
      <c r="O28" s="283">
        <v>6120000</v>
      </c>
      <c r="P28" s="284">
        <v>-3.808965719308526E-3</v>
      </c>
    </row>
    <row r="29" spans="1:16" ht="12.75" customHeight="1">
      <c r="A29" s="274">
        <v>19</v>
      </c>
      <c r="B29" s="288" t="s">
        <v>45</v>
      </c>
      <c r="C29" s="280" t="s">
        <v>61</v>
      </c>
      <c r="D29" s="281">
        <v>45225</v>
      </c>
      <c r="E29" s="280">
        <v>1939.9</v>
      </c>
      <c r="F29" s="280">
        <v>1936.1666666666667</v>
      </c>
      <c r="G29" s="282">
        <v>1923.4833333333336</v>
      </c>
      <c r="H29" s="282">
        <v>1907.0666666666668</v>
      </c>
      <c r="I29" s="282">
        <v>1894.3833333333337</v>
      </c>
      <c r="J29" s="282">
        <v>1952.5833333333335</v>
      </c>
      <c r="K29" s="282">
        <v>1965.2666666666664</v>
      </c>
      <c r="L29" s="282">
        <v>1981.6833333333334</v>
      </c>
      <c r="M29" s="283">
        <v>1948.85</v>
      </c>
      <c r="N29" s="283">
        <v>1919.75</v>
      </c>
      <c r="O29" s="283">
        <v>3307771</v>
      </c>
      <c r="P29" s="284">
        <v>1.0879318079856438E-2</v>
      </c>
    </row>
    <row r="30" spans="1:16" ht="12.75" customHeight="1">
      <c r="A30" s="274">
        <v>20</v>
      </c>
      <c r="B30" s="288" t="s">
        <v>45</v>
      </c>
      <c r="C30" s="285" t="s">
        <v>62</v>
      </c>
      <c r="D30" s="281">
        <v>45225</v>
      </c>
      <c r="E30" s="280">
        <v>6900.2</v>
      </c>
      <c r="F30" s="280">
        <v>6898.45</v>
      </c>
      <c r="G30" s="282">
        <v>6856.75</v>
      </c>
      <c r="H30" s="282">
        <v>6813.3</v>
      </c>
      <c r="I30" s="282">
        <v>6771.6</v>
      </c>
      <c r="J30" s="282">
        <v>6941.9</v>
      </c>
      <c r="K30" s="282">
        <v>6983.5999999999985</v>
      </c>
      <c r="L30" s="282">
        <v>7027.0499999999993</v>
      </c>
      <c r="M30" s="283">
        <v>6940.15</v>
      </c>
      <c r="N30" s="283">
        <v>6855</v>
      </c>
      <c r="O30" s="283">
        <v>550050</v>
      </c>
      <c r="P30" s="284">
        <v>2.9911529279595561E-2</v>
      </c>
    </row>
    <row r="31" spans="1:16" ht="12.75" customHeight="1">
      <c r="A31" s="274">
        <v>21</v>
      </c>
      <c r="B31" s="288" t="s">
        <v>63</v>
      </c>
      <c r="C31" s="280" t="s">
        <v>64</v>
      </c>
      <c r="D31" s="281">
        <v>45225</v>
      </c>
      <c r="E31" s="280">
        <v>716</v>
      </c>
      <c r="F31" s="280">
        <v>715.4</v>
      </c>
      <c r="G31" s="282">
        <v>710.8</v>
      </c>
      <c r="H31" s="282">
        <v>705.6</v>
      </c>
      <c r="I31" s="282">
        <v>701</v>
      </c>
      <c r="J31" s="282">
        <v>720.59999999999991</v>
      </c>
      <c r="K31" s="282">
        <v>725.2</v>
      </c>
      <c r="L31" s="282">
        <v>730.39999999999986</v>
      </c>
      <c r="M31" s="283">
        <v>720</v>
      </c>
      <c r="N31" s="283">
        <v>710.2</v>
      </c>
      <c r="O31" s="283">
        <v>14162000</v>
      </c>
      <c r="P31" s="284">
        <v>1.1310617842499647E-3</v>
      </c>
    </row>
    <row r="32" spans="1:16" ht="12.75" customHeight="1">
      <c r="A32" s="274">
        <v>22</v>
      </c>
      <c r="B32" s="288" t="s">
        <v>43</v>
      </c>
      <c r="C32" s="280" t="s">
        <v>65</v>
      </c>
      <c r="D32" s="281">
        <v>45225</v>
      </c>
      <c r="E32" s="280">
        <v>921.55</v>
      </c>
      <c r="F32" s="280">
        <v>918.2833333333333</v>
      </c>
      <c r="G32" s="282">
        <v>912.81666666666661</v>
      </c>
      <c r="H32" s="282">
        <v>904.08333333333326</v>
      </c>
      <c r="I32" s="282">
        <v>898.61666666666656</v>
      </c>
      <c r="J32" s="282">
        <v>927.01666666666665</v>
      </c>
      <c r="K32" s="282">
        <v>932.48333333333335</v>
      </c>
      <c r="L32" s="282">
        <v>941.2166666666667</v>
      </c>
      <c r="M32" s="283">
        <v>923.75</v>
      </c>
      <c r="N32" s="283">
        <v>909.55</v>
      </c>
      <c r="O32" s="283">
        <v>17408600</v>
      </c>
      <c r="P32" s="284">
        <v>6.614934486706526E-3</v>
      </c>
    </row>
    <row r="33" spans="1:16" ht="12.75" customHeight="1">
      <c r="A33" s="274">
        <v>23</v>
      </c>
      <c r="B33" s="288" t="s">
        <v>63</v>
      </c>
      <c r="C33" s="280" t="s">
        <v>66</v>
      </c>
      <c r="D33" s="281">
        <v>45225</v>
      </c>
      <c r="E33" s="280">
        <v>997.45</v>
      </c>
      <c r="F33" s="280">
        <v>1002.6166666666667</v>
      </c>
      <c r="G33" s="282">
        <v>990.33333333333337</v>
      </c>
      <c r="H33" s="282">
        <v>983.2166666666667</v>
      </c>
      <c r="I33" s="282">
        <v>970.93333333333339</v>
      </c>
      <c r="J33" s="282">
        <v>1009.7333333333333</v>
      </c>
      <c r="K33" s="282">
        <v>1022.0166666666667</v>
      </c>
      <c r="L33" s="282">
        <v>1029.1333333333332</v>
      </c>
      <c r="M33" s="283">
        <v>1014.9</v>
      </c>
      <c r="N33" s="283">
        <v>995.5</v>
      </c>
      <c r="O33" s="283">
        <v>52659375</v>
      </c>
      <c r="P33" s="284">
        <v>7.4461844521526224E-2</v>
      </c>
    </row>
    <row r="34" spans="1:16" ht="12.75" customHeight="1">
      <c r="A34" s="274">
        <v>24</v>
      </c>
      <c r="B34" s="288" t="s">
        <v>56</v>
      </c>
      <c r="C34" s="280" t="s">
        <v>67</v>
      </c>
      <c r="D34" s="281">
        <v>45225</v>
      </c>
      <c r="E34" s="280">
        <v>5070.8999999999996</v>
      </c>
      <c r="F34" s="280">
        <v>5091.7833333333328</v>
      </c>
      <c r="G34" s="282">
        <v>5042.1166666666659</v>
      </c>
      <c r="H34" s="282">
        <v>5013.333333333333</v>
      </c>
      <c r="I34" s="282">
        <v>4963.6666666666661</v>
      </c>
      <c r="J34" s="282">
        <v>5120.5666666666657</v>
      </c>
      <c r="K34" s="282">
        <v>5170.2333333333336</v>
      </c>
      <c r="L34" s="282">
        <v>5199.0166666666655</v>
      </c>
      <c r="M34" s="283">
        <v>5141.45</v>
      </c>
      <c r="N34" s="283">
        <v>5063</v>
      </c>
      <c r="O34" s="283">
        <v>2387500</v>
      </c>
      <c r="P34" s="284">
        <v>6.8352164671663496E-2</v>
      </c>
    </row>
    <row r="35" spans="1:16" ht="12.75" customHeight="1">
      <c r="A35" s="274">
        <v>25</v>
      </c>
      <c r="B35" s="288" t="s">
        <v>68</v>
      </c>
      <c r="C35" s="280" t="s">
        <v>69</v>
      </c>
      <c r="D35" s="281">
        <v>45225</v>
      </c>
      <c r="E35" s="280">
        <v>1647.2</v>
      </c>
      <c r="F35" s="280">
        <v>1640.6166666666668</v>
      </c>
      <c r="G35" s="282">
        <v>1630.6333333333337</v>
      </c>
      <c r="H35" s="282">
        <v>1614.0666666666668</v>
      </c>
      <c r="I35" s="282">
        <v>1604.0833333333337</v>
      </c>
      <c r="J35" s="282">
        <v>1657.1833333333336</v>
      </c>
      <c r="K35" s="282">
        <v>1667.1666666666667</v>
      </c>
      <c r="L35" s="282">
        <v>1683.7333333333336</v>
      </c>
      <c r="M35" s="283">
        <v>1650.6</v>
      </c>
      <c r="N35" s="283">
        <v>1624.05</v>
      </c>
      <c r="O35" s="283">
        <v>9725000</v>
      </c>
      <c r="P35" s="284">
        <v>-3.4839635208525465E-3</v>
      </c>
    </row>
    <row r="36" spans="1:16" ht="12.75" customHeight="1">
      <c r="A36" s="274">
        <v>26</v>
      </c>
      <c r="B36" s="288" t="s">
        <v>68</v>
      </c>
      <c r="C36" s="280" t="s">
        <v>70</v>
      </c>
      <c r="D36" s="281">
        <v>45225</v>
      </c>
      <c r="E36" s="280">
        <v>8078.3</v>
      </c>
      <c r="F36" s="280">
        <v>8055.7166666666672</v>
      </c>
      <c r="G36" s="282">
        <v>7998.0333333333347</v>
      </c>
      <c r="H36" s="282">
        <v>7917.7666666666673</v>
      </c>
      <c r="I36" s="282">
        <v>7860.0833333333348</v>
      </c>
      <c r="J36" s="282">
        <v>8135.9833333333345</v>
      </c>
      <c r="K36" s="282">
        <v>8193.6666666666679</v>
      </c>
      <c r="L36" s="282">
        <v>8273.9333333333343</v>
      </c>
      <c r="M36" s="283">
        <v>8113.4</v>
      </c>
      <c r="N36" s="283">
        <v>7975.45</v>
      </c>
      <c r="O36" s="283">
        <v>4491375</v>
      </c>
      <c r="P36" s="284">
        <v>8.9576547231270363E-3</v>
      </c>
    </row>
    <row r="37" spans="1:16" ht="12.75" customHeight="1">
      <c r="A37" s="274">
        <v>27</v>
      </c>
      <c r="B37" s="288" t="s">
        <v>56</v>
      </c>
      <c r="C37" s="280" t="s">
        <v>71</v>
      </c>
      <c r="D37" s="281">
        <v>45225</v>
      </c>
      <c r="E37" s="280">
        <v>2592</v>
      </c>
      <c r="F37" s="280">
        <v>2598.7000000000003</v>
      </c>
      <c r="G37" s="282">
        <v>2576.1000000000004</v>
      </c>
      <c r="H37" s="282">
        <v>2560.2000000000003</v>
      </c>
      <c r="I37" s="282">
        <v>2537.6000000000004</v>
      </c>
      <c r="J37" s="282">
        <v>2614.6000000000004</v>
      </c>
      <c r="K37" s="282">
        <v>2637.2</v>
      </c>
      <c r="L37" s="282">
        <v>2653.1000000000004</v>
      </c>
      <c r="M37" s="283">
        <v>2621.3000000000002</v>
      </c>
      <c r="N37" s="283">
        <v>2582.8000000000002</v>
      </c>
      <c r="O37" s="283">
        <v>2003700</v>
      </c>
      <c r="P37" s="284">
        <v>1.2890506521079769E-2</v>
      </c>
    </row>
    <row r="38" spans="1:16" ht="12.75" customHeight="1">
      <c r="A38" s="274">
        <v>28</v>
      </c>
      <c r="B38" s="288" t="s">
        <v>45</v>
      </c>
      <c r="C38" s="286" t="s">
        <v>72</v>
      </c>
      <c r="D38" s="281">
        <v>45225</v>
      </c>
      <c r="E38" s="280">
        <v>417.25</v>
      </c>
      <c r="F38" s="280">
        <v>418.73333333333335</v>
      </c>
      <c r="G38" s="282">
        <v>414.36666666666667</v>
      </c>
      <c r="H38" s="282">
        <v>411.48333333333335</v>
      </c>
      <c r="I38" s="282">
        <v>407.11666666666667</v>
      </c>
      <c r="J38" s="282">
        <v>421.61666666666667</v>
      </c>
      <c r="K38" s="282">
        <v>425.98333333333335</v>
      </c>
      <c r="L38" s="282">
        <v>428.86666666666667</v>
      </c>
      <c r="M38" s="283">
        <v>423.1</v>
      </c>
      <c r="N38" s="283">
        <v>415.85</v>
      </c>
      <c r="O38" s="283">
        <v>12412800</v>
      </c>
      <c r="P38" s="284">
        <v>-6.6581306017925732E-3</v>
      </c>
    </row>
    <row r="39" spans="1:16" ht="12.75" customHeight="1">
      <c r="A39" s="274">
        <v>29</v>
      </c>
      <c r="B39" s="288" t="s">
        <v>63</v>
      </c>
      <c r="C39" s="280" t="s">
        <v>73</v>
      </c>
      <c r="D39" s="281">
        <v>45225</v>
      </c>
      <c r="E39" s="280">
        <v>240.25</v>
      </c>
      <c r="F39" s="280">
        <v>242.95000000000002</v>
      </c>
      <c r="G39" s="282">
        <v>235.10000000000002</v>
      </c>
      <c r="H39" s="282">
        <v>229.95000000000002</v>
      </c>
      <c r="I39" s="282">
        <v>222.10000000000002</v>
      </c>
      <c r="J39" s="282">
        <v>248.10000000000002</v>
      </c>
      <c r="K39" s="282">
        <v>255.95</v>
      </c>
      <c r="L39" s="282">
        <v>261.10000000000002</v>
      </c>
      <c r="M39" s="283">
        <v>250.8</v>
      </c>
      <c r="N39" s="283">
        <v>237.8</v>
      </c>
      <c r="O39" s="283">
        <v>64857500</v>
      </c>
      <c r="P39" s="284">
        <v>-4.3368130181148292E-3</v>
      </c>
    </row>
    <row r="40" spans="1:16" ht="12.75" customHeight="1">
      <c r="A40" s="274">
        <v>30</v>
      </c>
      <c r="B40" s="288" t="s">
        <v>63</v>
      </c>
      <c r="C40" s="280" t="s">
        <v>74</v>
      </c>
      <c r="D40" s="281">
        <v>45225</v>
      </c>
      <c r="E40" s="280">
        <v>204.05</v>
      </c>
      <c r="F40" s="280">
        <v>204.38333333333335</v>
      </c>
      <c r="G40" s="282">
        <v>201.2166666666667</v>
      </c>
      <c r="H40" s="282">
        <v>198.38333333333335</v>
      </c>
      <c r="I40" s="282">
        <v>195.2166666666667</v>
      </c>
      <c r="J40" s="282">
        <v>207.2166666666667</v>
      </c>
      <c r="K40" s="282">
        <v>210.38333333333338</v>
      </c>
      <c r="L40" s="282">
        <v>213.2166666666667</v>
      </c>
      <c r="M40" s="283">
        <v>207.55</v>
      </c>
      <c r="N40" s="283">
        <v>201.55</v>
      </c>
      <c r="O40" s="283">
        <v>137100600</v>
      </c>
      <c r="P40" s="284">
        <v>9.6066859087580239E-3</v>
      </c>
    </row>
    <row r="41" spans="1:16" ht="12.75" customHeight="1">
      <c r="A41" s="274">
        <v>31</v>
      </c>
      <c r="B41" s="288" t="s">
        <v>59</v>
      </c>
      <c r="C41" s="280" t="s">
        <v>75</v>
      </c>
      <c r="D41" s="281">
        <v>45225</v>
      </c>
      <c r="E41" s="280">
        <v>1618.7</v>
      </c>
      <c r="F41" s="280">
        <v>1620.7333333333333</v>
      </c>
      <c r="G41" s="282">
        <v>1605.0166666666667</v>
      </c>
      <c r="H41" s="282">
        <v>1591.3333333333333</v>
      </c>
      <c r="I41" s="282">
        <v>1575.6166666666666</v>
      </c>
      <c r="J41" s="282">
        <v>1634.4166666666667</v>
      </c>
      <c r="K41" s="282">
        <v>1650.1333333333334</v>
      </c>
      <c r="L41" s="282">
        <v>1663.8166666666668</v>
      </c>
      <c r="M41" s="283">
        <v>1636.45</v>
      </c>
      <c r="N41" s="283">
        <v>1607.05</v>
      </c>
      <c r="O41" s="283">
        <v>1510125</v>
      </c>
      <c r="P41" s="284">
        <v>5.3912588327662915E-2</v>
      </c>
    </row>
    <row r="42" spans="1:16" ht="12.75" customHeight="1">
      <c r="A42" s="274">
        <v>32</v>
      </c>
      <c r="B42" s="288" t="s">
        <v>41</v>
      </c>
      <c r="C42" s="280" t="s">
        <v>76</v>
      </c>
      <c r="D42" s="281">
        <v>45225</v>
      </c>
      <c r="E42" s="280">
        <v>137.9</v>
      </c>
      <c r="F42" s="280">
        <v>137.68333333333334</v>
      </c>
      <c r="G42" s="282">
        <v>136.71666666666667</v>
      </c>
      <c r="H42" s="282">
        <v>135.53333333333333</v>
      </c>
      <c r="I42" s="282">
        <v>134.56666666666666</v>
      </c>
      <c r="J42" s="282">
        <v>138.86666666666667</v>
      </c>
      <c r="K42" s="282">
        <v>139.83333333333337</v>
      </c>
      <c r="L42" s="282">
        <v>141.01666666666668</v>
      </c>
      <c r="M42" s="283">
        <v>138.65</v>
      </c>
      <c r="N42" s="283">
        <v>136.5</v>
      </c>
      <c r="O42" s="283">
        <v>70805400</v>
      </c>
      <c r="P42" s="284">
        <v>1.5035136460205916E-2</v>
      </c>
    </row>
    <row r="43" spans="1:16" ht="12.75" customHeight="1">
      <c r="A43" s="274">
        <v>33</v>
      </c>
      <c r="B43" s="288" t="s">
        <v>59</v>
      </c>
      <c r="C43" s="280" t="s">
        <v>77</v>
      </c>
      <c r="D43" s="281">
        <v>45225</v>
      </c>
      <c r="E43" s="280">
        <v>567.1</v>
      </c>
      <c r="F43" s="280">
        <v>565.93333333333328</v>
      </c>
      <c r="G43" s="282">
        <v>560.86666666666656</v>
      </c>
      <c r="H43" s="282">
        <v>554.63333333333333</v>
      </c>
      <c r="I43" s="282">
        <v>549.56666666666661</v>
      </c>
      <c r="J43" s="282">
        <v>572.16666666666652</v>
      </c>
      <c r="K43" s="282">
        <v>577.23333333333335</v>
      </c>
      <c r="L43" s="282">
        <v>583.46666666666647</v>
      </c>
      <c r="M43" s="283">
        <v>571</v>
      </c>
      <c r="N43" s="283">
        <v>559.70000000000005</v>
      </c>
      <c r="O43" s="283">
        <v>12951840</v>
      </c>
      <c r="P43" s="284">
        <v>1.5945330296127564E-2</v>
      </c>
    </row>
    <row r="44" spans="1:16" ht="12.75" customHeight="1">
      <c r="A44" s="274">
        <v>34</v>
      </c>
      <c r="B44" s="288" t="s">
        <v>56</v>
      </c>
      <c r="C44" s="280" t="s">
        <v>78</v>
      </c>
      <c r="D44" s="281">
        <v>45225</v>
      </c>
      <c r="E44" s="280">
        <v>1119.95</v>
      </c>
      <c r="F44" s="280">
        <v>1119.9333333333334</v>
      </c>
      <c r="G44" s="282">
        <v>1111.7166666666667</v>
      </c>
      <c r="H44" s="282">
        <v>1103.4833333333333</v>
      </c>
      <c r="I44" s="282">
        <v>1095.2666666666667</v>
      </c>
      <c r="J44" s="282">
        <v>1128.1666666666667</v>
      </c>
      <c r="K44" s="282">
        <v>1136.3833333333334</v>
      </c>
      <c r="L44" s="282">
        <v>1144.6166666666668</v>
      </c>
      <c r="M44" s="283">
        <v>1128.1500000000001</v>
      </c>
      <c r="N44" s="283">
        <v>1111.7</v>
      </c>
      <c r="O44" s="283">
        <v>8868000</v>
      </c>
      <c r="P44" s="284">
        <v>-2.7524947910955149E-2</v>
      </c>
    </row>
    <row r="45" spans="1:16" ht="12.75" customHeight="1">
      <c r="A45" s="274">
        <v>35</v>
      </c>
      <c r="B45" s="288" t="s">
        <v>79</v>
      </c>
      <c r="C45" s="280" t="s">
        <v>80</v>
      </c>
      <c r="D45" s="281">
        <v>45225</v>
      </c>
      <c r="E45" s="280">
        <v>956.5</v>
      </c>
      <c r="F45" s="280">
        <v>954.44999999999993</v>
      </c>
      <c r="G45" s="282">
        <v>951.09999999999991</v>
      </c>
      <c r="H45" s="282">
        <v>945.69999999999993</v>
      </c>
      <c r="I45" s="282">
        <v>942.34999999999991</v>
      </c>
      <c r="J45" s="282">
        <v>959.84999999999991</v>
      </c>
      <c r="K45" s="282">
        <v>963.2</v>
      </c>
      <c r="L45" s="282">
        <v>968.59999999999991</v>
      </c>
      <c r="M45" s="283">
        <v>957.8</v>
      </c>
      <c r="N45" s="283">
        <v>949.05</v>
      </c>
      <c r="O45" s="283">
        <v>40088100</v>
      </c>
      <c r="P45" s="284">
        <v>5.7919199141937792E-3</v>
      </c>
    </row>
    <row r="46" spans="1:16" ht="12.75" customHeight="1">
      <c r="A46" s="274">
        <v>36</v>
      </c>
      <c r="B46" s="288" t="s">
        <v>41</v>
      </c>
      <c r="C46" s="280" t="s">
        <v>81</v>
      </c>
      <c r="D46" s="281">
        <v>45225</v>
      </c>
      <c r="E46" s="280">
        <v>128.4</v>
      </c>
      <c r="F46" s="280">
        <v>128.54999999999998</v>
      </c>
      <c r="G46" s="282">
        <v>126.59999999999997</v>
      </c>
      <c r="H46" s="282">
        <v>124.79999999999998</v>
      </c>
      <c r="I46" s="282">
        <v>122.84999999999997</v>
      </c>
      <c r="J46" s="282">
        <v>130.34999999999997</v>
      </c>
      <c r="K46" s="282">
        <v>132.29999999999995</v>
      </c>
      <c r="L46" s="282">
        <v>134.09999999999997</v>
      </c>
      <c r="M46" s="283">
        <v>130.5</v>
      </c>
      <c r="N46" s="283">
        <v>126.75</v>
      </c>
      <c r="O46" s="283">
        <v>118566000</v>
      </c>
      <c r="P46" s="284">
        <v>-4.2401628222523746E-2</v>
      </c>
    </row>
    <row r="47" spans="1:16" ht="12.75" customHeight="1">
      <c r="A47" s="274">
        <v>37</v>
      </c>
      <c r="B47" s="288" t="s">
        <v>43</v>
      </c>
      <c r="C47" s="280" t="s">
        <v>82</v>
      </c>
      <c r="D47" s="281">
        <v>45225</v>
      </c>
      <c r="E47" s="280">
        <v>255.3</v>
      </c>
      <c r="F47" s="280">
        <v>256.61666666666673</v>
      </c>
      <c r="G47" s="282">
        <v>253.38333333333344</v>
      </c>
      <c r="H47" s="282">
        <v>251.4666666666667</v>
      </c>
      <c r="I47" s="282">
        <v>248.23333333333341</v>
      </c>
      <c r="J47" s="282">
        <v>258.53333333333347</v>
      </c>
      <c r="K47" s="282">
        <v>261.76666666666671</v>
      </c>
      <c r="L47" s="282">
        <v>263.68333333333351</v>
      </c>
      <c r="M47" s="283">
        <v>259.85000000000002</v>
      </c>
      <c r="N47" s="283">
        <v>254.7</v>
      </c>
      <c r="O47" s="283">
        <v>33365000</v>
      </c>
      <c r="P47" s="284">
        <v>3.7791601866251946E-2</v>
      </c>
    </row>
    <row r="48" spans="1:16" ht="12.75" customHeight="1">
      <c r="A48" s="274">
        <v>38</v>
      </c>
      <c r="B48" s="288" t="s">
        <v>56</v>
      </c>
      <c r="C48" s="280" t="s">
        <v>83</v>
      </c>
      <c r="D48" s="281">
        <v>45225</v>
      </c>
      <c r="E48" s="280">
        <v>20433.400000000001</v>
      </c>
      <c r="F48" s="280">
        <v>20511.649999999998</v>
      </c>
      <c r="G48" s="282">
        <v>20185.299999999996</v>
      </c>
      <c r="H48" s="282">
        <v>19937.199999999997</v>
      </c>
      <c r="I48" s="282">
        <v>19610.849999999995</v>
      </c>
      <c r="J48" s="282">
        <v>20759.749999999996</v>
      </c>
      <c r="K48" s="282">
        <v>21086.099999999995</v>
      </c>
      <c r="L48" s="282">
        <v>21334.199999999997</v>
      </c>
      <c r="M48" s="283">
        <v>20838</v>
      </c>
      <c r="N48" s="283">
        <v>20263.55</v>
      </c>
      <c r="O48" s="283">
        <v>134900</v>
      </c>
      <c r="P48" s="284">
        <v>6.514015001973944E-2</v>
      </c>
    </row>
    <row r="49" spans="1:16" ht="12.75" customHeight="1">
      <c r="A49" s="274">
        <v>39</v>
      </c>
      <c r="B49" s="288" t="s">
        <v>84</v>
      </c>
      <c r="C49" s="280" t="s">
        <v>85</v>
      </c>
      <c r="D49" s="281">
        <v>45225</v>
      </c>
      <c r="E49" s="280">
        <v>348</v>
      </c>
      <c r="F49" s="280">
        <v>348.88333333333338</v>
      </c>
      <c r="G49" s="282">
        <v>346.46666666666675</v>
      </c>
      <c r="H49" s="282">
        <v>344.93333333333339</v>
      </c>
      <c r="I49" s="282">
        <v>342.51666666666677</v>
      </c>
      <c r="J49" s="282">
        <v>350.41666666666674</v>
      </c>
      <c r="K49" s="282">
        <v>352.83333333333337</v>
      </c>
      <c r="L49" s="282">
        <v>354.36666666666673</v>
      </c>
      <c r="M49" s="283">
        <v>351.3</v>
      </c>
      <c r="N49" s="283">
        <v>347.35</v>
      </c>
      <c r="O49" s="283">
        <v>28035000</v>
      </c>
      <c r="P49" s="284">
        <v>5.4874112330535827E-3</v>
      </c>
    </row>
    <row r="50" spans="1:16" ht="12.75" customHeight="1">
      <c r="A50" s="274">
        <v>40</v>
      </c>
      <c r="B50" s="288" t="s">
        <v>59</v>
      </c>
      <c r="C50" s="280" t="s">
        <v>86</v>
      </c>
      <c r="D50" s="281">
        <v>45225</v>
      </c>
      <c r="E50" s="280">
        <v>4575</v>
      </c>
      <c r="F50" s="280">
        <v>4560.333333333333</v>
      </c>
      <c r="G50" s="282">
        <v>4540.6666666666661</v>
      </c>
      <c r="H50" s="282">
        <v>4506.333333333333</v>
      </c>
      <c r="I50" s="282">
        <v>4486.6666666666661</v>
      </c>
      <c r="J50" s="282">
        <v>4594.6666666666661</v>
      </c>
      <c r="K50" s="282">
        <v>4614.3333333333321</v>
      </c>
      <c r="L50" s="282">
        <v>4648.6666666666661</v>
      </c>
      <c r="M50" s="283">
        <v>4580</v>
      </c>
      <c r="N50" s="283">
        <v>4526</v>
      </c>
      <c r="O50" s="283">
        <v>2046200</v>
      </c>
      <c r="P50" s="284">
        <v>-1.7761136712749617E-2</v>
      </c>
    </row>
    <row r="51" spans="1:16" ht="12.75" customHeight="1">
      <c r="A51" s="274">
        <v>41</v>
      </c>
      <c r="B51" s="288" t="s">
        <v>87</v>
      </c>
      <c r="C51" s="285" t="s">
        <v>88</v>
      </c>
      <c r="D51" s="281">
        <v>45225</v>
      </c>
      <c r="E51" s="280">
        <v>543.95000000000005</v>
      </c>
      <c r="F51" s="280">
        <v>544.05000000000007</v>
      </c>
      <c r="G51" s="282">
        <v>538.35000000000014</v>
      </c>
      <c r="H51" s="282">
        <v>532.75000000000011</v>
      </c>
      <c r="I51" s="282">
        <v>527.05000000000018</v>
      </c>
      <c r="J51" s="282">
        <v>549.65000000000009</v>
      </c>
      <c r="K51" s="282">
        <v>555.35000000000014</v>
      </c>
      <c r="L51" s="282">
        <v>560.95000000000005</v>
      </c>
      <c r="M51" s="283">
        <v>549.75</v>
      </c>
      <c r="N51" s="283">
        <v>538.45000000000005</v>
      </c>
      <c r="O51" s="283">
        <v>8228000</v>
      </c>
      <c r="P51" s="284">
        <v>-4.9445471349353051E-2</v>
      </c>
    </row>
    <row r="52" spans="1:16" ht="12.75" customHeight="1">
      <c r="A52" s="274">
        <v>42</v>
      </c>
      <c r="B52" s="288" t="s">
        <v>63</v>
      </c>
      <c r="C52" s="280" t="s">
        <v>89</v>
      </c>
      <c r="D52" s="281">
        <v>45225</v>
      </c>
      <c r="E52" s="280">
        <v>366.7</v>
      </c>
      <c r="F52" s="280">
        <v>366.2833333333333</v>
      </c>
      <c r="G52" s="282">
        <v>360.66666666666663</v>
      </c>
      <c r="H52" s="282">
        <v>354.63333333333333</v>
      </c>
      <c r="I52" s="282">
        <v>349.01666666666665</v>
      </c>
      <c r="J52" s="282">
        <v>372.31666666666661</v>
      </c>
      <c r="K52" s="282">
        <v>377.93333333333328</v>
      </c>
      <c r="L52" s="282">
        <v>383.96666666666658</v>
      </c>
      <c r="M52" s="283">
        <v>371.9</v>
      </c>
      <c r="N52" s="283">
        <v>360.25</v>
      </c>
      <c r="O52" s="283">
        <v>50776200</v>
      </c>
      <c r="P52" s="284">
        <v>-2.6554169470469485E-2</v>
      </c>
    </row>
    <row r="53" spans="1:16" ht="12.75" customHeight="1">
      <c r="A53" s="274">
        <v>43</v>
      </c>
      <c r="B53" s="288" t="s">
        <v>68</v>
      </c>
      <c r="C53" s="287" t="s">
        <v>90</v>
      </c>
      <c r="D53" s="281">
        <v>45225</v>
      </c>
      <c r="E53" s="280">
        <v>747.9</v>
      </c>
      <c r="F53" s="280">
        <v>750.76666666666677</v>
      </c>
      <c r="G53" s="282">
        <v>741.33333333333348</v>
      </c>
      <c r="H53" s="282">
        <v>734.76666666666677</v>
      </c>
      <c r="I53" s="282">
        <v>725.33333333333348</v>
      </c>
      <c r="J53" s="282">
        <v>757.33333333333348</v>
      </c>
      <c r="K53" s="282">
        <v>766.76666666666665</v>
      </c>
      <c r="L53" s="282">
        <v>773.33333333333348</v>
      </c>
      <c r="M53" s="283">
        <v>760.2</v>
      </c>
      <c r="N53" s="283">
        <v>744.2</v>
      </c>
      <c r="O53" s="283">
        <v>4483050</v>
      </c>
      <c r="P53" s="284">
        <v>3.7454873646209384E-2</v>
      </c>
    </row>
    <row r="54" spans="1:16" ht="12.75" customHeight="1">
      <c r="A54" s="274">
        <v>44</v>
      </c>
      <c r="B54" s="288" t="s">
        <v>45</v>
      </c>
      <c r="C54" s="285" t="s">
        <v>91</v>
      </c>
      <c r="D54" s="281">
        <v>45225</v>
      </c>
      <c r="E54" s="280">
        <v>292.2</v>
      </c>
      <c r="F54" s="280">
        <v>292.63333333333327</v>
      </c>
      <c r="G54" s="282">
        <v>289.61666666666656</v>
      </c>
      <c r="H54" s="282">
        <v>287.0333333333333</v>
      </c>
      <c r="I54" s="282">
        <v>284.01666666666659</v>
      </c>
      <c r="J54" s="282">
        <v>295.21666666666653</v>
      </c>
      <c r="K54" s="282">
        <v>298.23333333333329</v>
      </c>
      <c r="L54" s="282">
        <v>300.81666666666649</v>
      </c>
      <c r="M54" s="283">
        <v>295.64999999999998</v>
      </c>
      <c r="N54" s="283">
        <v>290.05</v>
      </c>
      <c r="O54" s="283">
        <v>16317200</v>
      </c>
      <c r="P54" s="284">
        <v>5.8939580764488284E-2</v>
      </c>
    </row>
    <row r="55" spans="1:16" ht="12.75" customHeight="1">
      <c r="A55" s="274">
        <v>45</v>
      </c>
      <c r="B55" s="288" t="s">
        <v>68</v>
      </c>
      <c r="C55" s="280" t="s">
        <v>92</v>
      </c>
      <c r="D55" s="281">
        <v>45225</v>
      </c>
      <c r="E55" s="280">
        <v>1256.4000000000001</v>
      </c>
      <c r="F55" s="280">
        <v>1254.1333333333334</v>
      </c>
      <c r="G55" s="282">
        <v>1245.3166666666668</v>
      </c>
      <c r="H55" s="282">
        <v>1234.2333333333333</v>
      </c>
      <c r="I55" s="282">
        <v>1225.4166666666667</v>
      </c>
      <c r="J55" s="282">
        <v>1265.2166666666669</v>
      </c>
      <c r="K55" s="282">
        <v>1274.0333333333335</v>
      </c>
      <c r="L55" s="282">
        <v>1285.116666666667</v>
      </c>
      <c r="M55" s="283">
        <v>1262.95</v>
      </c>
      <c r="N55" s="283">
        <v>1243.05</v>
      </c>
      <c r="O55" s="283">
        <v>13391250</v>
      </c>
      <c r="P55" s="284">
        <v>-1.3263332412268583E-2</v>
      </c>
    </row>
    <row r="56" spans="1:16" ht="12.75" customHeight="1">
      <c r="A56" s="274">
        <v>46</v>
      </c>
      <c r="B56" s="288" t="s">
        <v>43</v>
      </c>
      <c r="C56" s="280" t="s">
        <v>93</v>
      </c>
      <c r="D56" s="281">
        <v>45225</v>
      </c>
      <c r="E56" s="280">
        <v>1168.55</v>
      </c>
      <c r="F56" s="280">
        <v>1163.9333333333334</v>
      </c>
      <c r="G56" s="282">
        <v>1155.8666666666668</v>
      </c>
      <c r="H56" s="282">
        <v>1143.1833333333334</v>
      </c>
      <c r="I56" s="282">
        <v>1135.1166666666668</v>
      </c>
      <c r="J56" s="282">
        <v>1176.6166666666668</v>
      </c>
      <c r="K56" s="282">
        <v>1184.6833333333334</v>
      </c>
      <c r="L56" s="282">
        <v>1197.3666666666668</v>
      </c>
      <c r="M56" s="283">
        <v>1172</v>
      </c>
      <c r="N56" s="283">
        <v>1151.25</v>
      </c>
      <c r="O56" s="283">
        <v>9841000</v>
      </c>
      <c r="P56" s="284">
        <v>-2.8740056453682321E-2</v>
      </c>
    </row>
    <row r="57" spans="1:16" ht="12.75" customHeight="1">
      <c r="A57" s="274">
        <v>47</v>
      </c>
      <c r="B57" s="288" t="s">
        <v>45</v>
      </c>
      <c r="C57" s="280" t="s">
        <v>94</v>
      </c>
      <c r="D57" s="281">
        <v>45225</v>
      </c>
      <c r="E57" s="280">
        <v>308.10000000000002</v>
      </c>
      <c r="F57" s="280">
        <v>308.23333333333335</v>
      </c>
      <c r="G57" s="282">
        <v>305.4666666666667</v>
      </c>
      <c r="H57" s="282">
        <v>302.83333333333337</v>
      </c>
      <c r="I57" s="282">
        <v>300.06666666666672</v>
      </c>
      <c r="J57" s="282">
        <v>310.86666666666667</v>
      </c>
      <c r="K57" s="282">
        <v>313.63333333333333</v>
      </c>
      <c r="L57" s="282">
        <v>316.26666666666665</v>
      </c>
      <c r="M57" s="283">
        <v>311</v>
      </c>
      <c r="N57" s="283">
        <v>305.60000000000002</v>
      </c>
      <c r="O57" s="283">
        <v>71198400</v>
      </c>
      <c r="P57" s="284">
        <v>-2.0511931588374645E-2</v>
      </c>
    </row>
    <row r="58" spans="1:16" ht="12.75" customHeight="1">
      <c r="A58" s="274">
        <v>48</v>
      </c>
      <c r="B58" s="288" t="s">
        <v>87</v>
      </c>
      <c r="C58" s="280" t="s">
        <v>95</v>
      </c>
      <c r="D58" s="281">
        <v>45225</v>
      </c>
      <c r="E58" s="280">
        <v>5011.8999999999996</v>
      </c>
      <c r="F58" s="280">
        <v>5041.9833333333336</v>
      </c>
      <c r="G58" s="282">
        <v>4955.9666666666672</v>
      </c>
      <c r="H58" s="282">
        <v>4900.0333333333338</v>
      </c>
      <c r="I58" s="282">
        <v>4814.0166666666673</v>
      </c>
      <c r="J58" s="282">
        <v>5097.916666666667</v>
      </c>
      <c r="K58" s="282">
        <v>5183.9333333333334</v>
      </c>
      <c r="L58" s="282">
        <v>5239.8666666666668</v>
      </c>
      <c r="M58" s="283">
        <v>5128</v>
      </c>
      <c r="N58" s="283">
        <v>4986.05</v>
      </c>
      <c r="O58" s="283">
        <v>1490850</v>
      </c>
      <c r="P58" s="284">
        <v>2.3267785442190877E-2</v>
      </c>
    </row>
    <row r="59" spans="1:16" ht="12.75" customHeight="1">
      <c r="A59" s="274">
        <v>49</v>
      </c>
      <c r="B59" s="288" t="s">
        <v>59</v>
      </c>
      <c r="C59" s="280" t="s">
        <v>96</v>
      </c>
      <c r="D59" s="281">
        <v>45225</v>
      </c>
      <c r="E59" s="280">
        <v>2045.2</v>
      </c>
      <c r="F59" s="280">
        <v>2040.55</v>
      </c>
      <c r="G59" s="282">
        <v>2013.1</v>
      </c>
      <c r="H59" s="282">
        <v>1981</v>
      </c>
      <c r="I59" s="282">
        <v>1953.55</v>
      </c>
      <c r="J59" s="282">
        <v>2072.6499999999996</v>
      </c>
      <c r="K59" s="282">
        <v>2100.1000000000004</v>
      </c>
      <c r="L59" s="282">
        <v>2132.1999999999998</v>
      </c>
      <c r="M59" s="283">
        <v>2068</v>
      </c>
      <c r="N59" s="283">
        <v>2008.45</v>
      </c>
      <c r="O59" s="283">
        <v>3288950</v>
      </c>
      <c r="P59" s="284">
        <v>-2.7592061976016132E-3</v>
      </c>
    </row>
    <row r="60" spans="1:16" ht="12.75" customHeight="1">
      <c r="A60" s="274">
        <v>50</v>
      </c>
      <c r="B60" s="288" t="s">
        <v>45</v>
      </c>
      <c r="C60" s="280" t="s">
        <v>97</v>
      </c>
      <c r="D60" s="281">
        <v>45225</v>
      </c>
      <c r="E60" s="280">
        <v>713.35</v>
      </c>
      <c r="F60" s="280">
        <v>709.31666666666661</v>
      </c>
      <c r="G60" s="282">
        <v>702.38333333333321</v>
      </c>
      <c r="H60" s="282">
        <v>691.41666666666663</v>
      </c>
      <c r="I60" s="282">
        <v>684.48333333333323</v>
      </c>
      <c r="J60" s="282">
        <v>720.28333333333319</v>
      </c>
      <c r="K60" s="282">
        <v>727.21666666666658</v>
      </c>
      <c r="L60" s="282">
        <v>738.18333333333317</v>
      </c>
      <c r="M60" s="283">
        <v>716.25</v>
      </c>
      <c r="N60" s="283">
        <v>698.35</v>
      </c>
      <c r="O60" s="283">
        <v>6208000</v>
      </c>
      <c r="P60" s="284">
        <v>-3.5575578685723162E-2</v>
      </c>
    </row>
    <row r="61" spans="1:16" ht="12.75" customHeight="1">
      <c r="A61" s="274">
        <v>51</v>
      </c>
      <c r="B61" s="288" t="s">
        <v>45</v>
      </c>
      <c r="C61" s="287" t="s">
        <v>98</v>
      </c>
      <c r="D61" s="281">
        <v>45225</v>
      </c>
      <c r="E61" s="280">
        <v>1154.55</v>
      </c>
      <c r="F61" s="280">
        <v>1156.5666666666668</v>
      </c>
      <c r="G61" s="282">
        <v>1146.6333333333337</v>
      </c>
      <c r="H61" s="282">
        <v>1138.7166666666669</v>
      </c>
      <c r="I61" s="282">
        <v>1128.7833333333338</v>
      </c>
      <c r="J61" s="282">
        <v>1164.4833333333336</v>
      </c>
      <c r="K61" s="282">
        <v>1174.4166666666665</v>
      </c>
      <c r="L61" s="282">
        <v>1182.3333333333335</v>
      </c>
      <c r="M61" s="283">
        <v>1166.5</v>
      </c>
      <c r="N61" s="283">
        <v>1148.6500000000001</v>
      </c>
      <c r="O61" s="283">
        <v>1467200</v>
      </c>
      <c r="P61" s="284">
        <v>4.8000000000000001E-2</v>
      </c>
    </row>
    <row r="62" spans="1:16" ht="12.75" customHeight="1">
      <c r="A62" s="274">
        <v>52</v>
      </c>
      <c r="B62" s="288" t="s">
        <v>41</v>
      </c>
      <c r="C62" s="285" t="s">
        <v>99</v>
      </c>
      <c r="D62" s="281">
        <v>45225</v>
      </c>
      <c r="E62" s="280">
        <v>300.75</v>
      </c>
      <c r="F62" s="280">
        <v>301.15000000000003</v>
      </c>
      <c r="G62" s="282">
        <v>299.80000000000007</v>
      </c>
      <c r="H62" s="282">
        <v>298.85000000000002</v>
      </c>
      <c r="I62" s="282">
        <v>297.50000000000006</v>
      </c>
      <c r="J62" s="282">
        <v>302.10000000000008</v>
      </c>
      <c r="K62" s="282">
        <v>303.4500000000001</v>
      </c>
      <c r="L62" s="282">
        <v>304.40000000000009</v>
      </c>
      <c r="M62" s="283">
        <v>302.5</v>
      </c>
      <c r="N62" s="283">
        <v>300.2</v>
      </c>
      <c r="O62" s="283">
        <v>12544200</v>
      </c>
      <c r="P62" s="284">
        <v>1.7248814144027599E-3</v>
      </c>
    </row>
    <row r="63" spans="1:16" ht="12.75" customHeight="1">
      <c r="A63" s="274">
        <v>53</v>
      </c>
      <c r="B63" s="288" t="s">
        <v>63</v>
      </c>
      <c r="C63" s="280" t="s">
        <v>100</v>
      </c>
      <c r="D63" s="281">
        <v>45225</v>
      </c>
      <c r="E63" s="280">
        <v>137.4</v>
      </c>
      <c r="F63" s="280">
        <v>138.4</v>
      </c>
      <c r="G63" s="282">
        <v>135.85000000000002</v>
      </c>
      <c r="H63" s="282">
        <v>134.30000000000001</v>
      </c>
      <c r="I63" s="282">
        <v>131.75000000000003</v>
      </c>
      <c r="J63" s="282">
        <v>139.95000000000002</v>
      </c>
      <c r="K63" s="282">
        <v>142.50000000000003</v>
      </c>
      <c r="L63" s="282">
        <v>144.05000000000001</v>
      </c>
      <c r="M63" s="283">
        <v>140.94999999999999</v>
      </c>
      <c r="N63" s="283">
        <v>136.85</v>
      </c>
      <c r="O63" s="283">
        <v>44640000</v>
      </c>
      <c r="P63" s="284">
        <v>-2.2446074674258184E-2</v>
      </c>
    </row>
    <row r="64" spans="1:16" ht="12.75" customHeight="1">
      <c r="A64" s="274">
        <v>54</v>
      </c>
      <c r="B64" s="288" t="s">
        <v>41</v>
      </c>
      <c r="C64" s="280" t="s">
        <v>101</v>
      </c>
      <c r="D64" s="281">
        <v>45225</v>
      </c>
      <c r="E64" s="280">
        <v>1722.65</v>
      </c>
      <c r="F64" s="280">
        <v>1721.1333333333332</v>
      </c>
      <c r="G64" s="282">
        <v>1710.0166666666664</v>
      </c>
      <c r="H64" s="282">
        <v>1697.3833333333332</v>
      </c>
      <c r="I64" s="282">
        <v>1686.2666666666664</v>
      </c>
      <c r="J64" s="282">
        <v>1733.7666666666664</v>
      </c>
      <c r="K64" s="282">
        <v>1744.8833333333332</v>
      </c>
      <c r="L64" s="282">
        <v>1757.5166666666664</v>
      </c>
      <c r="M64" s="283">
        <v>1732.25</v>
      </c>
      <c r="N64" s="283">
        <v>1708.5</v>
      </c>
      <c r="O64" s="283">
        <v>4881000</v>
      </c>
      <c r="P64" s="284">
        <v>1.2193604578822945E-2</v>
      </c>
    </row>
    <row r="65" spans="1:16" ht="12.75" customHeight="1">
      <c r="A65" s="274">
        <v>55</v>
      </c>
      <c r="B65" s="288" t="s">
        <v>59</v>
      </c>
      <c r="C65" s="280" t="s">
        <v>102</v>
      </c>
      <c r="D65" s="281">
        <v>45225</v>
      </c>
      <c r="E65" s="280">
        <v>540.5</v>
      </c>
      <c r="F65" s="280">
        <v>540.95000000000005</v>
      </c>
      <c r="G65" s="282">
        <v>537.75000000000011</v>
      </c>
      <c r="H65" s="282">
        <v>535.00000000000011</v>
      </c>
      <c r="I65" s="282">
        <v>531.80000000000018</v>
      </c>
      <c r="J65" s="282">
        <v>543.70000000000005</v>
      </c>
      <c r="K65" s="282">
        <v>546.89999999999986</v>
      </c>
      <c r="L65" s="282">
        <v>549.65</v>
      </c>
      <c r="M65" s="283">
        <v>544.15</v>
      </c>
      <c r="N65" s="283">
        <v>538.20000000000005</v>
      </c>
      <c r="O65" s="283">
        <v>18003750</v>
      </c>
      <c r="P65" s="284">
        <v>2.7098338443984883E-2</v>
      </c>
    </row>
    <row r="66" spans="1:16" ht="12.75" customHeight="1">
      <c r="A66" s="274">
        <v>56</v>
      </c>
      <c r="B66" s="288" t="s">
        <v>49</v>
      </c>
      <c r="C66" s="285" t="s">
        <v>103</v>
      </c>
      <c r="D66" s="281">
        <v>45225</v>
      </c>
      <c r="E66" s="280">
        <v>2287.6999999999998</v>
      </c>
      <c r="F66" s="280">
        <v>2296.9666666666667</v>
      </c>
      <c r="G66" s="282">
        <v>2265.9333333333334</v>
      </c>
      <c r="H66" s="282">
        <v>2244.1666666666665</v>
      </c>
      <c r="I66" s="282">
        <v>2213.1333333333332</v>
      </c>
      <c r="J66" s="282">
        <v>2318.7333333333336</v>
      </c>
      <c r="K66" s="282">
        <v>2349.7666666666673</v>
      </c>
      <c r="L66" s="282">
        <v>2371.5333333333338</v>
      </c>
      <c r="M66" s="283">
        <v>2328</v>
      </c>
      <c r="N66" s="283">
        <v>2275.1999999999998</v>
      </c>
      <c r="O66" s="283">
        <v>2119000</v>
      </c>
      <c r="P66" s="284">
        <v>5.2919254658385095E-2</v>
      </c>
    </row>
    <row r="67" spans="1:16" ht="12.75" customHeight="1">
      <c r="A67" s="274">
        <v>57</v>
      </c>
      <c r="B67" s="288" t="s">
        <v>39</v>
      </c>
      <c r="C67" s="280" t="s">
        <v>104</v>
      </c>
      <c r="D67" s="281">
        <v>45225</v>
      </c>
      <c r="E67" s="280">
        <v>2084.15</v>
      </c>
      <c r="F67" s="280">
        <v>2082.85</v>
      </c>
      <c r="G67" s="282">
        <v>2068.25</v>
      </c>
      <c r="H67" s="282">
        <v>2052.35</v>
      </c>
      <c r="I67" s="282">
        <v>2037.75</v>
      </c>
      <c r="J67" s="282">
        <v>2098.75</v>
      </c>
      <c r="K67" s="282">
        <v>2113.3499999999995</v>
      </c>
      <c r="L67" s="282">
        <v>2129.25</v>
      </c>
      <c r="M67" s="283">
        <v>2097.4499999999998</v>
      </c>
      <c r="N67" s="283">
        <v>2066.9499999999998</v>
      </c>
      <c r="O67" s="283">
        <v>2822100</v>
      </c>
      <c r="P67" s="284">
        <v>6.9578248769000218E-3</v>
      </c>
    </row>
    <row r="68" spans="1:16" ht="12.75" customHeight="1">
      <c r="A68" s="274">
        <v>58</v>
      </c>
      <c r="B68" s="288" t="s">
        <v>45</v>
      </c>
      <c r="C68" s="285" t="s">
        <v>105</v>
      </c>
      <c r="D68" s="281">
        <v>45225</v>
      </c>
      <c r="E68" s="280">
        <v>140.35</v>
      </c>
      <c r="F68" s="280">
        <v>140.63333333333333</v>
      </c>
      <c r="G68" s="282">
        <v>139.16666666666666</v>
      </c>
      <c r="H68" s="282">
        <v>137.98333333333332</v>
      </c>
      <c r="I68" s="282">
        <v>136.51666666666665</v>
      </c>
      <c r="J68" s="282">
        <v>141.81666666666666</v>
      </c>
      <c r="K68" s="282">
        <v>143.28333333333336</v>
      </c>
      <c r="L68" s="282">
        <v>144.46666666666667</v>
      </c>
      <c r="M68" s="283">
        <v>142.1</v>
      </c>
      <c r="N68" s="283">
        <v>139.44999999999999</v>
      </c>
      <c r="O68" s="283">
        <v>15545600</v>
      </c>
      <c r="P68" s="284">
        <v>-3.0726256983240222E-2</v>
      </c>
    </row>
    <row r="69" spans="1:16" ht="12.75" customHeight="1">
      <c r="A69" s="274">
        <v>59</v>
      </c>
      <c r="B69" s="288" t="s">
        <v>43</v>
      </c>
      <c r="C69" s="280" t="s">
        <v>106</v>
      </c>
      <c r="D69" s="281">
        <v>45225</v>
      </c>
      <c r="E69" s="280">
        <v>3748.45</v>
      </c>
      <c r="F69" s="280">
        <v>3754.9833333333331</v>
      </c>
      <c r="G69" s="282">
        <v>3736.1166666666663</v>
      </c>
      <c r="H69" s="282">
        <v>3723.7833333333333</v>
      </c>
      <c r="I69" s="282">
        <v>3704.9166666666665</v>
      </c>
      <c r="J69" s="282">
        <v>3767.3166666666662</v>
      </c>
      <c r="K69" s="282">
        <v>3786.1833333333329</v>
      </c>
      <c r="L69" s="282">
        <v>3798.516666666666</v>
      </c>
      <c r="M69" s="283">
        <v>3773.85</v>
      </c>
      <c r="N69" s="283">
        <v>3742.65</v>
      </c>
      <c r="O69" s="283">
        <v>2327600</v>
      </c>
      <c r="P69" s="284">
        <v>-2.7420736932305054E-3</v>
      </c>
    </row>
    <row r="70" spans="1:16" ht="12.75" customHeight="1">
      <c r="A70" s="274">
        <v>60</v>
      </c>
      <c r="B70" s="288" t="s">
        <v>45</v>
      </c>
      <c r="C70" s="287" t="s">
        <v>107</v>
      </c>
      <c r="D70" s="281">
        <v>45225</v>
      </c>
      <c r="E70" s="280">
        <v>5346.9</v>
      </c>
      <c r="F70" s="280">
        <v>5330.4999999999991</v>
      </c>
      <c r="G70" s="282">
        <v>5277.2999999999984</v>
      </c>
      <c r="H70" s="282">
        <v>5207.6999999999989</v>
      </c>
      <c r="I70" s="282">
        <v>5154.4999999999982</v>
      </c>
      <c r="J70" s="282">
        <v>5400.0999999999985</v>
      </c>
      <c r="K70" s="282">
        <v>5453.2999999999993</v>
      </c>
      <c r="L70" s="282">
        <v>5522.8999999999987</v>
      </c>
      <c r="M70" s="283">
        <v>5383.7</v>
      </c>
      <c r="N70" s="283">
        <v>5260.9</v>
      </c>
      <c r="O70" s="283">
        <v>1355800</v>
      </c>
      <c r="P70" s="284">
        <v>-5.2824651504035213E-3</v>
      </c>
    </row>
    <row r="71" spans="1:16" ht="12.75" customHeight="1">
      <c r="A71" s="274">
        <v>61</v>
      </c>
      <c r="B71" s="288" t="s">
        <v>108</v>
      </c>
      <c r="C71" s="280" t="s">
        <v>109</v>
      </c>
      <c r="D71" s="281">
        <v>45225</v>
      </c>
      <c r="E71" s="280">
        <v>569.54999999999995</v>
      </c>
      <c r="F71" s="280">
        <v>570.23333333333335</v>
      </c>
      <c r="G71" s="282">
        <v>563.36666666666667</v>
      </c>
      <c r="H71" s="282">
        <v>557.18333333333328</v>
      </c>
      <c r="I71" s="282">
        <v>550.31666666666661</v>
      </c>
      <c r="J71" s="282">
        <v>576.41666666666674</v>
      </c>
      <c r="K71" s="282">
        <v>583.28333333333353</v>
      </c>
      <c r="L71" s="282">
        <v>589.46666666666681</v>
      </c>
      <c r="M71" s="283">
        <v>577.1</v>
      </c>
      <c r="N71" s="283">
        <v>564.04999999999995</v>
      </c>
      <c r="O71" s="283">
        <v>34095600</v>
      </c>
      <c r="P71" s="284">
        <v>-1.5155847869602517E-2</v>
      </c>
    </row>
    <row r="72" spans="1:16" ht="12.75" customHeight="1">
      <c r="A72" s="274">
        <v>62</v>
      </c>
      <c r="B72" s="288" t="s">
        <v>43</v>
      </c>
      <c r="C72" s="280" t="s">
        <v>110</v>
      </c>
      <c r="D72" s="281">
        <v>45225</v>
      </c>
      <c r="E72" s="280">
        <v>5479.45</v>
      </c>
      <c r="F72" s="280">
        <v>5486.4833333333336</v>
      </c>
      <c r="G72" s="282">
        <v>5437.9666666666672</v>
      </c>
      <c r="H72" s="282">
        <v>5396.4833333333336</v>
      </c>
      <c r="I72" s="282">
        <v>5347.9666666666672</v>
      </c>
      <c r="J72" s="282">
        <v>5527.9666666666672</v>
      </c>
      <c r="K72" s="282">
        <v>5576.4833333333336</v>
      </c>
      <c r="L72" s="282">
        <v>5617.9666666666672</v>
      </c>
      <c r="M72" s="283">
        <v>5535</v>
      </c>
      <c r="N72" s="283">
        <v>5445</v>
      </c>
      <c r="O72" s="283">
        <v>2764000</v>
      </c>
      <c r="P72" s="284">
        <v>2.3277338146142811E-2</v>
      </c>
    </row>
    <row r="73" spans="1:16" ht="12.75" customHeight="1">
      <c r="A73" s="274">
        <v>63</v>
      </c>
      <c r="B73" s="288" t="s">
        <v>56</v>
      </c>
      <c r="C73" s="280" t="s">
        <v>111</v>
      </c>
      <c r="D73" s="281">
        <v>45225</v>
      </c>
      <c r="E73" s="280">
        <v>3482.9</v>
      </c>
      <c r="F73" s="280">
        <v>3484.25</v>
      </c>
      <c r="G73" s="282">
        <v>3453.5</v>
      </c>
      <c r="H73" s="282">
        <v>3424.1</v>
      </c>
      <c r="I73" s="282">
        <v>3393.35</v>
      </c>
      <c r="J73" s="282">
        <v>3513.65</v>
      </c>
      <c r="K73" s="282">
        <v>3544.4</v>
      </c>
      <c r="L73" s="282">
        <v>3573.8</v>
      </c>
      <c r="M73" s="283">
        <v>3515</v>
      </c>
      <c r="N73" s="283">
        <v>3454.85</v>
      </c>
      <c r="O73" s="283">
        <v>3305050</v>
      </c>
      <c r="P73" s="284">
        <v>2.8873392896055786E-2</v>
      </c>
    </row>
    <row r="74" spans="1:16" ht="12.75" customHeight="1">
      <c r="A74" s="274">
        <v>64</v>
      </c>
      <c r="B74" s="288" t="s">
        <v>56</v>
      </c>
      <c r="C74" s="280" t="s">
        <v>112</v>
      </c>
      <c r="D74" s="281">
        <v>45225</v>
      </c>
      <c r="E74" s="280">
        <v>3380.9</v>
      </c>
      <c r="F74" s="280">
        <v>3397.6333333333332</v>
      </c>
      <c r="G74" s="282">
        <v>3358.2666666666664</v>
      </c>
      <c r="H74" s="282">
        <v>3335.6333333333332</v>
      </c>
      <c r="I74" s="282">
        <v>3296.2666666666664</v>
      </c>
      <c r="J74" s="282">
        <v>3420.2666666666664</v>
      </c>
      <c r="K74" s="282">
        <v>3459.6333333333332</v>
      </c>
      <c r="L74" s="282">
        <v>3482.2666666666664</v>
      </c>
      <c r="M74" s="283">
        <v>3437</v>
      </c>
      <c r="N74" s="283">
        <v>3375</v>
      </c>
      <c r="O74" s="283">
        <v>2100175</v>
      </c>
      <c r="P74" s="284">
        <v>-3.3902593295382671E-2</v>
      </c>
    </row>
    <row r="75" spans="1:16" ht="12.75" customHeight="1">
      <c r="A75" s="274">
        <v>65</v>
      </c>
      <c r="B75" s="288" t="s">
        <v>56</v>
      </c>
      <c r="C75" s="280" t="s">
        <v>113</v>
      </c>
      <c r="D75" s="281">
        <v>45225</v>
      </c>
      <c r="E75" s="280">
        <v>263.45</v>
      </c>
      <c r="F75" s="280">
        <v>264.43333333333334</v>
      </c>
      <c r="G75" s="282">
        <v>261.91666666666669</v>
      </c>
      <c r="H75" s="282">
        <v>260.38333333333333</v>
      </c>
      <c r="I75" s="282">
        <v>257.86666666666667</v>
      </c>
      <c r="J75" s="282">
        <v>265.9666666666667</v>
      </c>
      <c r="K75" s="282">
        <v>268.48333333333335</v>
      </c>
      <c r="L75" s="282">
        <v>270.01666666666671</v>
      </c>
      <c r="M75" s="283">
        <v>266.95</v>
      </c>
      <c r="N75" s="283">
        <v>262.89999999999998</v>
      </c>
      <c r="O75" s="283">
        <v>17020800</v>
      </c>
      <c r="P75" s="284">
        <v>9.3936806148590939E-3</v>
      </c>
    </row>
    <row r="76" spans="1:16" ht="12.75" customHeight="1">
      <c r="A76" s="274">
        <v>66</v>
      </c>
      <c r="B76" s="288" t="s">
        <v>63</v>
      </c>
      <c r="C76" s="280" t="s">
        <v>114</v>
      </c>
      <c r="D76" s="281">
        <v>45225</v>
      </c>
      <c r="E76" s="280">
        <v>149.94999999999999</v>
      </c>
      <c r="F76" s="280">
        <v>150.61666666666665</v>
      </c>
      <c r="G76" s="282">
        <v>148.5333333333333</v>
      </c>
      <c r="H76" s="282">
        <v>147.11666666666665</v>
      </c>
      <c r="I76" s="282">
        <v>145.0333333333333</v>
      </c>
      <c r="J76" s="282">
        <v>152.0333333333333</v>
      </c>
      <c r="K76" s="282">
        <v>154.11666666666662</v>
      </c>
      <c r="L76" s="282">
        <v>155.5333333333333</v>
      </c>
      <c r="M76" s="283">
        <v>152.69999999999999</v>
      </c>
      <c r="N76" s="283">
        <v>149.19999999999999</v>
      </c>
      <c r="O76" s="283">
        <v>118975000</v>
      </c>
      <c r="P76" s="284">
        <v>1.1047376248141066E-2</v>
      </c>
    </row>
    <row r="77" spans="1:16" ht="12.75" customHeight="1">
      <c r="A77" s="274">
        <v>67</v>
      </c>
      <c r="B77" s="288" t="s">
        <v>84</v>
      </c>
      <c r="C77" s="280" t="s">
        <v>115</v>
      </c>
      <c r="D77" s="281">
        <v>45225</v>
      </c>
      <c r="E77" s="280">
        <v>128.69999999999999</v>
      </c>
      <c r="F77" s="280">
        <v>129.81666666666663</v>
      </c>
      <c r="G77" s="282">
        <v>127.28333333333327</v>
      </c>
      <c r="H77" s="282">
        <v>125.86666666666665</v>
      </c>
      <c r="I77" s="282">
        <v>123.33333333333329</v>
      </c>
      <c r="J77" s="282">
        <v>131.23333333333326</v>
      </c>
      <c r="K77" s="282">
        <v>133.76666666666662</v>
      </c>
      <c r="L77" s="282">
        <v>135.18333333333325</v>
      </c>
      <c r="M77" s="283">
        <v>132.35</v>
      </c>
      <c r="N77" s="283">
        <v>128.4</v>
      </c>
      <c r="O77" s="283">
        <v>160573350</v>
      </c>
      <c r="P77" s="284">
        <v>8.9691255102627501E-3</v>
      </c>
    </row>
    <row r="78" spans="1:16" ht="12.75" customHeight="1">
      <c r="A78" s="274">
        <v>68</v>
      </c>
      <c r="B78" s="288" t="s">
        <v>43</v>
      </c>
      <c r="C78" s="280" t="s">
        <v>116</v>
      </c>
      <c r="D78" s="281">
        <v>45225</v>
      </c>
      <c r="E78" s="280">
        <v>800.9</v>
      </c>
      <c r="F78" s="280">
        <v>800.80000000000007</v>
      </c>
      <c r="G78" s="282">
        <v>790.10000000000014</v>
      </c>
      <c r="H78" s="282">
        <v>779.30000000000007</v>
      </c>
      <c r="I78" s="282">
        <v>768.60000000000014</v>
      </c>
      <c r="J78" s="282">
        <v>811.60000000000014</v>
      </c>
      <c r="K78" s="282">
        <v>822.30000000000018</v>
      </c>
      <c r="L78" s="282">
        <v>833.10000000000014</v>
      </c>
      <c r="M78" s="283">
        <v>811.5</v>
      </c>
      <c r="N78" s="283">
        <v>790</v>
      </c>
      <c r="O78" s="283">
        <v>9075550</v>
      </c>
      <c r="P78" s="284">
        <v>3.6429872495446269E-2</v>
      </c>
    </row>
    <row r="79" spans="1:16" ht="12.75" customHeight="1">
      <c r="A79" s="274">
        <v>69</v>
      </c>
      <c r="B79" s="288" t="s">
        <v>117</v>
      </c>
      <c r="C79" s="280" t="s">
        <v>118</v>
      </c>
      <c r="D79" s="281">
        <v>45225</v>
      </c>
      <c r="E79" s="280">
        <v>59.45</v>
      </c>
      <c r="F79" s="280">
        <v>59.566666666666663</v>
      </c>
      <c r="G79" s="282">
        <v>58.983333333333327</v>
      </c>
      <c r="H79" s="282">
        <v>58.516666666666666</v>
      </c>
      <c r="I79" s="282">
        <v>57.93333333333333</v>
      </c>
      <c r="J79" s="282">
        <v>60.033333333333324</v>
      </c>
      <c r="K79" s="282">
        <v>60.616666666666667</v>
      </c>
      <c r="L79" s="282">
        <v>61.083333333333321</v>
      </c>
      <c r="M79" s="283">
        <v>60.15</v>
      </c>
      <c r="N79" s="283">
        <v>59.1</v>
      </c>
      <c r="O79" s="283">
        <v>141660000</v>
      </c>
      <c r="P79" s="284">
        <v>1.7617585259414901E-2</v>
      </c>
    </row>
    <row r="80" spans="1:16" ht="12.75" customHeight="1">
      <c r="A80" s="274">
        <v>70</v>
      </c>
      <c r="B80" s="288" t="s">
        <v>45</v>
      </c>
      <c r="C80" s="286" t="s">
        <v>119</v>
      </c>
      <c r="D80" s="281">
        <v>45225</v>
      </c>
      <c r="E80" s="280">
        <v>636.45000000000005</v>
      </c>
      <c r="F80" s="280">
        <v>636.83333333333337</v>
      </c>
      <c r="G80" s="282">
        <v>625.9666666666667</v>
      </c>
      <c r="H80" s="282">
        <v>615.48333333333335</v>
      </c>
      <c r="I80" s="282">
        <v>604.61666666666667</v>
      </c>
      <c r="J80" s="282">
        <v>647.31666666666672</v>
      </c>
      <c r="K80" s="282">
        <v>658.18333333333328</v>
      </c>
      <c r="L80" s="282">
        <v>668.66666666666674</v>
      </c>
      <c r="M80" s="283">
        <v>647.70000000000005</v>
      </c>
      <c r="N80" s="283">
        <v>626.35</v>
      </c>
      <c r="O80" s="283">
        <v>9157200</v>
      </c>
      <c r="P80" s="284">
        <v>1.5640551684913977E-3</v>
      </c>
    </row>
    <row r="81" spans="1:16" ht="12.75" customHeight="1">
      <c r="A81" s="274">
        <v>71</v>
      </c>
      <c r="B81" s="288" t="s">
        <v>59</v>
      </c>
      <c r="C81" s="280" t="s">
        <v>120</v>
      </c>
      <c r="D81" s="281">
        <v>45225</v>
      </c>
      <c r="E81" s="280">
        <v>983.35</v>
      </c>
      <c r="F81" s="280">
        <v>980.85</v>
      </c>
      <c r="G81" s="282">
        <v>974.75</v>
      </c>
      <c r="H81" s="282">
        <v>966.15</v>
      </c>
      <c r="I81" s="282">
        <v>960.05</v>
      </c>
      <c r="J81" s="282">
        <v>989.45</v>
      </c>
      <c r="K81" s="282">
        <v>995.55000000000018</v>
      </c>
      <c r="L81" s="282">
        <v>1004.1500000000001</v>
      </c>
      <c r="M81" s="283">
        <v>986.95</v>
      </c>
      <c r="N81" s="283">
        <v>972.25</v>
      </c>
      <c r="O81" s="283">
        <v>9680000</v>
      </c>
      <c r="P81" s="284">
        <v>-8.907545817548889E-3</v>
      </c>
    </row>
    <row r="82" spans="1:16" ht="12.75" customHeight="1">
      <c r="A82" s="274">
        <v>72</v>
      </c>
      <c r="B82" s="288" t="s">
        <v>108</v>
      </c>
      <c r="C82" s="280" t="s">
        <v>121</v>
      </c>
      <c r="D82" s="281">
        <v>45225</v>
      </c>
      <c r="E82" s="280">
        <v>1690.4</v>
      </c>
      <c r="F82" s="280">
        <v>1698.9666666666669</v>
      </c>
      <c r="G82" s="282">
        <v>1677.9833333333338</v>
      </c>
      <c r="H82" s="282">
        <v>1665.5666666666668</v>
      </c>
      <c r="I82" s="282">
        <v>1644.5833333333337</v>
      </c>
      <c r="J82" s="282">
        <v>1711.3833333333339</v>
      </c>
      <c r="K82" s="282">
        <v>1732.366666666667</v>
      </c>
      <c r="L82" s="282">
        <v>1744.783333333334</v>
      </c>
      <c r="M82" s="283">
        <v>1719.95</v>
      </c>
      <c r="N82" s="283">
        <v>1686.55</v>
      </c>
      <c r="O82" s="283">
        <v>3962450</v>
      </c>
      <c r="P82" s="284">
        <v>1.237864077669903E-2</v>
      </c>
    </row>
    <row r="83" spans="1:16" ht="12.75" customHeight="1">
      <c r="A83" s="274">
        <v>73</v>
      </c>
      <c r="B83" s="288" t="s">
        <v>43</v>
      </c>
      <c r="C83" s="280" t="s">
        <v>122</v>
      </c>
      <c r="D83" s="281">
        <v>45225</v>
      </c>
      <c r="E83" s="280">
        <v>354.25</v>
      </c>
      <c r="F83" s="280">
        <v>355.61666666666662</v>
      </c>
      <c r="G83" s="282">
        <v>351.63333333333321</v>
      </c>
      <c r="H83" s="282">
        <v>349.01666666666659</v>
      </c>
      <c r="I83" s="282">
        <v>345.03333333333319</v>
      </c>
      <c r="J83" s="282">
        <v>358.23333333333323</v>
      </c>
      <c r="K83" s="282">
        <v>362.2166666666667</v>
      </c>
      <c r="L83" s="282">
        <v>364.83333333333326</v>
      </c>
      <c r="M83" s="283">
        <v>359.6</v>
      </c>
      <c r="N83" s="283">
        <v>353</v>
      </c>
      <c r="O83" s="283">
        <v>10134000</v>
      </c>
      <c r="P83" s="284">
        <v>-3.0239234449760767E-2</v>
      </c>
    </row>
    <row r="84" spans="1:16" ht="12.75" customHeight="1">
      <c r="A84" s="274">
        <v>74</v>
      </c>
      <c r="B84" s="288" t="s">
        <v>49</v>
      </c>
      <c r="C84" s="280" t="s">
        <v>123</v>
      </c>
      <c r="D84" s="281">
        <v>45225</v>
      </c>
      <c r="E84" s="280">
        <v>1984.3</v>
      </c>
      <c r="F84" s="280">
        <v>1988.3833333333332</v>
      </c>
      <c r="G84" s="282">
        <v>1971.9166666666665</v>
      </c>
      <c r="H84" s="282">
        <v>1959.5333333333333</v>
      </c>
      <c r="I84" s="282">
        <v>1943.0666666666666</v>
      </c>
      <c r="J84" s="282">
        <v>2000.7666666666664</v>
      </c>
      <c r="K84" s="282">
        <v>2017.2333333333331</v>
      </c>
      <c r="L84" s="282">
        <v>2029.6166666666663</v>
      </c>
      <c r="M84" s="283">
        <v>2004.85</v>
      </c>
      <c r="N84" s="283">
        <v>1976</v>
      </c>
      <c r="O84" s="283">
        <v>11489300</v>
      </c>
      <c r="P84" s="284">
        <v>-7.7939125440971363E-3</v>
      </c>
    </row>
    <row r="85" spans="1:16" ht="12.75" customHeight="1">
      <c r="A85" s="274">
        <v>75</v>
      </c>
      <c r="B85" s="288" t="s">
        <v>84</v>
      </c>
      <c r="C85" s="280" t="s">
        <v>124</v>
      </c>
      <c r="D85" s="281">
        <v>45225</v>
      </c>
      <c r="E85" s="280">
        <v>426.75</v>
      </c>
      <c r="F85" s="280">
        <v>427.7833333333333</v>
      </c>
      <c r="G85" s="282">
        <v>424.26666666666659</v>
      </c>
      <c r="H85" s="282">
        <v>421.7833333333333</v>
      </c>
      <c r="I85" s="282">
        <v>418.26666666666659</v>
      </c>
      <c r="J85" s="282">
        <v>430.26666666666659</v>
      </c>
      <c r="K85" s="282">
        <v>433.78333333333325</v>
      </c>
      <c r="L85" s="282">
        <v>436.26666666666659</v>
      </c>
      <c r="M85" s="283">
        <v>431.3</v>
      </c>
      <c r="N85" s="283">
        <v>425.3</v>
      </c>
      <c r="O85" s="283">
        <v>12405000</v>
      </c>
      <c r="P85" s="284">
        <v>1.9519211012944317E-2</v>
      </c>
    </row>
    <row r="86" spans="1:16" ht="12.75" customHeight="1">
      <c r="A86" s="274">
        <v>76</v>
      </c>
      <c r="B86" s="288" t="s">
        <v>45</v>
      </c>
      <c r="C86" s="287" t="s">
        <v>125</v>
      </c>
      <c r="D86" s="281">
        <v>45225</v>
      </c>
      <c r="E86" s="280">
        <v>1978.45</v>
      </c>
      <c r="F86" s="280">
        <v>1978.3999999999999</v>
      </c>
      <c r="G86" s="282">
        <v>1960.7999999999997</v>
      </c>
      <c r="H86" s="282">
        <v>1943.1499999999999</v>
      </c>
      <c r="I86" s="282">
        <v>1925.5499999999997</v>
      </c>
      <c r="J86" s="282">
        <v>1996.0499999999997</v>
      </c>
      <c r="K86" s="282">
        <v>2013.6499999999996</v>
      </c>
      <c r="L86" s="282">
        <v>2031.2999999999997</v>
      </c>
      <c r="M86" s="283">
        <v>1996</v>
      </c>
      <c r="N86" s="283">
        <v>1960.75</v>
      </c>
      <c r="O86" s="283">
        <v>8904000</v>
      </c>
      <c r="P86" s="284">
        <v>-1.9944525161801611E-2</v>
      </c>
    </row>
    <row r="87" spans="1:16" ht="12.75" customHeight="1">
      <c r="A87" s="274">
        <v>77</v>
      </c>
      <c r="B87" s="288" t="s">
        <v>41</v>
      </c>
      <c r="C87" s="280" t="s">
        <v>126</v>
      </c>
      <c r="D87" s="281">
        <v>45225</v>
      </c>
      <c r="E87" s="280">
        <v>1392.8</v>
      </c>
      <c r="F87" s="280">
        <v>1393.3833333333332</v>
      </c>
      <c r="G87" s="282">
        <v>1382.7666666666664</v>
      </c>
      <c r="H87" s="282">
        <v>1372.7333333333331</v>
      </c>
      <c r="I87" s="282">
        <v>1362.1166666666663</v>
      </c>
      <c r="J87" s="282">
        <v>1403.4166666666665</v>
      </c>
      <c r="K87" s="282">
        <v>1414.0333333333333</v>
      </c>
      <c r="L87" s="282">
        <v>1424.0666666666666</v>
      </c>
      <c r="M87" s="283">
        <v>1404</v>
      </c>
      <c r="N87" s="283">
        <v>1383.35</v>
      </c>
      <c r="O87" s="283">
        <v>5920000</v>
      </c>
      <c r="P87" s="284">
        <v>1.2684989429175475E-3</v>
      </c>
    </row>
    <row r="88" spans="1:16" ht="12.75" customHeight="1">
      <c r="A88" s="274">
        <v>78</v>
      </c>
      <c r="B88" s="288" t="s">
        <v>87</v>
      </c>
      <c r="C88" s="280" t="s">
        <v>127</v>
      </c>
      <c r="D88" s="281">
        <v>45225</v>
      </c>
      <c r="E88" s="280">
        <v>1248.1500000000001</v>
      </c>
      <c r="F88" s="280">
        <v>1235.6833333333334</v>
      </c>
      <c r="G88" s="282">
        <v>1212.4666666666667</v>
      </c>
      <c r="H88" s="282">
        <v>1176.7833333333333</v>
      </c>
      <c r="I88" s="282">
        <v>1153.5666666666666</v>
      </c>
      <c r="J88" s="282">
        <v>1271.3666666666668</v>
      </c>
      <c r="K88" s="282">
        <v>1294.5833333333335</v>
      </c>
      <c r="L88" s="282">
        <v>1330.2666666666669</v>
      </c>
      <c r="M88" s="283">
        <v>1258.9000000000001</v>
      </c>
      <c r="N88" s="283">
        <v>1200</v>
      </c>
      <c r="O88" s="283">
        <v>11307100</v>
      </c>
      <c r="P88" s="284">
        <v>-9.5019328813939152E-2</v>
      </c>
    </row>
    <row r="89" spans="1:16" ht="12.75" customHeight="1">
      <c r="A89" s="274">
        <v>79</v>
      </c>
      <c r="B89" s="288" t="s">
        <v>68</v>
      </c>
      <c r="C89" s="280" t="s">
        <v>128</v>
      </c>
      <c r="D89" s="281">
        <v>45225</v>
      </c>
      <c r="E89" s="280">
        <v>2861.85</v>
      </c>
      <c r="F89" s="280">
        <v>2850.3333333333335</v>
      </c>
      <c r="G89" s="282">
        <v>2786.7666666666669</v>
      </c>
      <c r="H89" s="282">
        <v>2711.6833333333334</v>
      </c>
      <c r="I89" s="282">
        <v>2648.1166666666668</v>
      </c>
      <c r="J89" s="282">
        <v>2925.416666666667</v>
      </c>
      <c r="K89" s="282">
        <v>2988.9833333333336</v>
      </c>
      <c r="L89" s="282">
        <v>3064.0666666666671</v>
      </c>
      <c r="M89" s="283">
        <v>2913.9</v>
      </c>
      <c r="N89" s="283">
        <v>2775.25</v>
      </c>
      <c r="O89" s="283">
        <v>4287600</v>
      </c>
      <c r="P89" s="284">
        <v>-0.11597699016515123</v>
      </c>
    </row>
    <row r="90" spans="1:16" ht="12.75" customHeight="1">
      <c r="A90" s="274">
        <v>80</v>
      </c>
      <c r="B90" s="288" t="s">
        <v>63</v>
      </c>
      <c r="C90" s="280" t="s">
        <v>129</v>
      </c>
      <c r="D90" s="281">
        <v>45225</v>
      </c>
      <c r="E90" s="280">
        <v>1536.2</v>
      </c>
      <c r="F90" s="280">
        <v>1539.8499999999997</v>
      </c>
      <c r="G90" s="282">
        <v>1528.4499999999994</v>
      </c>
      <c r="H90" s="282">
        <v>1520.6999999999996</v>
      </c>
      <c r="I90" s="282">
        <v>1509.2999999999993</v>
      </c>
      <c r="J90" s="282">
        <v>1547.5999999999995</v>
      </c>
      <c r="K90" s="282">
        <v>1558.9999999999995</v>
      </c>
      <c r="L90" s="282">
        <v>1566.7499999999995</v>
      </c>
      <c r="M90" s="283">
        <v>1551.25</v>
      </c>
      <c r="N90" s="283">
        <v>1532.1</v>
      </c>
      <c r="O90" s="283">
        <v>151922100</v>
      </c>
      <c r="P90" s="284">
        <v>-1.8962143194547542E-2</v>
      </c>
    </row>
    <row r="91" spans="1:16" ht="12.75" customHeight="1">
      <c r="A91" s="274">
        <v>81</v>
      </c>
      <c r="B91" s="288" t="s">
        <v>68</v>
      </c>
      <c r="C91" s="280" t="s">
        <v>130</v>
      </c>
      <c r="D91" s="281">
        <v>45225</v>
      </c>
      <c r="E91" s="280">
        <v>625.6</v>
      </c>
      <c r="F91" s="280">
        <v>624.70000000000005</v>
      </c>
      <c r="G91" s="282">
        <v>615.95000000000005</v>
      </c>
      <c r="H91" s="282">
        <v>606.29999999999995</v>
      </c>
      <c r="I91" s="282">
        <v>597.54999999999995</v>
      </c>
      <c r="J91" s="282">
        <v>634.35000000000014</v>
      </c>
      <c r="K91" s="282">
        <v>643.10000000000014</v>
      </c>
      <c r="L91" s="282">
        <v>652.75000000000023</v>
      </c>
      <c r="M91" s="283">
        <v>633.45000000000005</v>
      </c>
      <c r="N91" s="283">
        <v>615.04999999999995</v>
      </c>
      <c r="O91" s="283">
        <v>18423900</v>
      </c>
      <c r="P91" s="284">
        <v>3.747522299306244E-2</v>
      </c>
    </row>
    <row r="92" spans="1:16" ht="12.75" customHeight="1">
      <c r="A92" s="274">
        <v>82</v>
      </c>
      <c r="B92" s="288" t="s">
        <v>56</v>
      </c>
      <c r="C92" s="280" t="s">
        <v>131</v>
      </c>
      <c r="D92" s="281">
        <v>45225</v>
      </c>
      <c r="E92" s="280">
        <v>3109.05</v>
      </c>
      <c r="F92" s="280">
        <v>3103.5</v>
      </c>
      <c r="G92" s="282">
        <v>3083.85</v>
      </c>
      <c r="H92" s="282">
        <v>3058.65</v>
      </c>
      <c r="I92" s="282">
        <v>3039</v>
      </c>
      <c r="J92" s="282">
        <v>3128.7</v>
      </c>
      <c r="K92" s="282">
        <v>3148.3499999999995</v>
      </c>
      <c r="L92" s="282">
        <v>3173.5499999999997</v>
      </c>
      <c r="M92" s="283">
        <v>3123.15</v>
      </c>
      <c r="N92" s="283">
        <v>3078.3</v>
      </c>
      <c r="O92" s="283">
        <v>3890400</v>
      </c>
      <c r="P92" s="284">
        <v>-3.1516642324544548E-3</v>
      </c>
    </row>
    <row r="93" spans="1:16" ht="12.75" customHeight="1">
      <c r="A93" s="274">
        <v>83</v>
      </c>
      <c r="B93" s="288" t="s">
        <v>132</v>
      </c>
      <c r="C93" s="280" t="s">
        <v>133</v>
      </c>
      <c r="D93" s="281">
        <v>45225</v>
      </c>
      <c r="E93" s="280">
        <v>481.95</v>
      </c>
      <c r="F93" s="280">
        <v>483.41666666666669</v>
      </c>
      <c r="G93" s="282">
        <v>477.58333333333337</v>
      </c>
      <c r="H93" s="282">
        <v>473.2166666666667</v>
      </c>
      <c r="I93" s="282">
        <v>467.38333333333338</v>
      </c>
      <c r="J93" s="282">
        <v>487.78333333333336</v>
      </c>
      <c r="K93" s="282">
        <v>493.61666666666673</v>
      </c>
      <c r="L93" s="282">
        <v>497.98333333333335</v>
      </c>
      <c r="M93" s="283">
        <v>489.25</v>
      </c>
      <c r="N93" s="283">
        <v>479.05</v>
      </c>
      <c r="O93" s="283">
        <v>26024600</v>
      </c>
      <c r="P93" s="284">
        <v>2.2216112180368435E-2</v>
      </c>
    </row>
    <row r="94" spans="1:16" ht="12.75" customHeight="1">
      <c r="A94" s="274">
        <v>84</v>
      </c>
      <c r="B94" s="288" t="s">
        <v>132</v>
      </c>
      <c r="C94" s="286" t="s">
        <v>134</v>
      </c>
      <c r="D94" s="281">
        <v>45225</v>
      </c>
      <c r="E94" s="280">
        <v>157.15</v>
      </c>
      <c r="F94" s="280">
        <v>156.81666666666666</v>
      </c>
      <c r="G94" s="282">
        <v>154.88333333333333</v>
      </c>
      <c r="H94" s="282">
        <v>152.61666666666667</v>
      </c>
      <c r="I94" s="282">
        <v>150.68333333333334</v>
      </c>
      <c r="J94" s="282">
        <v>159.08333333333331</v>
      </c>
      <c r="K94" s="282">
        <v>161.01666666666665</v>
      </c>
      <c r="L94" s="282">
        <v>163.2833333333333</v>
      </c>
      <c r="M94" s="283">
        <v>158.75</v>
      </c>
      <c r="N94" s="283">
        <v>154.55000000000001</v>
      </c>
      <c r="O94" s="283">
        <v>35828000</v>
      </c>
      <c r="P94" s="284">
        <v>-3.0824372759856632E-2</v>
      </c>
    </row>
    <row r="95" spans="1:16" ht="12.75" customHeight="1">
      <c r="A95" s="274">
        <v>85</v>
      </c>
      <c r="B95" s="288" t="s">
        <v>84</v>
      </c>
      <c r="C95" s="280" t="s">
        <v>135</v>
      </c>
      <c r="D95" s="281">
        <v>45225</v>
      </c>
      <c r="E95" s="280">
        <v>256.64999999999998</v>
      </c>
      <c r="F95" s="280">
        <v>257.84999999999997</v>
      </c>
      <c r="G95" s="282">
        <v>254.84999999999991</v>
      </c>
      <c r="H95" s="282">
        <v>253.04999999999995</v>
      </c>
      <c r="I95" s="282">
        <v>250.0499999999999</v>
      </c>
      <c r="J95" s="282">
        <v>259.64999999999992</v>
      </c>
      <c r="K95" s="282">
        <v>262.65000000000003</v>
      </c>
      <c r="L95" s="282">
        <v>264.44999999999993</v>
      </c>
      <c r="M95" s="283">
        <v>260.85000000000002</v>
      </c>
      <c r="N95" s="283">
        <v>256.05</v>
      </c>
      <c r="O95" s="283">
        <v>48753900</v>
      </c>
      <c r="P95" s="284">
        <v>2.7210128831630384E-3</v>
      </c>
    </row>
    <row r="96" spans="1:16" ht="12.75" customHeight="1">
      <c r="A96" s="274">
        <v>86</v>
      </c>
      <c r="B96" s="288" t="s">
        <v>59</v>
      </c>
      <c r="C96" s="280" t="s">
        <v>136</v>
      </c>
      <c r="D96" s="281">
        <v>45225</v>
      </c>
      <c r="E96" s="280">
        <v>2569.9499999999998</v>
      </c>
      <c r="F96" s="280">
        <v>2566.15</v>
      </c>
      <c r="G96" s="282">
        <v>2554.3000000000002</v>
      </c>
      <c r="H96" s="282">
        <v>2538.65</v>
      </c>
      <c r="I96" s="282">
        <v>2526.8000000000002</v>
      </c>
      <c r="J96" s="282">
        <v>2581.8000000000002</v>
      </c>
      <c r="K96" s="282">
        <v>2593.6499999999996</v>
      </c>
      <c r="L96" s="282">
        <v>2609.3000000000002</v>
      </c>
      <c r="M96" s="283">
        <v>2578</v>
      </c>
      <c r="N96" s="283">
        <v>2550.5</v>
      </c>
      <c r="O96" s="283">
        <v>9578100</v>
      </c>
      <c r="P96" s="284">
        <v>-6.8435623852925627E-3</v>
      </c>
    </row>
    <row r="97" spans="1:16" ht="12.75" customHeight="1">
      <c r="A97" s="274">
        <v>87</v>
      </c>
      <c r="B97" s="288" t="s">
        <v>68</v>
      </c>
      <c r="C97" s="280" t="s">
        <v>137</v>
      </c>
      <c r="D97" s="281">
        <v>45225</v>
      </c>
      <c r="E97" s="280">
        <v>171.35</v>
      </c>
      <c r="F97" s="280">
        <v>173.28333333333333</v>
      </c>
      <c r="G97" s="282">
        <v>169.06666666666666</v>
      </c>
      <c r="H97" s="282">
        <v>166.78333333333333</v>
      </c>
      <c r="I97" s="282">
        <v>162.56666666666666</v>
      </c>
      <c r="J97" s="282">
        <v>175.56666666666666</v>
      </c>
      <c r="K97" s="282">
        <v>179.7833333333333</v>
      </c>
      <c r="L97" s="282">
        <v>182.06666666666666</v>
      </c>
      <c r="M97" s="283">
        <v>177.5</v>
      </c>
      <c r="N97" s="283">
        <v>171</v>
      </c>
      <c r="O97" s="283">
        <v>57609600</v>
      </c>
      <c r="P97" s="284">
        <v>-2.9128784535263482E-3</v>
      </c>
    </row>
    <row r="98" spans="1:16" ht="12.75" customHeight="1">
      <c r="A98" s="274">
        <v>88</v>
      </c>
      <c r="B98" s="288" t="s">
        <v>63</v>
      </c>
      <c r="C98" s="280" t="s">
        <v>138</v>
      </c>
      <c r="D98" s="281">
        <v>45225</v>
      </c>
      <c r="E98" s="280">
        <v>953.75</v>
      </c>
      <c r="F98" s="280">
        <v>953.43333333333339</v>
      </c>
      <c r="G98" s="282">
        <v>946.46666666666681</v>
      </c>
      <c r="H98" s="282">
        <v>939.18333333333339</v>
      </c>
      <c r="I98" s="282">
        <v>932.21666666666681</v>
      </c>
      <c r="J98" s="282">
        <v>960.71666666666681</v>
      </c>
      <c r="K98" s="282">
        <v>967.68333333333351</v>
      </c>
      <c r="L98" s="282">
        <v>974.96666666666681</v>
      </c>
      <c r="M98" s="283">
        <v>960.4</v>
      </c>
      <c r="N98" s="283">
        <v>946.15</v>
      </c>
      <c r="O98" s="283">
        <v>90642300</v>
      </c>
      <c r="P98" s="284">
        <v>-1.4940701239226188E-2</v>
      </c>
    </row>
    <row r="99" spans="1:16" ht="12.75" customHeight="1">
      <c r="A99" s="274">
        <v>89</v>
      </c>
      <c r="B99" s="288" t="s">
        <v>68</v>
      </c>
      <c r="C99" s="280" t="s">
        <v>139</v>
      </c>
      <c r="D99" s="281">
        <v>45225</v>
      </c>
      <c r="E99" s="280">
        <v>1319.4</v>
      </c>
      <c r="F99" s="280">
        <v>1323.7166666666667</v>
      </c>
      <c r="G99" s="282">
        <v>1311.1833333333334</v>
      </c>
      <c r="H99" s="282">
        <v>1302.9666666666667</v>
      </c>
      <c r="I99" s="282">
        <v>1290.4333333333334</v>
      </c>
      <c r="J99" s="282">
        <v>1331.9333333333334</v>
      </c>
      <c r="K99" s="282">
        <v>1344.4666666666667</v>
      </c>
      <c r="L99" s="282">
        <v>1352.6833333333334</v>
      </c>
      <c r="M99" s="283">
        <v>1336.25</v>
      </c>
      <c r="N99" s="283">
        <v>1315.5</v>
      </c>
      <c r="O99" s="283">
        <v>2833500</v>
      </c>
      <c r="P99" s="284">
        <v>-1.5856236786469344E-3</v>
      </c>
    </row>
    <row r="100" spans="1:16" ht="12.75" customHeight="1">
      <c r="A100" s="274">
        <v>90</v>
      </c>
      <c r="B100" s="288" t="s">
        <v>68</v>
      </c>
      <c r="C100" s="280" t="s">
        <v>140</v>
      </c>
      <c r="D100" s="281">
        <v>45225</v>
      </c>
      <c r="E100" s="280">
        <v>523.70000000000005</v>
      </c>
      <c r="F100" s="280">
        <v>524.56666666666672</v>
      </c>
      <c r="G100" s="282">
        <v>519.88333333333344</v>
      </c>
      <c r="H100" s="282">
        <v>516.06666666666672</v>
      </c>
      <c r="I100" s="282">
        <v>511.38333333333344</v>
      </c>
      <c r="J100" s="282">
        <v>528.38333333333344</v>
      </c>
      <c r="K100" s="282">
        <v>533.06666666666661</v>
      </c>
      <c r="L100" s="282">
        <v>536.88333333333344</v>
      </c>
      <c r="M100" s="283">
        <v>529.25</v>
      </c>
      <c r="N100" s="283">
        <v>520.75</v>
      </c>
      <c r="O100" s="283">
        <v>10300500</v>
      </c>
      <c r="P100" s="284">
        <v>1.5828402366863906E-2</v>
      </c>
    </row>
    <row r="101" spans="1:16" ht="12.75" customHeight="1">
      <c r="A101" s="274">
        <v>91</v>
      </c>
      <c r="B101" s="288" t="s">
        <v>79</v>
      </c>
      <c r="C101" s="280" t="s">
        <v>141</v>
      </c>
      <c r="D101" s="281">
        <v>45225</v>
      </c>
      <c r="E101" s="280">
        <v>12.05</v>
      </c>
      <c r="F101" s="280">
        <v>12.083333333333334</v>
      </c>
      <c r="G101" s="282">
        <v>11.766666666666667</v>
      </c>
      <c r="H101" s="282">
        <v>11.483333333333334</v>
      </c>
      <c r="I101" s="282">
        <v>11.166666666666668</v>
      </c>
      <c r="J101" s="282">
        <v>12.366666666666667</v>
      </c>
      <c r="K101" s="282">
        <v>12.683333333333334</v>
      </c>
      <c r="L101" s="282">
        <v>12.966666666666667</v>
      </c>
      <c r="M101" s="283">
        <v>12.4</v>
      </c>
      <c r="N101" s="283">
        <v>11.8</v>
      </c>
      <c r="O101" s="283">
        <v>1487120000</v>
      </c>
      <c r="P101" s="284">
        <v>-2.6397108888074162E-2</v>
      </c>
    </row>
    <row r="102" spans="1:16" ht="12.75" customHeight="1">
      <c r="A102" s="274">
        <v>92</v>
      </c>
      <c r="B102" s="288" t="s">
        <v>68</v>
      </c>
      <c r="C102" s="286" t="s">
        <v>142</v>
      </c>
      <c r="D102" s="281">
        <v>45225</v>
      </c>
      <c r="E102" s="280">
        <v>125.3</v>
      </c>
      <c r="F102" s="280">
        <v>125.13333333333333</v>
      </c>
      <c r="G102" s="282">
        <v>124.36666666666665</v>
      </c>
      <c r="H102" s="282">
        <v>123.43333333333332</v>
      </c>
      <c r="I102" s="282">
        <v>122.66666666666664</v>
      </c>
      <c r="J102" s="282">
        <v>126.06666666666665</v>
      </c>
      <c r="K102" s="282">
        <v>126.83333333333333</v>
      </c>
      <c r="L102" s="282">
        <v>127.76666666666665</v>
      </c>
      <c r="M102" s="283">
        <v>125.9</v>
      </c>
      <c r="N102" s="283">
        <v>124.2</v>
      </c>
      <c r="O102" s="283">
        <v>86310000</v>
      </c>
      <c r="P102" s="284">
        <v>-2.4271844660194173E-3</v>
      </c>
    </row>
    <row r="103" spans="1:16" ht="12.75" customHeight="1">
      <c r="A103" s="274">
        <v>93</v>
      </c>
      <c r="B103" s="288" t="s">
        <v>63</v>
      </c>
      <c r="C103" s="280" t="s">
        <v>143</v>
      </c>
      <c r="D103" s="281">
        <v>45225</v>
      </c>
      <c r="E103" s="280">
        <v>90.45</v>
      </c>
      <c r="F103" s="280">
        <v>90.5</v>
      </c>
      <c r="G103" s="282">
        <v>90.1</v>
      </c>
      <c r="H103" s="282">
        <v>89.75</v>
      </c>
      <c r="I103" s="282">
        <v>89.35</v>
      </c>
      <c r="J103" s="282">
        <v>90.85</v>
      </c>
      <c r="K103" s="282">
        <v>91.25</v>
      </c>
      <c r="L103" s="282">
        <v>91.6</v>
      </c>
      <c r="M103" s="283">
        <v>90.9</v>
      </c>
      <c r="N103" s="283">
        <v>90.15</v>
      </c>
      <c r="O103" s="283">
        <v>318300000</v>
      </c>
      <c r="P103" s="284">
        <v>5.0203656341763761E-3</v>
      </c>
    </row>
    <row r="104" spans="1:16" ht="12.75" customHeight="1">
      <c r="A104" s="274">
        <v>94</v>
      </c>
      <c r="B104" s="288" t="s">
        <v>45</v>
      </c>
      <c r="C104" s="287" t="s">
        <v>144</v>
      </c>
      <c r="D104" s="281">
        <v>45225</v>
      </c>
      <c r="E104" s="280">
        <v>134.94999999999999</v>
      </c>
      <c r="F104" s="280">
        <v>135.61666666666665</v>
      </c>
      <c r="G104" s="282">
        <v>133.8833333333333</v>
      </c>
      <c r="H104" s="282">
        <v>132.81666666666666</v>
      </c>
      <c r="I104" s="282">
        <v>131.08333333333331</v>
      </c>
      <c r="J104" s="282">
        <v>136.68333333333328</v>
      </c>
      <c r="K104" s="282">
        <v>138.41666666666663</v>
      </c>
      <c r="L104" s="282">
        <v>139.48333333333326</v>
      </c>
      <c r="M104" s="283">
        <v>137.35</v>
      </c>
      <c r="N104" s="283">
        <v>134.55000000000001</v>
      </c>
      <c r="O104" s="283">
        <v>60922500</v>
      </c>
      <c r="P104" s="284">
        <v>2.5825598282502998E-2</v>
      </c>
    </row>
    <row r="105" spans="1:16" ht="12.75" customHeight="1">
      <c r="A105" s="274">
        <v>95</v>
      </c>
      <c r="B105" s="288" t="s">
        <v>84</v>
      </c>
      <c r="C105" s="280" t="s">
        <v>145</v>
      </c>
      <c r="D105" s="281">
        <v>45225</v>
      </c>
      <c r="E105" s="280">
        <v>474</v>
      </c>
      <c r="F105" s="280">
        <v>476.05</v>
      </c>
      <c r="G105" s="282">
        <v>470.25</v>
      </c>
      <c r="H105" s="282">
        <v>466.5</v>
      </c>
      <c r="I105" s="282">
        <v>460.7</v>
      </c>
      <c r="J105" s="282">
        <v>479.8</v>
      </c>
      <c r="K105" s="282">
        <v>485.60000000000008</v>
      </c>
      <c r="L105" s="282">
        <v>489.35</v>
      </c>
      <c r="M105" s="283">
        <v>481.85</v>
      </c>
      <c r="N105" s="283">
        <v>472.3</v>
      </c>
      <c r="O105" s="283">
        <v>11270875</v>
      </c>
      <c r="P105" s="284">
        <v>-1.6910530103142241E-2</v>
      </c>
    </row>
    <row r="106" spans="1:16" ht="12.75" customHeight="1">
      <c r="A106" s="274">
        <v>96</v>
      </c>
      <c r="B106" s="288" t="s">
        <v>117</v>
      </c>
      <c r="C106" s="287" t="s">
        <v>146</v>
      </c>
      <c r="D106" s="281">
        <v>45225</v>
      </c>
      <c r="E106" s="280">
        <v>416.1</v>
      </c>
      <c r="F106" s="280">
        <v>416.0333333333333</v>
      </c>
      <c r="G106" s="282">
        <v>412.91666666666663</v>
      </c>
      <c r="H106" s="282">
        <v>409.73333333333335</v>
      </c>
      <c r="I106" s="282">
        <v>406.61666666666667</v>
      </c>
      <c r="J106" s="282">
        <v>419.21666666666658</v>
      </c>
      <c r="K106" s="282">
        <v>422.33333333333326</v>
      </c>
      <c r="L106" s="282">
        <v>425.51666666666654</v>
      </c>
      <c r="M106" s="283">
        <v>419.15</v>
      </c>
      <c r="N106" s="283">
        <v>412.85</v>
      </c>
      <c r="O106" s="283">
        <v>22942000</v>
      </c>
      <c r="P106" s="284">
        <v>1.9644444444444444E-2</v>
      </c>
    </row>
    <row r="107" spans="1:16" ht="12.75" customHeight="1">
      <c r="A107" s="274">
        <v>97</v>
      </c>
      <c r="B107" s="288" t="s">
        <v>49</v>
      </c>
      <c r="C107" s="285" t="s">
        <v>147</v>
      </c>
      <c r="D107" s="281">
        <v>45225</v>
      </c>
      <c r="E107" s="280">
        <v>223.45</v>
      </c>
      <c r="F107" s="280">
        <v>224.79999999999998</v>
      </c>
      <c r="G107" s="282">
        <v>220.59999999999997</v>
      </c>
      <c r="H107" s="282">
        <v>217.74999999999997</v>
      </c>
      <c r="I107" s="282">
        <v>213.54999999999995</v>
      </c>
      <c r="J107" s="282">
        <v>227.64999999999998</v>
      </c>
      <c r="K107" s="282">
        <v>231.84999999999997</v>
      </c>
      <c r="L107" s="282">
        <v>234.7</v>
      </c>
      <c r="M107" s="283">
        <v>229</v>
      </c>
      <c r="N107" s="283">
        <v>221.95</v>
      </c>
      <c r="O107" s="283">
        <v>24423800</v>
      </c>
      <c r="P107" s="284">
        <v>-3.1731432513221428E-2</v>
      </c>
    </row>
    <row r="108" spans="1:16" ht="12.75" customHeight="1">
      <c r="A108" s="274">
        <v>98</v>
      </c>
      <c r="B108" s="288" t="s">
        <v>45</v>
      </c>
      <c r="C108" s="287" t="s">
        <v>148</v>
      </c>
      <c r="D108" s="281">
        <v>45225</v>
      </c>
      <c r="E108" s="280">
        <v>2832.05</v>
      </c>
      <c r="F108" s="280">
        <v>2828.3666666666668</v>
      </c>
      <c r="G108" s="282">
        <v>2801.5333333333338</v>
      </c>
      <c r="H108" s="282">
        <v>2771.0166666666669</v>
      </c>
      <c r="I108" s="282">
        <v>2744.1833333333338</v>
      </c>
      <c r="J108" s="282">
        <v>2858.8833333333337</v>
      </c>
      <c r="K108" s="282">
        <v>2885.7166666666667</v>
      </c>
      <c r="L108" s="282">
        <v>2916.2333333333336</v>
      </c>
      <c r="M108" s="283">
        <v>2855.2</v>
      </c>
      <c r="N108" s="283">
        <v>2797.85</v>
      </c>
      <c r="O108" s="283">
        <v>715200</v>
      </c>
      <c r="P108" s="284">
        <v>-3.0500203334688898E-2</v>
      </c>
    </row>
    <row r="109" spans="1:16" ht="12.75" customHeight="1">
      <c r="A109" s="274">
        <v>99</v>
      </c>
      <c r="B109" s="288" t="s">
        <v>45</v>
      </c>
      <c r="C109" s="280" t="s">
        <v>149</v>
      </c>
      <c r="D109" s="281">
        <v>45225</v>
      </c>
      <c r="E109" s="280">
        <v>2618.1999999999998</v>
      </c>
      <c r="F109" s="280">
        <v>2614.7166666666667</v>
      </c>
      <c r="G109" s="282">
        <v>2589.6333333333332</v>
      </c>
      <c r="H109" s="282">
        <v>2561.0666666666666</v>
      </c>
      <c r="I109" s="282">
        <v>2535.9833333333331</v>
      </c>
      <c r="J109" s="282">
        <v>2643.2833333333333</v>
      </c>
      <c r="K109" s="282">
        <v>2668.3666666666663</v>
      </c>
      <c r="L109" s="282">
        <v>2696.9333333333334</v>
      </c>
      <c r="M109" s="283">
        <v>2639.8</v>
      </c>
      <c r="N109" s="283">
        <v>2586.15</v>
      </c>
      <c r="O109" s="283">
        <v>5887200</v>
      </c>
      <c r="P109" s="284">
        <v>0.14606085382234421</v>
      </c>
    </row>
    <row r="110" spans="1:16" ht="12.75" customHeight="1">
      <c r="A110" s="274">
        <v>100</v>
      </c>
      <c r="B110" s="288" t="s">
        <v>63</v>
      </c>
      <c r="C110" s="280" t="s">
        <v>150</v>
      </c>
      <c r="D110" s="281">
        <v>45225</v>
      </c>
      <c r="E110" s="280">
        <v>1465.95</v>
      </c>
      <c r="F110" s="280">
        <v>1452.5166666666667</v>
      </c>
      <c r="G110" s="282">
        <v>1436.7333333333333</v>
      </c>
      <c r="H110" s="282">
        <v>1407.5166666666667</v>
      </c>
      <c r="I110" s="282">
        <v>1391.7333333333333</v>
      </c>
      <c r="J110" s="282">
        <v>1481.7333333333333</v>
      </c>
      <c r="K110" s="282">
        <v>1497.5166666666667</v>
      </c>
      <c r="L110" s="282">
        <v>1526.7333333333333</v>
      </c>
      <c r="M110" s="283">
        <v>1468.3</v>
      </c>
      <c r="N110" s="283">
        <v>1423.3</v>
      </c>
      <c r="O110" s="283">
        <v>24475500</v>
      </c>
      <c r="P110" s="284">
        <v>1.090390929929992E-2</v>
      </c>
    </row>
    <row r="111" spans="1:16" ht="12.75" customHeight="1">
      <c r="A111" s="274">
        <v>101</v>
      </c>
      <c r="B111" s="288" t="s">
        <v>79</v>
      </c>
      <c r="C111" s="280" t="s">
        <v>151</v>
      </c>
      <c r="D111" s="281">
        <v>45225</v>
      </c>
      <c r="E111" s="280">
        <v>191.45</v>
      </c>
      <c r="F111" s="280">
        <v>193.04999999999998</v>
      </c>
      <c r="G111" s="282">
        <v>188.59999999999997</v>
      </c>
      <c r="H111" s="282">
        <v>185.74999999999997</v>
      </c>
      <c r="I111" s="282">
        <v>181.29999999999995</v>
      </c>
      <c r="J111" s="282">
        <v>195.89999999999998</v>
      </c>
      <c r="K111" s="282">
        <v>200.34999999999997</v>
      </c>
      <c r="L111" s="282">
        <v>203.2</v>
      </c>
      <c r="M111" s="283">
        <v>197.5</v>
      </c>
      <c r="N111" s="283">
        <v>190.2</v>
      </c>
      <c r="O111" s="283">
        <v>78897000</v>
      </c>
      <c r="P111" s="284">
        <v>-6.6777963272120202E-3</v>
      </c>
    </row>
    <row r="112" spans="1:16" ht="12.75" customHeight="1">
      <c r="A112" s="274">
        <v>102</v>
      </c>
      <c r="B112" s="288" t="s">
        <v>87</v>
      </c>
      <c r="C112" s="280" t="s">
        <v>152</v>
      </c>
      <c r="D112" s="281">
        <v>45225</v>
      </c>
      <c r="E112" s="280">
        <v>1414.6</v>
      </c>
      <c r="F112" s="280">
        <v>1409.0166666666667</v>
      </c>
      <c r="G112" s="282">
        <v>1395.7833333333333</v>
      </c>
      <c r="H112" s="282">
        <v>1376.9666666666667</v>
      </c>
      <c r="I112" s="282">
        <v>1363.7333333333333</v>
      </c>
      <c r="J112" s="282">
        <v>1427.8333333333333</v>
      </c>
      <c r="K112" s="282">
        <v>1441.0666666666664</v>
      </c>
      <c r="L112" s="282">
        <v>1459.8833333333332</v>
      </c>
      <c r="M112" s="283">
        <v>1422.25</v>
      </c>
      <c r="N112" s="283">
        <v>1390.2</v>
      </c>
      <c r="O112" s="283">
        <v>28519200</v>
      </c>
      <c r="P112" s="284">
        <v>0.13137307796061506</v>
      </c>
    </row>
    <row r="113" spans="1:16" ht="12.75" customHeight="1">
      <c r="A113" s="274">
        <v>103</v>
      </c>
      <c r="B113" s="288" t="s">
        <v>84</v>
      </c>
      <c r="C113" s="280" t="s">
        <v>154</v>
      </c>
      <c r="D113" s="281">
        <v>45225</v>
      </c>
      <c r="E113" s="280">
        <v>90.95</v>
      </c>
      <c r="F113" s="280">
        <v>90.850000000000009</v>
      </c>
      <c r="G113" s="282">
        <v>90.300000000000011</v>
      </c>
      <c r="H113" s="282">
        <v>89.65</v>
      </c>
      <c r="I113" s="282">
        <v>89.100000000000009</v>
      </c>
      <c r="J113" s="282">
        <v>91.500000000000014</v>
      </c>
      <c r="K113" s="282">
        <v>92.05</v>
      </c>
      <c r="L113" s="282">
        <v>92.700000000000017</v>
      </c>
      <c r="M113" s="283">
        <v>91.4</v>
      </c>
      <c r="N113" s="283">
        <v>90.2</v>
      </c>
      <c r="O113" s="283">
        <v>115820250</v>
      </c>
      <c r="P113" s="284">
        <v>-3.5717184836431527E-2</v>
      </c>
    </row>
    <row r="114" spans="1:16" ht="12.75" customHeight="1">
      <c r="A114" s="274">
        <v>104</v>
      </c>
      <c r="B114" s="288" t="s">
        <v>43</v>
      </c>
      <c r="C114" s="287" t="s">
        <v>155</v>
      </c>
      <c r="D114" s="281">
        <v>45225</v>
      </c>
      <c r="E114" s="280">
        <v>955.1</v>
      </c>
      <c r="F114" s="280">
        <v>951.25</v>
      </c>
      <c r="G114" s="282">
        <v>943.1</v>
      </c>
      <c r="H114" s="282">
        <v>931.1</v>
      </c>
      <c r="I114" s="282">
        <v>922.95</v>
      </c>
      <c r="J114" s="282">
        <v>963.25</v>
      </c>
      <c r="K114" s="282">
        <v>971.40000000000009</v>
      </c>
      <c r="L114" s="282">
        <v>983.4</v>
      </c>
      <c r="M114" s="283">
        <v>959.4</v>
      </c>
      <c r="N114" s="283">
        <v>939.25</v>
      </c>
      <c r="O114" s="283">
        <v>2089750</v>
      </c>
      <c r="P114" s="284">
        <v>-1.0464758387196061E-2</v>
      </c>
    </row>
    <row r="115" spans="1:16" ht="12.75" customHeight="1">
      <c r="A115" s="274">
        <v>105</v>
      </c>
      <c r="B115" s="288" t="s">
        <v>45</v>
      </c>
      <c r="C115" s="280" t="s">
        <v>156</v>
      </c>
      <c r="D115" s="281">
        <v>45225</v>
      </c>
      <c r="E115" s="280">
        <v>706.1</v>
      </c>
      <c r="F115" s="280">
        <v>703.69999999999993</v>
      </c>
      <c r="G115" s="282">
        <v>698.64999999999986</v>
      </c>
      <c r="H115" s="282">
        <v>691.19999999999993</v>
      </c>
      <c r="I115" s="282">
        <v>686.14999999999986</v>
      </c>
      <c r="J115" s="282">
        <v>711.14999999999986</v>
      </c>
      <c r="K115" s="282">
        <v>716.19999999999982</v>
      </c>
      <c r="L115" s="282">
        <v>723.64999999999986</v>
      </c>
      <c r="M115" s="283">
        <v>708.75</v>
      </c>
      <c r="N115" s="283">
        <v>696.25</v>
      </c>
      <c r="O115" s="283">
        <v>13227375</v>
      </c>
      <c r="P115" s="284">
        <v>7.2818747517542693E-4</v>
      </c>
    </row>
    <row r="116" spans="1:16" ht="12.75" customHeight="1">
      <c r="A116" s="274">
        <v>106</v>
      </c>
      <c r="B116" s="288" t="s">
        <v>59</v>
      </c>
      <c r="C116" s="280" t="s">
        <v>157</v>
      </c>
      <c r="D116" s="281">
        <v>45225</v>
      </c>
      <c r="E116" s="280">
        <v>448.45</v>
      </c>
      <c r="F116" s="280">
        <v>449.5333333333333</v>
      </c>
      <c r="G116" s="282">
        <v>446.71666666666658</v>
      </c>
      <c r="H116" s="282">
        <v>444.98333333333329</v>
      </c>
      <c r="I116" s="282">
        <v>442.16666666666657</v>
      </c>
      <c r="J116" s="282">
        <v>451.26666666666659</v>
      </c>
      <c r="K116" s="282">
        <v>454.08333333333331</v>
      </c>
      <c r="L116" s="282">
        <v>455.81666666666661</v>
      </c>
      <c r="M116" s="283">
        <v>452.35</v>
      </c>
      <c r="N116" s="283">
        <v>447.8</v>
      </c>
      <c r="O116" s="283">
        <v>56878400</v>
      </c>
      <c r="P116" s="284">
        <v>-4.1133948319577063E-2</v>
      </c>
    </row>
    <row r="117" spans="1:16" ht="12.75" customHeight="1">
      <c r="A117" s="274">
        <v>107</v>
      </c>
      <c r="B117" s="288" t="s">
        <v>132</v>
      </c>
      <c r="C117" s="280" t="s">
        <v>158</v>
      </c>
      <c r="D117" s="281">
        <v>45225</v>
      </c>
      <c r="E117" s="280">
        <v>683.4</v>
      </c>
      <c r="F117" s="280">
        <v>683.2833333333333</v>
      </c>
      <c r="G117" s="282">
        <v>676.71666666666658</v>
      </c>
      <c r="H117" s="282">
        <v>670.0333333333333</v>
      </c>
      <c r="I117" s="282">
        <v>663.46666666666658</v>
      </c>
      <c r="J117" s="282">
        <v>689.96666666666658</v>
      </c>
      <c r="K117" s="282">
        <v>696.53333333333319</v>
      </c>
      <c r="L117" s="282">
        <v>703.21666666666658</v>
      </c>
      <c r="M117" s="283">
        <v>689.85</v>
      </c>
      <c r="N117" s="283">
        <v>676.6</v>
      </c>
      <c r="O117" s="283">
        <v>26657500</v>
      </c>
      <c r="P117" s="284">
        <v>3.403801396431342E-2</v>
      </c>
    </row>
    <row r="118" spans="1:16" ht="12.75" customHeight="1">
      <c r="A118" s="274">
        <v>108</v>
      </c>
      <c r="B118" s="288" t="s">
        <v>49</v>
      </c>
      <c r="C118" s="285" t="s">
        <v>159</v>
      </c>
      <c r="D118" s="281">
        <v>45225</v>
      </c>
      <c r="E118" s="280">
        <v>3250.65</v>
      </c>
      <c r="F118" s="280">
        <v>3247.9833333333336</v>
      </c>
      <c r="G118" s="282">
        <v>3223.8666666666672</v>
      </c>
      <c r="H118" s="282">
        <v>3197.0833333333335</v>
      </c>
      <c r="I118" s="282">
        <v>3172.9666666666672</v>
      </c>
      <c r="J118" s="282">
        <v>3274.7666666666673</v>
      </c>
      <c r="K118" s="282">
        <v>3298.8833333333341</v>
      </c>
      <c r="L118" s="282">
        <v>3325.6666666666674</v>
      </c>
      <c r="M118" s="283">
        <v>3272.1</v>
      </c>
      <c r="N118" s="283">
        <v>3221.2</v>
      </c>
      <c r="O118" s="283">
        <v>778500</v>
      </c>
      <c r="P118" s="284">
        <v>-2.1370207416719043E-2</v>
      </c>
    </row>
    <row r="119" spans="1:16" ht="12.75" customHeight="1">
      <c r="A119" s="274">
        <v>109</v>
      </c>
      <c r="B119" s="288" t="s">
        <v>132</v>
      </c>
      <c r="C119" s="280" t="s">
        <v>160</v>
      </c>
      <c r="D119" s="281">
        <v>45225</v>
      </c>
      <c r="E119" s="280">
        <v>777.45</v>
      </c>
      <c r="F119" s="280">
        <v>778.36666666666679</v>
      </c>
      <c r="G119" s="282">
        <v>773.28333333333353</v>
      </c>
      <c r="H119" s="282">
        <v>769.11666666666679</v>
      </c>
      <c r="I119" s="282">
        <v>764.03333333333353</v>
      </c>
      <c r="J119" s="282">
        <v>782.53333333333353</v>
      </c>
      <c r="K119" s="282">
        <v>787.61666666666679</v>
      </c>
      <c r="L119" s="282">
        <v>791.78333333333353</v>
      </c>
      <c r="M119" s="283">
        <v>783.45</v>
      </c>
      <c r="N119" s="283">
        <v>774.2</v>
      </c>
      <c r="O119" s="283">
        <v>18171000</v>
      </c>
      <c r="P119" s="284">
        <v>7.4850299401197605E-3</v>
      </c>
    </row>
    <row r="120" spans="1:16" ht="12.75" customHeight="1">
      <c r="A120" s="274">
        <v>110</v>
      </c>
      <c r="B120" s="288" t="s">
        <v>45</v>
      </c>
      <c r="C120" s="280" t="s">
        <v>161</v>
      </c>
      <c r="D120" s="281">
        <v>45225</v>
      </c>
      <c r="E120" s="280">
        <v>536.85</v>
      </c>
      <c r="F120" s="280">
        <v>539.04999999999995</v>
      </c>
      <c r="G120" s="282">
        <v>533.84999999999991</v>
      </c>
      <c r="H120" s="282">
        <v>530.84999999999991</v>
      </c>
      <c r="I120" s="282">
        <v>525.64999999999986</v>
      </c>
      <c r="J120" s="282">
        <v>542.04999999999995</v>
      </c>
      <c r="K120" s="282">
        <v>547.25</v>
      </c>
      <c r="L120" s="282">
        <v>550.25</v>
      </c>
      <c r="M120" s="283">
        <v>544.25</v>
      </c>
      <c r="N120" s="283">
        <v>536.04999999999995</v>
      </c>
      <c r="O120" s="283">
        <v>22578750</v>
      </c>
      <c r="P120" s="284">
        <v>2.5607540313422668E-2</v>
      </c>
    </row>
    <row r="121" spans="1:16" ht="12.75" customHeight="1">
      <c r="A121" s="274">
        <v>111</v>
      </c>
      <c r="B121" s="288" t="s">
        <v>63</v>
      </c>
      <c r="C121" s="280" t="s">
        <v>162</v>
      </c>
      <c r="D121" s="281">
        <v>45225</v>
      </c>
      <c r="E121" s="280">
        <v>1762.4</v>
      </c>
      <c r="F121" s="280">
        <v>1763.9333333333334</v>
      </c>
      <c r="G121" s="282">
        <v>1754.7166666666667</v>
      </c>
      <c r="H121" s="282">
        <v>1747.0333333333333</v>
      </c>
      <c r="I121" s="282">
        <v>1737.8166666666666</v>
      </c>
      <c r="J121" s="282">
        <v>1771.6166666666668</v>
      </c>
      <c r="K121" s="282">
        <v>1780.8333333333335</v>
      </c>
      <c r="L121" s="282">
        <v>1788.5166666666669</v>
      </c>
      <c r="M121" s="283">
        <v>1773.15</v>
      </c>
      <c r="N121" s="283">
        <v>1756.25</v>
      </c>
      <c r="O121" s="283">
        <v>30379200</v>
      </c>
      <c r="P121" s="284">
        <v>-2.7168274218960151E-2</v>
      </c>
    </row>
    <row r="122" spans="1:16" ht="12.75" customHeight="1">
      <c r="A122" s="274">
        <v>112</v>
      </c>
      <c r="B122" s="288" t="s">
        <v>68</v>
      </c>
      <c r="C122" s="280" t="s">
        <v>163</v>
      </c>
      <c r="D122" s="281">
        <v>45225</v>
      </c>
      <c r="E122" s="280">
        <v>133.65</v>
      </c>
      <c r="F122" s="280">
        <v>133.71666666666667</v>
      </c>
      <c r="G122" s="282">
        <v>132.68333333333334</v>
      </c>
      <c r="H122" s="282">
        <v>131.71666666666667</v>
      </c>
      <c r="I122" s="282">
        <v>130.68333333333334</v>
      </c>
      <c r="J122" s="282">
        <v>134.68333333333334</v>
      </c>
      <c r="K122" s="282">
        <v>135.7166666666667</v>
      </c>
      <c r="L122" s="282">
        <v>136.68333333333334</v>
      </c>
      <c r="M122" s="283">
        <v>134.75</v>
      </c>
      <c r="N122" s="283">
        <v>132.75</v>
      </c>
      <c r="O122" s="283">
        <v>70160488</v>
      </c>
      <c r="P122" s="284">
        <v>-2.1287190339848126E-2</v>
      </c>
    </row>
    <row r="123" spans="1:16" ht="12.75" customHeight="1">
      <c r="A123" s="274">
        <v>113</v>
      </c>
      <c r="B123" s="288" t="s">
        <v>45</v>
      </c>
      <c r="C123" s="280" t="s">
        <v>164</v>
      </c>
      <c r="D123" s="281">
        <v>45225</v>
      </c>
      <c r="E123" s="280">
        <v>2549.1999999999998</v>
      </c>
      <c r="F123" s="280">
        <v>2557.3833333333332</v>
      </c>
      <c r="G123" s="282">
        <v>2524.7666666666664</v>
      </c>
      <c r="H123" s="282">
        <v>2500.333333333333</v>
      </c>
      <c r="I123" s="282">
        <v>2467.7166666666662</v>
      </c>
      <c r="J123" s="282">
        <v>2581.8166666666666</v>
      </c>
      <c r="K123" s="282">
        <v>2614.4333333333334</v>
      </c>
      <c r="L123" s="282">
        <v>2638.8666666666668</v>
      </c>
      <c r="M123" s="283">
        <v>2590</v>
      </c>
      <c r="N123" s="283">
        <v>2532.9499999999998</v>
      </c>
      <c r="O123" s="283">
        <v>1089000</v>
      </c>
      <c r="P123" s="284">
        <v>5.6768558951965066E-2</v>
      </c>
    </row>
    <row r="124" spans="1:16" ht="12.75" customHeight="1">
      <c r="A124" s="274">
        <v>114</v>
      </c>
      <c r="B124" s="288" t="s">
        <v>43</v>
      </c>
      <c r="C124" s="285" t="s">
        <v>165</v>
      </c>
      <c r="D124" s="281">
        <v>45225</v>
      </c>
      <c r="E124" s="280">
        <v>403.75</v>
      </c>
      <c r="F124" s="280">
        <v>403.26666666666665</v>
      </c>
      <c r="G124" s="282">
        <v>397.63333333333333</v>
      </c>
      <c r="H124" s="282">
        <v>391.51666666666665</v>
      </c>
      <c r="I124" s="282">
        <v>385.88333333333333</v>
      </c>
      <c r="J124" s="282">
        <v>409.38333333333333</v>
      </c>
      <c r="K124" s="282">
        <v>415.01666666666665</v>
      </c>
      <c r="L124" s="282">
        <v>421.13333333333333</v>
      </c>
      <c r="M124" s="283">
        <v>408.9</v>
      </c>
      <c r="N124" s="283">
        <v>397.15</v>
      </c>
      <c r="O124" s="283">
        <v>15371400</v>
      </c>
      <c r="P124" s="284">
        <v>2.5984341313968002E-2</v>
      </c>
    </row>
    <row r="125" spans="1:16" ht="12.75" customHeight="1">
      <c r="A125" s="274">
        <v>115</v>
      </c>
      <c r="B125" s="288" t="s">
        <v>68</v>
      </c>
      <c r="C125" s="280" t="s">
        <v>166</v>
      </c>
      <c r="D125" s="281">
        <v>45225</v>
      </c>
      <c r="E125" s="280">
        <v>470.35</v>
      </c>
      <c r="F125" s="280">
        <v>471.4666666666667</v>
      </c>
      <c r="G125" s="282">
        <v>467.98333333333341</v>
      </c>
      <c r="H125" s="282">
        <v>465.61666666666673</v>
      </c>
      <c r="I125" s="282">
        <v>462.13333333333344</v>
      </c>
      <c r="J125" s="282">
        <v>473.83333333333337</v>
      </c>
      <c r="K125" s="282">
        <v>477.31666666666672</v>
      </c>
      <c r="L125" s="282">
        <v>479.68333333333334</v>
      </c>
      <c r="M125" s="283">
        <v>474.95</v>
      </c>
      <c r="N125" s="283">
        <v>469.1</v>
      </c>
      <c r="O125" s="283">
        <v>23246000</v>
      </c>
      <c r="P125" s="284">
        <v>2.5877684809799016E-3</v>
      </c>
    </row>
    <row r="126" spans="1:16" ht="12.75" customHeight="1">
      <c r="A126" s="274">
        <v>116</v>
      </c>
      <c r="B126" s="288" t="s">
        <v>41</v>
      </c>
      <c r="C126" s="280" t="s">
        <v>167</v>
      </c>
      <c r="D126" s="281">
        <v>45225</v>
      </c>
      <c r="E126" s="280">
        <v>3097.6</v>
      </c>
      <c r="F126" s="280">
        <v>3093.25</v>
      </c>
      <c r="G126" s="282">
        <v>3078.5</v>
      </c>
      <c r="H126" s="282">
        <v>3059.4</v>
      </c>
      <c r="I126" s="282">
        <v>3044.65</v>
      </c>
      <c r="J126" s="282">
        <v>3112.35</v>
      </c>
      <c r="K126" s="282">
        <v>3127.1</v>
      </c>
      <c r="L126" s="282">
        <v>3146.2</v>
      </c>
      <c r="M126" s="283">
        <v>3108</v>
      </c>
      <c r="N126" s="283">
        <v>3074.15</v>
      </c>
      <c r="O126" s="283">
        <v>8617200</v>
      </c>
      <c r="P126" s="284">
        <v>-2.2194989106753812E-2</v>
      </c>
    </row>
    <row r="127" spans="1:16" ht="12.75" customHeight="1">
      <c r="A127" s="274">
        <v>117</v>
      </c>
      <c r="B127" s="288" t="s">
        <v>87</v>
      </c>
      <c r="C127" s="280" t="s">
        <v>168</v>
      </c>
      <c r="D127" s="281">
        <v>45225</v>
      </c>
      <c r="E127" s="280">
        <v>5099.75</v>
      </c>
      <c r="F127" s="280">
        <v>5132.5</v>
      </c>
      <c r="G127" s="282">
        <v>5045</v>
      </c>
      <c r="H127" s="282">
        <v>4990.25</v>
      </c>
      <c r="I127" s="282">
        <v>4902.75</v>
      </c>
      <c r="J127" s="282">
        <v>5187.25</v>
      </c>
      <c r="K127" s="282">
        <v>5274.75</v>
      </c>
      <c r="L127" s="282">
        <v>5329.5</v>
      </c>
      <c r="M127" s="283">
        <v>5220</v>
      </c>
      <c r="N127" s="283">
        <v>5077.75</v>
      </c>
      <c r="O127" s="283">
        <v>1919400</v>
      </c>
      <c r="P127" s="284">
        <v>6.1908713692946059E-2</v>
      </c>
    </row>
    <row r="128" spans="1:16" ht="12.75" customHeight="1">
      <c r="A128" s="274">
        <v>118</v>
      </c>
      <c r="B128" s="288" t="s">
        <v>87</v>
      </c>
      <c r="C128" s="280" t="s">
        <v>169</v>
      </c>
      <c r="D128" s="281">
        <v>45225</v>
      </c>
      <c r="E128" s="280">
        <v>4728.3</v>
      </c>
      <c r="F128" s="280">
        <v>4731.6333333333332</v>
      </c>
      <c r="G128" s="282">
        <v>4673.8166666666666</v>
      </c>
      <c r="H128" s="282">
        <v>4619.333333333333</v>
      </c>
      <c r="I128" s="282">
        <v>4561.5166666666664</v>
      </c>
      <c r="J128" s="282">
        <v>4786.1166666666668</v>
      </c>
      <c r="K128" s="282">
        <v>4843.9333333333325</v>
      </c>
      <c r="L128" s="282">
        <v>4898.416666666667</v>
      </c>
      <c r="M128" s="283">
        <v>4789.45</v>
      </c>
      <c r="N128" s="283">
        <v>4677.1499999999996</v>
      </c>
      <c r="O128" s="283">
        <v>659000</v>
      </c>
      <c r="P128" s="284">
        <v>-5.1525618883131834E-2</v>
      </c>
    </row>
    <row r="129" spans="1:16" ht="12.75" customHeight="1">
      <c r="A129" s="274">
        <v>119</v>
      </c>
      <c r="B129" s="288" t="s">
        <v>43</v>
      </c>
      <c r="C129" s="280" t="s">
        <v>170</v>
      </c>
      <c r="D129" s="281">
        <v>45225</v>
      </c>
      <c r="E129" s="280">
        <v>1191.7</v>
      </c>
      <c r="F129" s="280">
        <v>1185.4666666666669</v>
      </c>
      <c r="G129" s="282">
        <v>1175.7833333333338</v>
      </c>
      <c r="H129" s="282">
        <v>1159.8666666666668</v>
      </c>
      <c r="I129" s="282">
        <v>1150.1833333333336</v>
      </c>
      <c r="J129" s="282">
        <v>1201.3833333333339</v>
      </c>
      <c r="K129" s="282">
        <v>1211.0666666666668</v>
      </c>
      <c r="L129" s="282">
        <v>1226.983333333334</v>
      </c>
      <c r="M129" s="283">
        <v>1195.1500000000001</v>
      </c>
      <c r="N129" s="283">
        <v>1169.55</v>
      </c>
      <c r="O129" s="283">
        <v>5917700</v>
      </c>
      <c r="P129" s="284">
        <v>4.6602525556223691E-2</v>
      </c>
    </row>
    <row r="130" spans="1:16" ht="12.75" customHeight="1">
      <c r="A130" s="274">
        <v>120</v>
      </c>
      <c r="B130" s="288" t="s">
        <v>56</v>
      </c>
      <c r="C130" s="280" t="s">
        <v>171</v>
      </c>
      <c r="D130" s="281">
        <v>45225</v>
      </c>
      <c r="E130" s="280">
        <v>1567.9</v>
      </c>
      <c r="F130" s="280">
        <v>1567.2166666666665</v>
      </c>
      <c r="G130" s="282">
        <v>1557.1833333333329</v>
      </c>
      <c r="H130" s="282">
        <v>1546.4666666666665</v>
      </c>
      <c r="I130" s="282">
        <v>1536.4333333333329</v>
      </c>
      <c r="J130" s="282">
        <v>1577.9333333333329</v>
      </c>
      <c r="K130" s="282">
        <v>1587.9666666666662</v>
      </c>
      <c r="L130" s="282">
        <v>1598.6833333333329</v>
      </c>
      <c r="M130" s="283">
        <v>1577.25</v>
      </c>
      <c r="N130" s="283">
        <v>1556.5</v>
      </c>
      <c r="O130" s="283">
        <v>15273300</v>
      </c>
      <c r="P130" s="284">
        <v>1.1309385863267671E-2</v>
      </c>
    </row>
    <row r="131" spans="1:16" ht="12.75" customHeight="1">
      <c r="A131" s="274">
        <v>121</v>
      </c>
      <c r="B131" s="288" t="s">
        <v>68</v>
      </c>
      <c r="C131" s="280" t="s">
        <v>172</v>
      </c>
      <c r="D131" s="281">
        <v>45225</v>
      </c>
      <c r="E131" s="280">
        <v>286.35000000000002</v>
      </c>
      <c r="F131" s="280">
        <v>286.39999999999998</v>
      </c>
      <c r="G131" s="282">
        <v>284.09999999999997</v>
      </c>
      <c r="H131" s="282">
        <v>281.84999999999997</v>
      </c>
      <c r="I131" s="282">
        <v>279.54999999999995</v>
      </c>
      <c r="J131" s="282">
        <v>288.64999999999998</v>
      </c>
      <c r="K131" s="282">
        <v>290.94999999999993</v>
      </c>
      <c r="L131" s="282">
        <v>293.2</v>
      </c>
      <c r="M131" s="283">
        <v>288.7</v>
      </c>
      <c r="N131" s="283">
        <v>284.14999999999998</v>
      </c>
      <c r="O131" s="283">
        <v>45504000</v>
      </c>
      <c r="P131" s="284">
        <v>2.8199566160520606E-2</v>
      </c>
    </row>
    <row r="132" spans="1:16" ht="12.75" customHeight="1">
      <c r="A132" s="274">
        <v>122</v>
      </c>
      <c r="B132" s="288" t="s">
        <v>68</v>
      </c>
      <c r="C132" s="280" t="s">
        <v>173</v>
      </c>
      <c r="D132" s="281">
        <v>45225</v>
      </c>
      <c r="E132" s="280">
        <v>145.55000000000001</v>
      </c>
      <c r="F132" s="280">
        <v>146.01666666666668</v>
      </c>
      <c r="G132" s="282">
        <v>144.53333333333336</v>
      </c>
      <c r="H132" s="282">
        <v>143.51666666666668</v>
      </c>
      <c r="I132" s="282">
        <v>142.03333333333336</v>
      </c>
      <c r="J132" s="282">
        <v>147.03333333333336</v>
      </c>
      <c r="K132" s="282">
        <v>148.51666666666665</v>
      </c>
      <c r="L132" s="282">
        <v>149.53333333333336</v>
      </c>
      <c r="M132" s="283">
        <v>147.5</v>
      </c>
      <c r="N132" s="283">
        <v>145</v>
      </c>
      <c r="O132" s="283">
        <v>68754000</v>
      </c>
      <c r="P132" s="284">
        <v>-4.8632218844984806E-3</v>
      </c>
    </row>
    <row r="133" spans="1:16" ht="12.75" customHeight="1">
      <c r="A133" s="274">
        <v>123</v>
      </c>
      <c r="B133" s="288" t="s">
        <v>59</v>
      </c>
      <c r="C133" s="280" t="s">
        <v>174</v>
      </c>
      <c r="D133" s="281">
        <v>45225</v>
      </c>
      <c r="E133" s="280">
        <v>542.45000000000005</v>
      </c>
      <c r="F133" s="280">
        <v>541.86666666666667</v>
      </c>
      <c r="G133" s="282">
        <v>539.13333333333333</v>
      </c>
      <c r="H133" s="282">
        <v>535.81666666666661</v>
      </c>
      <c r="I133" s="282">
        <v>533.08333333333326</v>
      </c>
      <c r="J133" s="282">
        <v>545.18333333333339</v>
      </c>
      <c r="K133" s="282">
        <v>547.91666666666674</v>
      </c>
      <c r="L133" s="282">
        <v>551.23333333333346</v>
      </c>
      <c r="M133" s="283">
        <v>544.6</v>
      </c>
      <c r="N133" s="283">
        <v>538.54999999999995</v>
      </c>
      <c r="O133" s="283">
        <v>13094400</v>
      </c>
      <c r="P133" s="284">
        <v>-1.9234226136976451E-2</v>
      </c>
    </row>
    <row r="134" spans="1:16" ht="12.75" customHeight="1">
      <c r="A134" s="274">
        <v>124</v>
      </c>
      <c r="B134" s="288" t="s">
        <v>56</v>
      </c>
      <c r="C134" s="280" t="s">
        <v>175</v>
      </c>
      <c r="D134" s="281">
        <v>45225</v>
      </c>
      <c r="E134" s="280">
        <v>10728.8</v>
      </c>
      <c r="F134" s="280">
        <v>10676.800000000001</v>
      </c>
      <c r="G134" s="282">
        <v>10602.100000000002</v>
      </c>
      <c r="H134" s="282">
        <v>10475.400000000001</v>
      </c>
      <c r="I134" s="282">
        <v>10400.700000000003</v>
      </c>
      <c r="J134" s="282">
        <v>10803.500000000002</v>
      </c>
      <c r="K134" s="282">
        <v>10878.200000000003</v>
      </c>
      <c r="L134" s="282">
        <v>11004.900000000001</v>
      </c>
      <c r="M134" s="283">
        <v>10751.5</v>
      </c>
      <c r="N134" s="283">
        <v>10550.1</v>
      </c>
      <c r="O134" s="283">
        <v>3092400</v>
      </c>
      <c r="P134" s="284">
        <v>6.3703907539900934E-2</v>
      </c>
    </row>
    <row r="135" spans="1:16" ht="12.75" customHeight="1">
      <c r="A135" s="274">
        <v>125</v>
      </c>
      <c r="B135" s="288" t="s">
        <v>59</v>
      </c>
      <c r="C135" s="280" t="s">
        <v>176</v>
      </c>
      <c r="D135" s="281">
        <v>45225</v>
      </c>
      <c r="E135" s="280">
        <v>1069.3499999999999</v>
      </c>
      <c r="F135" s="280">
        <v>1070.1000000000001</v>
      </c>
      <c r="G135" s="282">
        <v>1048.5000000000002</v>
      </c>
      <c r="H135" s="282">
        <v>1027.6500000000001</v>
      </c>
      <c r="I135" s="282">
        <v>1006.0500000000002</v>
      </c>
      <c r="J135" s="282">
        <v>1090.9500000000003</v>
      </c>
      <c r="K135" s="282">
        <v>1112.5500000000002</v>
      </c>
      <c r="L135" s="282">
        <v>1133.4000000000003</v>
      </c>
      <c r="M135" s="283">
        <v>1091.7</v>
      </c>
      <c r="N135" s="283">
        <v>1049.25</v>
      </c>
      <c r="O135" s="283">
        <v>9687300</v>
      </c>
      <c r="P135" s="284">
        <v>-4.3884892086330932E-3</v>
      </c>
    </row>
    <row r="136" spans="1:16" ht="12.75" customHeight="1">
      <c r="A136" s="274">
        <v>126</v>
      </c>
      <c r="B136" s="288" t="s">
        <v>45</v>
      </c>
      <c r="C136" s="287" t="s">
        <v>177</v>
      </c>
      <c r="D136" s="281">
        <v>45225</v>
      </c>
      <c r="E136" s="280">
        <v>2103.1</v>
      </c>
      <c r="F136" s="280">
        <v>2104.65</v>
      </c>
      <c r="G136" s="282">
        <v>2079.5</v>
      </c>
      <c r="H136" s="282">
        <v>2055.9</v>
      </c>
      <c r="I136" s="282">
        <v>2030.75</v>
      </c>
      <c r="J136" s="282">
        <v>2128.25</v>
      </c>
      <c r="K136" s="282">
        <v>2153.4000000000005</v>
      </c>
      <c r="L136" s="282">
        <v>2177</v>
      </c>
      <c r="M136" s="283">
        <v>2129.8000000000002</v>
      </c>
      <c r="N136" s="283">
        <v>2081.0500000000002</v>
      </c>
      <c r="O136" s="283">
        <v>2286400</v>
      </c>
      <c r="P136" s="284">
        <v>-3.1514740765842091E-2</v>
      </c>
    </row>
    <row r="137" spans="1:16" ht="12.75" customHeight="1">
      <c r="A137" s="274">
        <v>127</v>
      </c>
      <c r="B137" s="288" t="s">
        <v>43</v>
      </c>
      <c r="C137" s="287" t="s">
        <v>178</v>
      </c>
      <c r="D137" s="281">
        <v>45225</v>
      </c>
      <c r="E137" s="280">
        <v>1551.95</v>
      </c>
      <c r="F137" s="280">
        <v>1543.3333333333333</v>
      </c>
      <c r="G137" s="282">
        <v>1505.0166666666664</v>
      </c>
      <c r="H137" s="282">
        <v>1458.0833333333333</v>
      </c>
      <c r="I137" s="282">
        <v>1419.7666666666664</v>
      </c>
      <c r="J137" s="282">
        <v>1590.2666666666664</v>
      </c>
      <c r="K137" s="282">
        <v>1628.5833333333335</v>
      </c>
      <c r="L137" s="282">
        <v>1675.5166666666664</v>
      </c>
      <c r="M137" s="283">
        <v>1581.65</v>
      </c>
      <c r="N137" s="283">
        <v>1496.4</v>
      </c>
      <c r="O137" s="283">
        <v>1779200</v>
      </c>
      <c r="P137" s="284">
        <v>0.11172206948262935</v>
      </c>
    </row>
    <row r="138" spans="1:16" ht="12.75" customHeight="1">
      <c r="A138" s="274">
        <v>128</v>
      </c>
      <c r="B138" s="288" t="s">
        <v>68</v>
      </c>
      <c r="C138" s="280" t="s">
        <v>179</v>
      </c>
      <c r="D138" s="281">
        <v>45225</v>
      </c>
      <c r="E138" s="280">
        <v>916.45</v>
      </c>
      <c r="F138" s="280">
        <v>919.5333333333333</v>
      </c>
      <c r="G138" s="282">
        <v>910.06666666666661</v>
      </c>
      <c r="H138" s="282">
        <v>903.68333333333328</v>
      </c>
      <c r="I138" s="282">
        <v>894.21666666666658</v>
      </c>
      <c r="J138" s="282">
        <v>925.91666666666663</v>
      </c>
      <c r="K138" s="282">
        <v>935.38333333333333</v>
      </c>
      <c r="L138" s="282">
        <v>941.76666666666665</v>
      </c>
      <c r="M138" s="283">
        <v>929</v>
      </c>
      <c r="N138" s="283">
        <v>913.15</v>
      </c>
      <c r="O138" s="283">
        <v>8031200</v>
      </c>
      <c r="P138" s="284">
        <v>-2.6190707149093027E-2</v>
      </c>
    </row>
    <row r="139" spans="1:16" ht="12.75" customHeight="1">
      <c r="A139" s="274">
        <v>129</v>
      </c>
      <c r="B139" s="288" t="s">
        <v>84</v>
      </c>
      <c r="C139" s="280" t="s">
        <v>180</v>
      </c>
      <c r="D139" s="281">
        <v>45225</v>
      </c>
      <c r="E139" s="280">
        <v>1130.8</v>
      </c>
      <c r="F139" s="280">
        <v>1133.5166666666667</v>
      </c>
      <c r="G139" s="282">
        <v>1119.0333333333333</v>
      </c>
      <c r="H139" s="282">
        <v>1107.2666666666667</v>
      </c>
      <c r="I139" s="282">
        <v>1092.7833333333333</v>
      </c>
      <c r="J139" s="282">
        <v>1145.2833333333333</v>
      </c>
      <c r="K139" s="282">
        <v>1159.7666666666664</v>
      </c>
      <c r="L139" s="282">
        <v>1171.5333333333333</v>
      </c>
      <c r="M139" s="283">
        <v>1148</v>
      </c>
      <c r="N139" s="283">
        <v>1121.75</v>
      </c>
      <c r="O139" s="283">
        <v>2431200</v>
      </c>
      <c r="P139" s="284">
        <v>-5.562461155997514E-2</v>
      </c>
    </row>
    <row r="140" spans="1:16" ht="12.75" customHeight="1">
      <c r="A140" s="274">
        <v>130</v>
      </c>
      <c r="B140" s="288" t="s">
        <v>56</v>
      </c>
      <c r="C140" s="285" t="s">
        <v>181</v>
      </c>
      <c r="D140" s="281">
        <v>45225</v>
      </c>
      <c r="E140" s="280">
        <v>94.7</v>
      </c>
      <c r="F140" s="280">
        <v>95.066666666666663</v>
      </c>
      <c r="G140" s="282">
        <v>94.183333333333323</v>
      </c>
      <c r="H140" s="282">
        <v>93.666666666666657</v>
      </c>
      <c r="I140" s="282">
        <v>92.783333333333317</v>
      </c>
      <c r="J140" s="282">
        <v>95.583333333333329</v>
      </c>
      <c r="K140" s="282">
        <v>96.466666666666654</v>
      </c>
      <c r="L140" s="282">
        <v>96.983333333333334</v>
      </c>
      <c r="M140" s="283">
        <v>95.95</v>
      </c>
      <c r="N140" s="283">
        <v>94.55</v>
      </c>
      <c r="O140" s="283">
        <v>81145900</v>
      </c>
      <c r="P140" s="284">
        <v>1.5640273704789834E-2</v>
      </c>
    </row>
    <row r="141" spans="1:16" ht="12.75" customHeight="1">
      <c r="A141" s="274">
        <v>131</v>
      </c>
      <c r="B141" s="288" t="s">
        <v>87</v>
      </c>
      <c r="C141" s="280" t="s">
        <v>182</v>
      </c>
      <c r="D141" s="281">
        <v>45225</v>
      </c>
      <c r="E141" s="280">
        <v>2375.65</v>
      </c>
      <c r="F141" s="280">
        <v>2393.8333333333335</v>
      </c>
      <c r="G141" s="282">
        <v>2327.666666666667</v>
      </c>
      <c r="H141" s="282">
        <v>2279.6833333333334</v>
      </c>
      <c r="I141" s="282">
        <v>2213.5166666666669</v>
      </c>
      <c r="J141" s="282">
        <v>2441.8166666666671</v>
      </c>
      <c r="K141" s="282">
        <v>2507.983333333334</v>
      </c>
      <c r="L141" s="282">
        <v>2555.9666666666672</v>
      </c>
      <c r="M141" s="283">
        <v>2460</v>
      </c>
      <c r="N141" s="283">
        <v>2345.85</v>
      </c>
      <c r="O141" s="283">
        <v>2740650</v>
      </c>
      <c r="P141" s="284">
        <v>5.1376727502901148E-2</v>
      </c>
    </row>
    <row r="142" spans="1:16" ht="12.75" customHeight="1">
      <c r="A142" s="274">
        <v>132</v>
      </c>
      <c r="B142" s="288" t="s">
        <v>56</v>
      </c>
      <c r="C142" s="280" t="s">
        <v>183</v>
      </c>
      <c r="D142" s="281">
        <v>45225</v>
      </c>
      <c r="E142" s="280">
        <v>109329</v>
      </c>
      <c r="F142" s="280">
        <v>109214.46666666667</v>
      </c>
      <c r="G142" s="282">
        <v>108810.73333333335</v>
      </c>
      <c r="H142" s="282">
        <v>108292.46666666667</v>
      </c>
      <c r="I142" s="282">
        <v>107888.73333333335</v>
      </c>
      <c r="J142" s="282">
        <v>109732.73333333335</v>
      </c>
      <c r="K142" s="282">
        <v>110136.46666666669</v>
      </c>
      <c r="L142" s="282">
        <v>110654.73333333335</v>
      </c>
      <c r="M142" s="283">
        <v>109618.2</v>
      </c>
      <c r="N142" s="283">
        <v>108696.2</v>
      </c>
      <c r="O142" s="283">
        <v>41600</v>
      </c>
      <c r="P142" s="284">
        <v>4.830917874396135E-3</v>
      </c>
    </row>
    <row r="143" spans="1:16" ht="12.75" customHeight="1">
      <c r="A143" s="274">
        <v>133</v>
      </c>
      <c r="B143" s="288" t="s">
        <v>68</v>
      </c>
      <c r="C143" s="280" t="s">
        <v>184</v>
      </c>
      <c r="D143" s="281">
        <v>45225</v>
      </c>
      <c r="E143" s="280">
        <v>1234.6500000000001</v>
      </c>
      <c r="F143" s="280">
        <v>1234.5833333333335</v>
      </c>
      <c r="G143" s="282">
        <v>1227.9666666666669</v>
      </c>
      <c r="H143" s="282">
        <v>1221.2833333333335</v>
      </c>
      <c r="I143" s="282">
        <v>1214.666666666667</v>
      </c>
      <c r="J143" s="282">
        <v>1241.2666666666669</v>
      </c>
      <c r="K143" s="282">
        <v>1247.8833333333337</v>
      </c>
      <c r="L143" s="282">
        <v>1254.5666666666668</v>
      </c>
      <c r="M143" s="283">
        <v>1241.2</v>
      </c>
      <c r="N143" s="283">
        <v>1227.9000000000001</v>
      </c>
      <c r="O143" s="283">
        <v>6780950</v>
      </c>
      <c r="P143" s="284">
        <v>-1.6198531758697735E-2</v>
      </c>
    </row>
    <row r="144" spans="1:16" ht="12.75" customHeight="1">
      <c r="A144" s="274">
        <v>134</v>
      </c>
      <c r="B144" s="288" t="s">
        <v>132</v>
      </c>
      <c r="C144" s="280" t="s">
        <v>185</v>
      </c>
      <c r="D144" s="281">
        <v>45225</v>
      </c>
      <c r="E144" s="280">
        <v>99.25</v>
      </c>
      <c r="F144" s="280">
        <v>99.55</v>
      </c>
      <c r="G144" s="282">
        <v>98.199999999999989</v>
      </c>
      <c r="H144" s="282">
        <v>97.149999999999991</v>
      </c>
      <c r="I144" s="282">
        <v>95.799999999999983</v>
      </c>
      <c r="J144" s="282">
        <v>100.6</v>
      </c>
      <c r="K144" s="282">
        <v>101.94999999999999</v>
      </c>
      <c r="L144" s="282">
        <v>103</v>
      </c>
      <c r="M144" s="283">
        <v>100.9</v>
      </c>
      <c r="N144" s="283">
        <v>98.5</v>
      </c>
      <c r="O144" s="283">
        <v>69060000</v>
      </c>
      <c r="P144" s="284">
        <v>1.0092145677928916E-2</v>
      </c>
    </row>
    <row r="145" spans="1:16" ht="12.75" customHeight="1">
      <c r="A145" s="274">
        <v>135</v>
      </c>
      <c r="B145" s="288" t="s">
        <v>45</v>
      </c>
      <c r="C145" s="280" t="s">
        <v>186</v>
      </c>
      <c r="D145" s="281">
        <v>45225</v>
      </c>
      <c r="E145" s="280">
        <v>4139.05</v>
      </c>
      <c r="F145" s="280">
        <v>4148.8500000000004</v>
      </c>
      <c r="G145" s="282">
        <v>4097.8000000000011</v>
      </c>
      <c r="H145" s="282">
        <v>4056.5500000000011</v>
      </c>
      <c r="I145" s="282">
        <v>4005.5000000000018</v>
      </c>
      <c r="J145" s="282">
        <v>4190.1000000000004</v>
      </c>
      <c r="K145" s="282">
        <v>4241.1499999999996</v>
      </c>
      <c r="L145" s="282">
        <v>4282.3999999999996</v>
      </c>
      <c r="M145" s="283">
        <v>4199.8999999999996</v>
      </c>
      <c r="N145" s="283">
        <v>4107.6000000000004</v>
      </c>
      <c r="O145" s="283">
        <v>1651500</v>
      </c>
      <c r="P145" s="284">
        <v>6.5105930153816383E-2</v>
      </c>
    </row>
    <row r="146" spans="1:16" ht="12.75" customHeight="1">
      <c r="A146" s="274">
        <v>136</v>
      </c>
      <c r="B146" s="288" t="s">
        <v>39</v>
      </c>
      <c r="C146" s="280" t="s">
        <v>187</v>
      </c>
      <c r="D146" s="281">
        <v>45225</v>
      </c>
      <c r="E146" s="280">
        <v>3692.45</v>
      </c>
      <c r="F146" s="280">
        <v>3701.9333333333329</v>
      </c>
      <c r="G146" s="282">
        <v>3671.6166666666659</v>
      </c>
      <c r="H146" s="282">
        <v>3650.7833333333328</v>
      </c>
      <c r="I146" s="282">
        <v>3620.4666666666658</v>
      </c>
      <c r="J146" s="282">
        <v>3722.766666666666</v>
      </c>
      <c r="K146" s="282">
        <v>3753.0833333333326</v>
      </c>
      <c r="L146" s="282">
        <v>3773.9166666666661</v>
      </c>
      <c r="M146" s="283">
        <v>3732.25</v>
      </c>
      <c r="N146" s="283">
        <v>3681.1</v>
      </c>
      <c r="O146" s="283">
        <v>1278000</v>
      </c>
      <c r="P146" s="284">
        <v>3.210175651120533E-2</v>
      </c>
    </row>
    <row r="147" spans="1:16" ht="12.75" customHeight="1">
      <c r="A147" s="274">
        <v>137</v>
      </c>
      <c r="B147" s="288" t="s">
        <v>59</v>
      </c>
      <c r="C147" s="280" t="s">
        <v>188</v>
      </c>
      <c r="D147" s="281">
        <v>45225</v>
      </c>
      <c r="E147" s="280">
        <v>23569.15</v>
      </c>
      <c r="F147" s="280">
        <v>23400.899999999998</v>
      </c>
      <c r="G147" s="282">
        <v>23181.799999999996</v>
      </c>
      <c r="H147" s="282">
        <v>22794.449999999997</v>
      </c>
      <c r="I147" s="282">
        <v>22575.349999999995</v>
      </c>
      <c r="J147" s="282">
        <v>23788.249999999996</v>
      </c>
      <c r="K147" s="282">
        <v>24007.349999999995</v>
      </c>
      <c r="L147" s="282">
        <v>24394.699999999997</v>
      </c>
      <c r="M147" s="283">
        <v>23620</v>
      </c>
      <c r="N147" s="283">
        <v>23013.55</v>
      </c>
      <c r="O147" s="283">
        <v>313760</v>
      </c>
      <c r="P147" s="284">
        <v>-1.2215086261176174E-2</v>
      </c>
    </row>
    <row r="148" spans="1:16" ht="12.75" customHeight="1">
      <c r="A148" s="274">
        <v>138</v>
      </c>
      <c r="B148" s="288" t="s">
        <v>132</v>
      </c>
      <c r="C148" s="280" t="s">
        <v>189</v>
      </c>
      <c r="D148" s="281">
        <v>45225</v>
      </c>
      <c r="E148" s="280">
        <v>160.15</v>
      </c>
      <c r="F148" s="280">
        <v>160.4</v>
      </c>
      <c r="G148" s="282">
        <v>156.70000000000002</v>
      </c>
      <c r="H148" s="282">
        <v>153.25</v>
      </c>
      <c r="I148" s="282">
        <v>149.55000000000001</v>
      </c>
      <c r="J148" s="282">
        <v>163.85000000000002</v>
      </c>
      <c r="K148" s="282">
        <v>167.55</v>
      </c>
      <c r="L148" s="282">
        <v>171.00000000000003</v>
      </c>
      <c r="M148" s="283">
        <v>164.1</v>
      </c>
      <c r="N148" s="283">
        <v>156.94999999999999</v>
      </c>
      <c r="O148" s="283">
        <v>108423000</v>
      </c>
      <c r="P148" s="284">
        <v>-3.9467389571041303E-2</v>
      </c>
    </row>
    <row r="149" spans="1:16" ht="12.75" customHeight="1">
      <c r="A149" s="274">
        <v>139</v>
      </c>
      <c r="B149" s="288" t="s">
        <v>190</v>
      </c>
      <c r="C149" s="280" t="s">
        <v>191</v>
      </c>
      <c r="D149" s="281">
        <v>45225</v>
      </c>
      <c r="E149" s="280">
        <v>242.2</v>
      </c>
      <c r="F149" s="280">
        <v>242.18333333333331</v>
      </c>
      <c r="G149" s="282">
        <v>240.26666666666662</v>
      </c>
      <c r="H149" s="282">
        <v>238.33333333333331</v>
      </c>
      <c r="I149" s="282">
        <v>236.41666666666663</v>
      </c>
      <c r="J149" s="282">
        <v>244.11666666666662</v>
      </c>
      <c r="K149" s="282">
        <v>246.0333333333333</v>
      </c>
      <c r="L149" s="282">
        <v>247.96666666666661</v>
      </c>
      <c r="M149" s="283">
        <v>244.1</v>
      </c>
      <c r="N149" s="283">
        <v>240.25</v>
      </c>
      <c r="O149" s="283">
        <v>80889000</v>
      </c>
      <c r="P149" s="284">
        <v>-6.5949451035295856E-3</v>
      </c>
    </row>
    <row r="150" spans="1:16" ht="12.75" customHeight="1">
      <c r="A150" s="274">
        <v>140</v>
      </c>
      <c r="B150" s="288" t="s">
        <v>108</v>
      </c>
      <c r="C150" s="285" t="s">
        <v>192</v>
      </c>
      <c r="D150" s="281">
        <v>45225</v>
      </c>
      <c r="E150" s="280">
        <v>1131.45</v>
      </c>
      <c r="F150" s="280">
        <v>1138.9833333333333</v>
      </c>
      <c r="G150" s="282">
        <v>1120.0166666666667</v>
      </c>
      <c r="H150" s="282">
        <v>1108.5833333333333</v>
      </c>
      <c r="I150" s="282">
        <v>1089.6166666666666</v>
      </c>
      <c r="J150" s="282">
        <v>1150.4166666666667</v>
      </c>
      <c r="K150" s="282">
        <v>1169.3833333333334</v>
      </c>
      <c r="L150" s="282">
        <v>1180.8166666666668</v>
      </c>
      <c r="M150" s="283">
        <v>1157.95</v>
      </c>
      <c r="N150" s="283">
        <v>1127.55</v>
      </c>
      <c r="O150" s="283">
        <v>8057000</v>
      </c>
      <c r="P150" s="284">
        <v>-9.0400344382264314E-3</v>
      </c>
    </row>
    <row r="151" spans="1:16" ht="12.75" customHeight="1">
      <c r="A151" s="274">
        <v>141</v>
      </c>
      <c r="B151" s="288" t="s">
        <v>87</v>
      </c>
      <c r="C151" s="287" t="s">
        <v>193</v>
      </c>
      <c r="D151" s="281">
        <v>45225</v>
      </c>
      <c r="E151" s="280">
        <v>4102.05</v>
      </c>
      <c r="F151" s="280">
        <v>4100.7000000000007</v>
      </c>
      <c r="G151" s="282">
        <v>4058.8000000000011</v>
      </c>
      <c r="H151" s="282">
        <v>4015.55</v>
      </c>
      <c r="I151" s="282">
        <v>3973.6500000000005</v>
      </c>
      <c r="J151" s="282">
        <v>4143.9500000000016</v>
      </c>
      <c r="K151" s="282">
        <v>4185.8500000000013</v>
      </c>
      <c r="L151" s="282">
        <v>4229.1000000000022</v>
      </c>
      <c r="M151" s="283">
        <v>4142.6000000000004</v>
      </c>
      <c r="N151" s="283">
        <v>4057.45</v>
      </c>
      <c r="O151" s="283">
        <v>346800</v>
      </c>
      <c r="P151" s="284">
        <v>1.6412661195779603E-2</v>
      </c>
    </row>
    <row r="152" spans="1:16" ht="12.75" customHeight="1">
      <c r="A152" s="274">
        <v>142</v>
      </c>
      <c r="B152" s="288" t="s">
        <v>84</v>
      </c>
      <c r="C152" s="280" t="s">
        <v>194</v>
      </c>
      <c r="D152" s="281">
        <v>45225</v>
      </c>
      <c r="E152" s="280">
        <v>185.15</v>
      </c>
      <c r="F152" s="280">
        <v>185.36666666666667</v>
      </c>
      <c r="G152" s="282">
        <v>184.18333333333334</v>
      </c>
      <c r="H152" s="282">
        <v>183.21666666666667</v>
      </c>
      <c r="I152" s="282">
        <v>182.03333333333333</v>
      </c>
      <c r="J152" s="282">
        <v>186.33333333333334</v>
      </c>
      <c r="K152" s="282">
        <v>187.51666666666668</v>
      </c>
      <c r="L152" s="282">
        <v>188.48333333333335</v>
      </c>
      <c r="M152" s="283">
        <v>186.55</v>
      </c>
      <c r="N152" s="283">
        <v>184.4</v>
      </c>
      <c r="O152" s="283">
        <v>43223950</v>
      </c>
      <c r="P152" s="284">
        <v>2.6327817899259531E-2</v>
      </c>
    </row>
    <row r="153" spans="1:16" ht="12.75" customHeight="1">
      <c r="A153" s="274">
        <v>143</v>
      </c>
      <c r="B153" s="288" t="s">
        <v>47</v>
      </c>
      <c r="C153" s="280" t="s">
        <v>195</v>
      </c>
      <c r="D153" s="281">
        <v>45225</v>
      </c>
      <c r="E153" s="280">
        <v>39331.050000000003</v>
      </c>
      <c r="F153" s="280">
        <v>39353.466666666667</v>
      </c>
      <c r="G153" s="282">
        <v>39048.083333333336</v>
      </c>
      <c r="H153" s="282">
        <v>38765.116666666669</v>
      </c>
      <c r="I153" s="282">
        <v>38459.733333333337</v>
      </c>
      <c r="J153" s="282">
        <v>39636.433333333334</v>
      </c>
      <c r="K153" s="282">
        <v>39941.816666666666</v>
      </c>
      <c r="L153" s="282">
        <v>40224.783333333333</v>
      </c>
      <c r="M153" s="283">
        <v>39658.85</v>
      </c>
      <c r="N153" s="283">
        <v>39070.5</v>
      </c>
      <c r="O153" s="283">
        <v>169725</v>
      </c>
      <c r="P153" s="284">
        <v>1.5933433654952641E-3</v>
      </c>
    </row>
    <row r="154" spans="1:16" ht="12.75" customHeight="1">
      <c r="A154" s="274">
        <v>144</v>
      </c>
      <c r="B154" s="288" t="s">
        <v>43</v>
      </c>
      <c r="C154" s="280" t="s">
        <v>196</v>
      </c>
      <c r="D154" s="281">
        <v>45225</v>
      </c>
      <c r="E154" s="280">
        <v>1057.1500000000001</v>
      </c>
      <c r="F154" s="280">
        <v>1059.0333333333335</v>
      </c>
      <c r="G154" s="282">
        <v>1052.116666666667</v>
      </c>
      <c r="H154" s="282">
        <v>1047.0833333333335</v>
      </c>
      <c r="I154" s="282">
        <v>1040.166666666667</v>
      </c>
      <c r="J154" s="282">
        <v>1064.0666666666671</v>
      </c>
      <c r="K154" s="282">
        <v>1070.9833333333336</v>
      </c>
      <c r="L154" s="282">
        <v>1076.0166666666671</v>
      </c>
      <c r="M154" s="283">
        <v>1065.95</v>
      </c>
      <c r="N154" s="283">
        <v>1054</v>
      </c>
      <c r="O154" s="283">
        <v>10053750</v>
      </c>
      <c r="P154" s="284">
        <v>-1.9358201176382995E-3</v>
      </c>
    </row>
    <row r="155" spans="1:16" ht="12.75" customHeight="1">
      <c r="A155" s="274">
        <v>145</v>
      </c>
      <c r="B155" s="288" t="s">
        <v>87</v>
      </c>
      <c r="C155" s="285" t="s">
        <v>197</v>
      </c>
      <c r="D155" s="281">
        <v>45225</v>
      </c>
      <c r="E155" s="280">
        <v>5778</v>
      </c>
      <c r="F155" s="280">
        <v>5769.3499999999995</v>
      </c>
      <c r="G155" s="282">
        <v>5708.6999999999989</v>
      </c>
      <c r="H155" s="282">
        <v>5639.4</v>
      </c>
      <c r="I155" s="282">
        <v>5578.7499999999991</v>
      </c>
      <c r="J155" s="282">
        <v>5838.6499999999987</v>
      </c>
      <c r="K155" s="282">
        <v>5899.2999999999984</v>
      </c>
      <c r="L155" s="282">
        <v>5968.5999999999985</v>
      </c>
      <c r="M155" s="283">
        <v>5830</v>
      </c>
      <c r="N155" s="283">
        <v>5700.05</v>
      </c>
      <c r="O155" s="283">
        <v>1418200</v>
      </c>
      <c r="P155" s="284">
        <v>6.7017774851876238E-2</v>
      </c>
    </row>
    <row r="156" spans="1:16" ht="12.75" customHeight="1">
      <c r="A156" s="274">
        <v>146</v>
      </c>
      <c r="B156" s="288" t="s">
        <v>84</v>
      </c>
      <c r="C156" s="280" t="s">
        <v>198</v>
      </c>
      <c r="D156" s="281">
        <v>45225</v>
      </c>
      <c r="E156" s="280">
        <v>231.5</v>
      </c>
      <c r="F156" s="280">
        <v>231.65</v>
      </c>
      <c r="G156" s="282">
        <v>228.8</v>
      </c>
      <c r="H156" s="282">
        <v>226.1</v>
      </c>
      <c r="I156" s="282">
        <v>223.25</v>
      </c>
      <c r="J156" s="282">
        <v>234.35000000000002</v>
      </c>
      <c r="K156" s="282">
        <v>237.2</v>
      </c>
      <c r="L156" s="282">
        <v>239.90000000000003</v>
      </c>
      <c r="M156" s="283">
        <v>234.5</v>
      </c>
      <c r="N156" s="283">
        <v>228.95</v>
      </c>
      <c r="O156" s="283">
        <v>28509000</v>
      </c>
      <c r="P156" s="284">
        <v>0.13117486013569812</v>
      </c>
    </row>
    <row r="157" spans="1:16" ht="12.75" customHeight="1">
      <c r="A157" s="274">
        <v>147</v>
      </c>
      <c r="B157" s="288" t="s">
        <v>68</v>
      </c>
      <c r="C157" s="280" t="s">
        <v>199</v>
      </c>
      <c r="D157" s="281">
        <v>45225</v>
      </c>
      <c r="E157" s="280">
        <v>250.65</v>
      </c>
      <c r="F157" s="280">
        <v>250.5</v>
      </c>
      <c r="G157" s="282">
        <v>247.65</v>
      </c>
      <c r="H157" s="282">
        <v>244.65</v>
      </c>
      <c r="I157" s="282">
        <v>241.8</v>
      </c>
      <c r="J157" s="282">
        <v>253.5</v>
      </c>
      <c r="K157" s="282">
        <v>256.35000000000002</v>
      </c>
      <c r="L157" s="282">
        <v>259.35000000000002</v>
      </c>
      <c r="M157" s="283">
        <v>253.35</v>
      </c>
      <c r="N157" s="283">
        <v>247.5</v>
      </c>
      <c r="O157" s="283">
        <v>70354500</v>
      </c>
      <c r="P157" s="284">
        <v>-3.5793945831120555E-2</v>
      </c>
    </row>
    <row r="158" spans="1:16" ht="12.75" customHeight="1">
      <c r="A158" s="274">
        <v>148</v>
      </c>
      <c r="B158" s="288" t="s">
        <v>59</v>
      </c>
      <c r="C158" s="280" t="s">
        <v>200</v>
      </c>
      <c r="D158" s="281">
        <v>45225</v>
      </c>
      <c r="E158" s="280">
        <v>2467.35</v>
      </c>
      <c r="F158" s="280">
        <v>2473.2833333333333</v>
      </c>
      <c r="G158" s="282">
        <v>2456.0666666666666</v>
      </c>
      <c r="H158" s="282">
        <v>2444.7833333333333</v>
      </c>
      <c r="I158" s="282">
        <v>2427.5666666666666</v>
      </c>
      <c r="J158" s="282">
        <v>2484.5666666666666</v>
      </c>
      <c r="K158" s="282">
        <v>2501.7833333333328</v>
      </c>
      <c r="L158" s="282">
        <v>2513.0666666666666</v>
      </c>
      <c r="M158" s="283">
        <v>2490.5</v>
      </c>
      <c r="N158" s="283">
        <v>2462</v>
      </c>
      <c r="O158" s="283">
        <v>2115000</v>
      </c>
      <c r="P158" s="284">
        <v>2.9638411381149969E-3</v>
      </c>
    </row>
    <row r="159" spans="1:16" ht="12.75" customHeight="1">
      <c r="A159" s="274">
        <v>149</v>
      </c>
      <c r="B159" s="288" t="s">
        <v>39</v>
      </c>
      <c r="C159" s="280" t="s">
        <v>201</v>
      </c>
      <c r="D159" s="281">
        <v>45225</v>
      </c>
      <c r="E159" s="280">
        <v>3493.05</v>
      </c>
      <c r="F159" s="280">
        <v>3487.0166666666664</v>
      </c>
      <c r="G159" s="282">
        <v>3469.9333333333329</v>
      </c>
      <c r="H159" s="282">
        <v>3446.8166666666666</v>
      </c>
      <c r="I159" s="282">
        <v>3429.7333333333331</v>
      </c>
      <c r="J159" s="282">
        <v>3510.1333333333328</v>
      </c>
      <c r="K159" s="282">
        <v>3527.2166666666667</v>
      </c>
      <c r="L159" s="282">
        <v>3550.3333333333326</v>
      </c>
      <c r="M159" s="283">
        <v>3504.1</v>
      </c>
      <c r="N159" s="283">
        <v>3463.9</v>
      </c>
      <c r="O159" s="283">
        <v>2642250</v>
      </c>
      <c r="P159" s="284">
        <v>1.5161565431630816E-3</v>
      </c>
    </row>
    <row r="160" spans="1:16" ht="12.75" customHeight="1">
      <c r="A160" s="274">
        <v>150</v>
      </c>
      <c r="B160" s="288" t="s">
        <v>63</v>
      </c>
      <c r="C160" s="280" t="s">
        <v>202</v>
      </c>
      <c r="D160" s="281">
        <v>45225</v>
      </c>
      <c r="E160" s="280">
        <v>75.3</v>
      </c>
      <c r="F160" s="280">
        <v>75.216666666666669</v>
      </c>
      <c r="G160" s="282">
        <v>74.183333333333337</v>
      </c>
      <c r="H160" s="282">
        <v>73.066666666666663</v>
      </c>
      <c r="I160" s="282">
        <v>72.033333333333331</v>
      </c>
      <c r="J160" s="282">
        <v>76.333333333333343</v>
      </c>
      <c r="K160" s="282">
        <v>77.366666666666674</v>
      </c>
      <c r="L160" s="282">
        <v>78.483333333333348</v>
      </c>
      <c r="M160" s="283">
        <v>76.25</v>
      </c>
      <c r="N160" s="283">
        <v>74.099999999999994</v>
      </c>
      <c r="O160" s="283">
        <v>258432000</v>
      </c>
      <c r="P160" s="284">
        <v>-1.1445008874472123E-2</v>
      </c>
    </row>
    <row r="161" spans="1:16" ht="12.75" customHeight="1">
      <c r="A161" s="274">
        <v>151</v>
      </c>
      <c r="B161" s="288" t="s">
        <v>45</v>
      </c>
      <c r="C161" s="287" t="s">
        <v>203</v>
      </c>
      <c r="D161" s="281">
        <v>45225</v>
      </c>
      <c r="E161" s="280">
        <v>5334.1</v>
      </c>
      <c r="F161" s="280">
        <v>5302.4666666666672</v>
      </c>
      <c r="G161" s="282">
        <v>5250.9333333333343</v>
      </c>
      <c r="H161" s="282">
        <v>5167.7666666666673</v>
      </c>
      <c r="I161" s="282">
        <v>5116.2333333333345</v>
      </c>
      <c r="J161" s="282">
        <v>5385.6333333333341</v>
      </c>
      <c r="K161" s="282">
        <v>5437.166666666667</v>
      </c>
      <c r="L161" s="282">
        <v>5520.3333333333339</v>
      </c>
      <c r="M161" s="283">
        <v>5354</v>
      </c>
      <c r="N161" s="283">
        <v>5219.3</v>
      </c>
      <c r="O161" s="283">
        <v>2836800</v>
      </c>
      <c r="P161" s="284">
        <v>1.0576414595452142E-4</v>
      </c>
    </row>
    <row r="162" spans="1:16" ht="12.75" customHeight="1">
      <c r="A162" s="274">
        <v>152</v>
      </c>
      <c r="B162" s="288" t="s">
        <v>190</v>
      </c>
      <c r="C162" s="280" t="s">
        <v>204</v>
      </c>
      <c r="D162" s="281">
        <v>45225</v>
      </c>
      <c r="E162" s="280">
        <v>201.9</v>
      </c>
      <c r="F162" s="280">
        <v>201.46666666666667</v>
      </c>
      <c r="G162" s="282">
        <v>200.43333333333334</v>
      </c>
      <c r="H162" s="282">
        <v>198.96666666666667</v>
      </c>
      <c r="I162" s="282">
        <v>197.93333333333334</v>
      </c>
      <c r="J162" s="282">
        <v>202.93333333333334</v>
      </c>
      <c r="K162" s="282">
        <v>203.9666666666667</v>
      </c>
      <c r="L162" s="282">
        <v>205.43333333333334</v>
      </c>
      <c r="M162" s="283">
        <v>202.5</v>
      </c>
      <c r="N162" s="283">
        <v>200</v>
      </c>
      <c r="O162" s="283">
        <v>66330000</v>
      </c>
      <c r="P162" s="284">
        <v>-2.0519908564138004E-2</v>
      </c>
    </row>
    <row r="163" spans="1:16" ht="12.75" customHeight="1">
      <c r="A163" s="274">
        <v>153</v>
      </c>
      <c r="B163" s="288" t="s">
        <v>205</v>
      </c>
      <c r="C163" s="280" t="s">
        <v>206</v>
      </c>
      <c r="D163" s="281">
        <v>45225</v>
      </c>
      <c r="E163" s="280">
        <v>1759.3</v>
      </c>
      <c r="F163" s="280">
        <v>1756.3499999999997</v>
      </c>
      <c r="G163" s="282">
        <v>1722.8499999999995</v>
      </c>
      <c r="H163" s="282">
        <v>1686.3999999999999</v>
      </c>
      <c r="I163" s="282">
        <v>1652.8999999999996</v>
      </c>
      <c r="J163" s="282">
        <v>1792.7999999999993</v>
      </c>
      <c r="K163" s="282">
        <v>1826.2999999999997</v>
      </c>
      <c r="L163" s="282">
        <v>1862.7499999999991</v>
      </c>
      <c r="M163" s="283">
        <v>1789.85</v>
      </c>
      <c r="N163" s="283">
        <v>1719.9</v>
      </c>
      <c r="O163" s="283">
        <v>6036624</v>
      </c>
      <c r="P163" s="284">
        <v>3.9456163711542508E-2</v>
      </c>
    </row>
    <row r="164" spans="1:16" ht="12.75" customHeight="1">
      <c r="A164" s="274">
        <v>154</v>
      </c>
      <c r="B164" s="288" t="s">
        <v>49</v>
      </c>
      <c r="C164" s="280" t="s">
        <v>208</v>
      </c>
      <c r="D164" s="281">
        <v>45225</v>
      </c>
      <c r="E164" s="280">
        <v>997.15</v>
      </c>
      <c r="F164" s="280">
        <v>998.35</v>
      </c>
      <c r="G164" s="282">
        <v>989.7</v>
      </c>
      <c r="H164" s="282">
        <v>982.25</v>
      </c>
      <c r="I164" s="282">
        <v>973.6</v>
      </c>
      <c r="J164" s="282">
        <v>1005.8000000000001</v>
      </c>
      <c r="K164" s="282">
        <v>1014.4499999999999</v>
      </c>
      <c r="L164" s="282">
        <v>1021.9000000000001</v>
      </c>
      <c r="M164" s="283">
        <v>1007</v>
      </c>
      <c r="N164" s="283">
        <v>990.9</v>
      </c>
      <c r="O164" s="283">
        <v>3956750</v>
      </c>
      <c r="P164" s="284">
        <v>1.0857763300760043E-2</v>
      </c>
    </row>
    <row r="165" spans="1:16" ht="12.75" customHeight="1">
      <c r="A165" s="274">
        <v>155</v>
      </c>
      <c r="B165" s="288" t="s">
        <v>63</v>
      </c>
      <c r="C165" s="280" t="s">
        <v>209</v>
      </c>
      <c r="D165" s="281">
        <v>45225</v>
      </c>
      <c r="E165" s="280">
        <v>246.6</v>
      </c>
      <c r="F165" s="280">
        <v>247.5</v>
      </c>
      <c r="G165" s="282">
        <v>244.95</v>
      </c>
      <c r="H165" s="282">
        <v>243.29999999999998</v>
      </c>
      <c r="I165" s="282">
        <v>240.74999999999997</v>
      </c>
      <c r="J165" s="282">
        <v>249.15</v>
      </c>
      <c r="K165" s="282">
        <v>251.70000000000002</v>
      </c>
      <c r="L165" s="282">
        <v>253.35000000000002</v>
      </c>
      <c r="M165" s="283">
        <v>250.05</v>
      </c>
      <c r="N165" s="283">
        <v>245.85</v>
      </c>
      <c r="O165" s="283">
        <v>60025000</v>
      </c>
      <c r="P165" s="284">
        <v>1.0862243179521724E-2</v>
      </c>
    </row>
    <row r="166" spans="1:16" ht="12.75" customHeight="1">
      <c r="A166" s="274">
        <v>156</v>
      </c>
      <c r="B166" s="288" t="s">
        <v>190</v>
      </c>
      <c r="C166" s="280" t="s">
        <v>210</v>
      </c>
      <c r="D166" s="281">
        <v>45225</v>
      </c>
      <c r="E166" s="280">
        <v>293.35000000000002</v>
      </c>
      <c r="F166" s="280">
        <v>293.43333333333334</v>
      </c>
      <c r="G166" s="282">
        <v>289.56666666666666</v>
      </c>
      <c r="H166" s="282">
        <v>285.7833333333333</v>
      </c>
      <c r="I166" s="282">
        <v>281.91666666666663</v>
      </c>
      <c r="J166" s="282">
        <v>297.2166666666667</v>
      </c>
      <c r="K166" s="282">
        <v>301.08333333333337</v>
      </c>
      <c r="L166" s="282">
        <v>304.86666666666673</v>
      </c>
      <c r="M166" s="283">
        <v>297.3</v>
      </c>
      <c r="N166" s="283">
        <v>289.64999999999998</v>
      </c>
      <c r="O166" s="283">
        <v>61224000</v>
      </c>
      <c r="P166" s="284">
        <v>-2.4474187380497132E-2</v>
      </c>
    </row>
    <row r="167" spans="1:16" ht="12.75" customHeight="1">
      <c r="A167" s="274">
        <v>157</v>
      </c>
      <c r="B167" s="288" t="s">
        <v>84</v>
      </c>
      <c r="C167" s="280" t="s">
        <v>211</v>
      </c>
      <c r="D167" s="281">
        <v>45225</v>
      </c>
      <c r="E167" s="280">
        <v>2351.9</v>
      </c>
      <c r="F167" s="280">
        <v>2348.4666666666667</v>
      </c>
      <c r="G167" s="282">
        <v>2337.4333333333334</v>
      </c>
      <c r="H167" s="282">
        <v>2322.9666666666667</v>
      </c>
      <c r="I167" s="282">
        <v>2311.9333333333334</v>
      </c>
      <c r="J167" s="282">
        <v>2362.9333333333334</v>
      </c>
      <c r="K167" s="282">
        <v>2373.9666666666672</v>
      </c>
      <c r="L167" s="282">
        <v>2388.4333333333334</v>
      </c>
      <c r="M167" s="283">
        <v>2359.5</v>
      </c>
      <c r="N167" s="283">
        <v>2334</v>
      </c>
      <c r="O167" s="283">
        <v>53810750</v>
      </c>
      <c r="P167" s="284">
        <v>-1.7819008158869803E-2</v>
      </c>
    </row>
    <row r="168" spans="1:16" ht="12.75" customHeight="1">
      <c r="A168" s="274">
        <v>158</v>
      </c>
      <c r="B168" s="288" t="s">
        <v>132</v>
      </c>
      <c r="C168" s="280" t="s">
        <v>212</v>
      </c>
      <c r="D168" s="281">
        <v>45225</v>
      </c>
      <c r="E168" s="280">
        <v>88.95</v>
      </c>
      <c r="F168" s="280">
        <v>89.016666666666666</v>
      </c>
      <c r="G168" s="282">
        <v>88.133333333333326</v>
      </c>
      <c r="H168" s="282">
        <v>87.316666666666663</v>
      </c>
      <c r="I168" s="282">
        <v>86.433333333333323</v>
      </c>
      <c r="J168" s="282">
        <v>89.833333333333329</v>
      </c>
      <c r="K168" s="282">
        <v>90.716666666666683</v>
      </c>
      <c r="L168" s="282">
        <v>91.533333333333331</v>
      </c>
      <c r="M168" s="283">
        <v>89.9</v>
      </c>
      <c r="N168" s="283">
        <v>88.2</v>
      </c>
      <c r="O168" s="283">
        <v>142784000</v>
      </c>
      <c r="P168" s="284">
        <v>1.1390037966793222E-2</v>
      </c>
    </row>
    <row r="169" spans="1:16" ht="12.75" customHeight="1">
      <c r="A169" s="274">
        <v>159</v>
      </c>
      <c r="B169" s="288" t="s">
        <v>63</v>
      </c>
      <c r="C169" s="285" t="s">
        <v>213</v>
      </c>
      <c r="D169" s="281">
        <v>45225</v>
      </c>
      <c r="E169" s="280">
        <v>792.5</v>
      </c>
      <c r="F169" s="280">
        <v>795.81666666666661</v>
      </c>
      <c r="G169" s="282">
        <v>787.18333333333317</v>
      </c>
      <c r="H169" s="282">
        <v>781.86666666666656</v>
      </c>
      <c r="I169" s="282">
        <v>773.23333333333312</v>
      </c>
      <c r="J169" s="282">
        <v>801.13333333333321</v>
      </c>
      <c r="K169" s="282">
        <v>809.76666666666665</v>
      </c>
      <c r="L169" s="282">
        <v>815.08333333333326</v>
      </c>
      <c r="M169" s="283">
        <v>804.45</v>
      </c>
      <c r="N169" s="283">
        <v>790.5</v>
      </c>
      <c r="O169" s="283">
        <v>10205600</v>
      </c>
      <c r="P169" s="284">
        <v>3.5302710598928748E-2</v>
      </c>
    </row>
    <row r="170" spans="1:16" ht="12.75" customHeight="1">
      <c r="A170" s="274">
        <v>160</v>
      </c>
      <c r="B170" s="288" t="s">
        <v>68</v>
      </c>
      <c r="C170" s="280" t="s">
        <v>214</v>
      </c>
      <c r="D170" s="281">
        <v>45225</v>
      </c>
      <c r="E170" s="280">
        <v>1317</v>
      </c>
      <c r="F170" s="280">
        <v>1320.8999999999999</v>
      </c>
      <c r="G170" s="282">
        <v>1310.8499999999997</v>
      </c>
      <c r="H170" s="282">
        <v>1304.6999999999998</v>
      </c>
      <c r="I170" s="282">
        <v>1294.6499999999996</v>
      </c>
      <c r="J170" s="282">
        <v>1327.0499999999997</v>
      </c>
      <c r="K170" s="282">
        <v>1337.1</v>
      </c>
      <c r="L170" s="282">
        <v>1343.2499999999998</v>
      </c>
      <c r="M170" s="283">
        <v>1330.95</v>
      </c>
      <c r="N170" s="283">
        <v>1314.75</v>
      </c>
      <c r="O170" s="283">
        <v>6627000</v>
      </c>
      <c r="P170" s="284">
        <v>-6.6329398538504782E-3</v>
      </c>
    </row>
    <row r="171" spans="1:16" ht="12.75" customHeight="1">
      <c r="A171" s="274">
        <v>161</v>
      </c>
      <c r="B171" s="288" t="s">
        <v>63</v>
      </c>
      <c r="C171" s="280" t="s">
        <v>215</v>
      </c>
      <c r="D171" s="281">
        <v>45225</v>
      </c>
      <c r="E171" s="280">
        <v>576.75</v>
      </c>
      <c r="F171" s="280">
        <v>578.1</v>
      </c>
      <c r="G171" s="282">
        <v>573.80000000000007</v>
      </c>
      <c r="H171" s="282">
        <v>570.85</v>
      </c>
      <c r="I171" s="282">
        <v>566.55000000000007</v>
      </c>
      <c r="J171" s="282">
        <v>581.05000000000007</v>
      </c>
      <c r="K171" s="282">
        <v>585.35</v>
      </c>
      <c r="L171" s="282">
        <v>588.30000000000007</v>
      </c>
      <c r="M171" s="283">
        <v>582.4</v>
      </c>
      <c r="N171" s="283">
        <v>575.15</v>
      </c>
      <c r="O171" s="283">
        <v>103080000</v>
      </c>
      <c r="P171" s="284">
        <v>9.0966820130179399E-2</v>
      </c>
    </row>
    <row r="172" spans="1:16" ht="12.75" customHeight="1">
      <c r="A172" s="274">
        <v>162</v>
      </c>
      <c r="B172" s="288" t="s">
        <v>49</v>
      </c>
      <c r="C172" s="280" t="s">
        <v>216</v>
      </c>
      <c r="D172" s="281">
        <v>45225</v>
      </c>
      <c r="E172" s="280">
        <v>26852.5</v>
      </c>
      <c r="F172" s="280">
        <v>26800.100000000002</v>
      </c>
      <c r="G172" s="282">
        <v>26626.600000000006</v>
      </c>
      <c r="H172" s="282">
        <v>26400.700000000004</v>
      </c>
      <c r="I172" s="282">
        <v>26227.200000000008</v>
      </c>
      <c r="J172" s="282">
        <v>27026.000000000004</v>
      </c>
      <c r="K172" s="282">
        <v>27199.499999999996</v>
      </c>
      <c r="L172" s="282">
        <v>27425.4</v>
      </c>
      <c r="M172" s="283">
        <v>26973.599999999999</v>
      </c>
      <c r="N172" s="283">
        <v>26574.2</v>
      </c>
      <c r="O172" s="283">
        <v>195625</v>
      </c>
      <c r="P172" s="284">
        <v>7.6736155518608519E-4</v>
      </c>
    </row>
    <row r="173" spans="1:16" ht="12.75" customHeight="1">
      <c r="A173" s="274">
        <v>163</v>
      </c>
      <c r="B173" s="288" t="s">
        <v>41</v>
      </c>
      <c r="C173" s="280" t="s">
        <v>217</v>
      </c>
      <c r="D173" s="281">
        <v>45225</v>
      </c>
      <c r="E173" s="280">
        <v>3594.95</v>
      </c>
      <c r="F173" s="280">
        <v>3594.7999999999997</v>
      </c>
      <c r="G173" s="282">
        <v>3574.5999999999995</v>
      </c>
      <c r="H173" s="282">
        <v>3554.2499999999995</v>
      </c>
      <c r="I173" s="282">
        <v>3534.0499999999993</v>
      </c>
      <c r="J173" s="282">
        <v>3615.1499999999996</v>
      </c>
      <c r="K173" s="282">
        <v>3635.3499999999995</v>
      </c>
      <c r="L173" s="282">
        <v>3655.7</v>
      </c>
      <c r="M173" s="283">
        <v>3615</v>
      </c>
      <c r="N173" s="283">
        <v>3574.45</v>
      </c>
      <c r="O173" s="283">
        <v>2358675</v>
      </c>
      <c r="P173" s="284">
        <v>4.0974010770311407E-3</v>
      </c>
    </row>
    <row r="174" spans="1:16" ht="12.75" customHeight="1">
      <c r="A174" s="274">
        <v>164</v>
      </c>
      <c r="B174" s="288" t="s">
        <v>47</v>
      </c>
      <c r="C174" s="280" t="s">
        <v>218</v>
      </c>
      <c r="D174" s="281">
        <v>45225</v>
      </c>
      <c r="E174" s="280">
        <v>2258.35</v>
      </c>
      <c r="F174" s="280">
        <v>2255.7833333333333</v>
      </c>
      <c r="G174" s="282">
        <v>2244.5666666666666</v>
      </c>
      <c r="H174" s="282">
        <v>2230.7833333333333</v>
      </c>
      <c r="I174" s="282">
        <v>2219.5666666666666</v>
      </c>
      <c r="J174" s="282">
        <v>2269.5666666666666</v>
      </c>
      <c r="K174" s="282">
        <v>2280.7833333333328</v>
      </c>
      <c r="L174" s="282">
        <v>2294.5666666666666</v>
      </c>
      <c r="M174" s="283">
        <v>2267</v>
      </c>
      <c r="N174" s="283">
        <v>2242</v>
      </c>
      <c r="O174" s="283">
        <v>4335375</v>
      </c>
      <c r="P174" s="284">
        <v>5.6541405706332639E-3</v>
      </c>
    </row>
    <row r="175" spans="1:16" ht="12.75" customHeight="1">
      <c r="A175" s="274">
        <v>165</v>
      </c>
      <c r="B175" s="288" t="s">
        <v>68</v>
      </c>
      <c r="C175" s="280" t="s">
        <v>219</v>
      </c>
      <c r="D175" s="281">
        <v>45225</v>
      </c>
      <c r="E175" s="280">
        <v>1884.3</v>
      </c>
      <c r="F175" s="280">
        <v>1881.8333333333333</v>
      </c>
      <c r="G175" s="282">
        <v>1873.7666666666664</v>
      </c>
      <c r="H175" s="282">
        <v>1863.2333333333331</v>
      </c>
      <c r="I175" s="282">
        <v>1855.1666666666663</v>
      </c>
      <c r="J175" s="282">
        <v>1892.3666666666666</v>
      </c>
      <c r="K175" s="282">
        <v>1900.4333333333336</v>
      </c>
      <c r="L175" s="282">
        <v>1910.9666666666667</v>
      </c>
      <c r="M175" s="283">
        <v>1889.9</v>
      </c>
      <c r="N175" s="283">
        <v>1871.3</v>
      </c>
      <c r="O175" s="283">
        <v>8259000</v>
      </c>
      <c r="P175" s="284">
        <v>3.8652275379229871E-3</v>
      </c>
    </row>
    <row r="176" spans="1:16" ht="12.75" customHeight="1">
      <c r="A176" s="274">
        <v>166</v>
      </c>
      <c r="B176" s="288" t="s">
        <v>43</v>
      </c>
      <c r="C176" s="280" t="s">
        <v>220</v>
      </c>
      <c r="D176" s="281">
        <v>45225</v>
      </c>
      <c r="E176" s="280">
        <v>1145.8499999999999</v>
      </c>
      <c r="F176" s="280">
        <v>1139.2333333333333</v>
      </c>
      <c r="G176" s="282">
        <v>1130.7666666666667</v>
      </c>
      <c r="H176" s="282">
        <v>1115.6833333333334</v>
      </c>
      <c r="I176" s="282">
        <v>1107.2166666666667</v>
      </c>
      <c r="J176" s="282">
        <v>1154.3166666666666</v>
      </c>
      <c r="K176" s="282">
        <v>1162.7833333333333</v>
      </c>
      <c r="L176" s="282">
        <v>1177.8666666666666</v>
      </c>
      <c r="M176" s="283">
        <v>1147.7</v>
      </c>
      <c r="N176" s="283">
        <v>1124.1500000000001</v>
      </c>
      <c r="O176" s="283">
        <v>21983500</v>
      </c>
      <c r="P176" s="284">
        <v>-1.0117884385046965E-2</v>
      </c>
    </row>
    <row r="177" spans="1:16" ht="12.75" customHeight="1">
      <c r="A177" s="274">
        <v>167</v>
      </c>
      <c r="B177" s="288" t="s">
        <v>205</v>
      </c>
      <c r="C177" s="280" t="s">
        <v>221</v>
      </c>
      <c r="D177" s="281">
        <v>45225</v>
      </c>
      <c r="E177" s="280">
        <v>634.20000000000005</v>
      </c>
      <c r="F177" s="280">
        <v>636.7166666666667</v>
      </c>
      <c r="G177" s="282">
        <v>628.63333333333344</v>
      </c>
      <c r="H177" s="282">
        <v>623.06666666666672</v>
      </c>
      <c r="I177" s="282">
        <v>614.98333333333346</v>
      </c>
      <c r="J177" s="282">
        <v>642.28333333333342</v>
      </c>
      <c r="K177" s="282">
        <v>650.36666666666667</v>
      </c>
      <c r="L177" s="282">
        <v>655.93333333333339</v>
      </c>
      <c r="M177" s="283">
        <v>644.79999999999995</v>
      </c>
      <c r="N177" s="283">
        <v>631.15</v>
      </c>
      <c r="O177" s="283">
        <v>9562500</v>
      </c>
      <c r="P177" s="284">
        <v>-5.6254626202812734E-2</v>
      </c>
    </row>
    <row r="178" spans="1:16" ht="12.75" customHeight="1">
      <c r="A178" s="274">
        <v>168</v>
      </c>
      <c r="B178" s="288" t="s">
        <v>43</v>
      </c>
      <c r="C178" s="287" t="s">
        <v>222</v>
      </c>
      <c r="D178" s="281">
        <v>45225</v>
      </c>
      <c r="E178" s="280">
        <v>780.65</v>
      </c>
      <c r="F178" s="280">
        <v>787.48333333333323</v>
      </c>
      <c r="G178" s="282">
        <v>770.16666666666652</v>
      </c>
      <c r="H178" s="282">
        <v>759.68333333333328</v>
      </c>
      <c r="I178" s="282">
        <v>742.36666666666656</v>
      </c>
      <c r="J178" s="282">
        <v>797.96666666666647</v>
      </c>
      <c r="K178" s="282">
        <v>815.2833333333333</v>
      </c>
      <c r="L178" s="282">
        <v>825.76666666666642</v>
      </c>
      <c r="M178" s="283">
        <v>804.8</v>
      </c>
      <c r="N178" s="283">
        <v>777</v>
      </c>
      <c r="O178" s="283">
        <v>4019000</v>
      </c>
      <c r="P178" s="284">
        <v>0.12012263099219621</v>
      </c>
    </row>
    <row r="179" spans="1:16" ht="12.75" customHeight="1">
      <c r="A179" s="274">
        <v>169</v>
      </c>
      <c r="B179" s="288" t="s">
        <v>39</v>
      </c>
      <c r="C179" s="280" t="s">
        <v>223</v>
      </c>
      <c r="D179" s="281">
        <v>45225</v>
      </c>
      <c r="E179" s="280">
        <v>1034.1500000000001</v>
      </c>
      <c r="F179" s="280">
        <v>1035.8500000000001</v>
      </c>
      <c r="G179" s="282">
        <v>1025.7000000000003</v>
      </c>
      <c r="H179" s="282">
        <v>1017.2500000000002</v>
      </c>
      <c r="I179" s="282">
        <v>1007.1000000000004</v>
      </c>
      <c r="J179" s="282">
        <v>1044.3000000000002</v>
      </c>
      <c r="K179" s="282">
        <v>1054.4500000000003</v>
      </c>
      <c r="L179" s="282">
        <v>1062.9000000000001</v>
      </c>
      <c r="M179" s="283">
        <v>1046</v>
      </c>
      <c r="N179" s="283">
        <v>1027.4000000000001</v>
      </c>
      <c r="O179" s="283">
        <v>8625100</v>
      </c>
      <c r="P179" s="284">
        <v>-1.7110623628956441E-2</v>
      </c>
    </row>
    <row r="180" spans="1:16" ht="12.75" customHeight="1">
      <c r="A180" s="274">
        <v>170</v>
      </c>
      <c r="B180" s="288" t="s">
        <v>79</v>
      </c>
      <c r="C180" s="286" t="s">
        <v>224</v>
      </c>
      <c r="D180" s="281">
        <v>45225</v>
      </c>
      <c r="E180" s="280">
        <v>1811.35</v>
      </c>
      <c r="F180" s="280">
        <v>1817.5333333333335</v>
      </c>
      <c r="G180" s="282">
        <v>1799.8166666666671</v>
      </c>
      <c r="H180" s="282">
        <v>1788.2833333333335</v>
      </c>
      <c r="I180" s="282">
        <v>1770.5666666666671</v>
      </c>
      <c r="J180" s="282">
        <v>1829.0666666666671</v>
      </c>
      <c r="K180" s="282">
        <v>1846.7833333333338</v>
      </c>
      <c r="L180" s="282">
        <v>1858.3166666666671</v>
      </c>
      <c r="M180" s="283">
        <v>1835.25</v>
      </c>
      <c r="N180" s="283">
        <v>1806</v>
      </c>
      <c r="O180" s="283">
        <v>6871500</v>
      </c>
      <c r="P180" s="284">
        <v>2.2012344760913214E-2</v>
      </c>
    </row>
    <row r="181" spans="1:16" ht="12.75" customHeight="1">
      <c r="A181" s="274">
        <v>171</v>
      </c>
      <c r="B181" s="288" t="s">
        <v>59</v>
      </c>
      <c r="C181" s="280" t="s">
        <v>225</v>
      </c>
      <c r="D181" s="281">
        <v>45225</v>
      </c>
      <c r="E181" s="280">
        <v>913.95</v>
      </c>
      <c r="F181" s="280">
        <v>908.20000000000016</v>
      </c>
      <c r="G181" s="282">
        <v>898.0500000000003</v>
      </c>
      <c r="H181" s="282">
        <v>882.15000000000009</v>
      </c>
      <c r="I181" s="282">
        <v>872.00000000000023</v>
      </c>
      <c r="J181" s="282">
        <v>924.10000000000036</v>
      </c>
      <c r="K181" s="282">
        <v>934.25000000000023</v>
      </c>
      <c r="L181" s="282">
        <v>950.15000000000043</v>
      </c>
      <c r="M181" s="283">
        <v>918.35</v>
      </c>
      <c r="N181" s="283">
        <v>892.3</v>
      </c>
      <c r="O181" s="283">
        <v>10189800</v>
      </c>
      <c r="P181" s="284">
        <v>5.8229741097298816E-2</v>
      </c>
    </row>
    <row r="182" spans="1:16" ht="12.75" customHeight="1">
      <c r="A182" s="274">
        <v>172</v>
      </c>
      <c r="B182" s="288" t="s">
        <v>56</v>
      </c>
      <c r="C182" s="280" t="s">
        <v>226</v>
      </c>
      <c r="D182" s="281">
        <v>45225</v>
      </c>
      <c r="E182" s="280">
        <v>668.65</v>
      </c>
      <c r="F182" s="280">
        <v>658.28333333333342</v>
      </c>
      <c r="G182" s="282">
        <v>645.56666666666683</v>
      </c>
      <c r="H182" s="282">
        <v>622.48333333333346</v>
      </c>
      <c r="I182" s="282">
        <v>609.76666666666688</v>
      </c>
      <c r="J182" s="282">
        <v>681.36666666666679</v>
      </c>
      <c r="K182" s="282">
        <v>694.08333333333326</v>
      </c>
      <c r="L182" s="282">
        <v>717.16666666666674</v>
      </c>
      <c r="M182" s="283">
        <v>671</v>
      </c>
      <c r="N182" s="283">
        <v>635.20000000000005</v>
      </c>
      <c r="O182" s="283">
        <v>75385350</v>
      </c>
      <c r="P182" s="284">
        <v>0.10100106141647068</v>
      </c>
    </row>
    <row r="183" spans="1:16" ht="12.75" customHeight="1">
      <c r="A183" s="274">
        <v>173</v>
      </c>
      <c r="B183" s="288" t="s">
        <v>190</v>
      </c>
      <c r="C183" s="280" t="s">
        <v>227</v>
      </c>
      <c r="D183" s="281">
        <v>45225</v>
      </c>
      <c r="E183" s="280">
        <v>254.85</v>
      </c>
      <c r="F183" s="280">
        <v>255.18333333333331</v>
      </c>
      <c r="G183" s="282">
        <v>253.86666666666662</v>
      </c>
      <c r="H183" s="282">
        <v>252.8833333333333</v>
      </c>
      <c r="I183" s="282">
        <v>251.56666666666661</v>
      </c>
      <c r="J183" s="282">
        <v>256.16666666666663</v>
      </c>
      <c r="K183" s="282">
        <v>257.48333333333329</v>
      </c>
      <c r="L183" s="282">
        <v>258.46666666666664</v>
      </c>
      <c r="M183" s="283">
        <v>256.5</v>
      </c>
      <c r="N183" s="283">
        <v>254.2</v>
      </c>
      <c r="O183" s="283">
        <v>93990375</v>
      </c>
      <c r="P183" s="284">
        <v>5.3064760667099848E-3</v>
      </c>
    </row>
    <row r="184" spans="1:16" ht="12.75" customHeight="1">
      <c r="A184" s="274">
        <v>174</v>
      </c>
      <c r="B184" s="288" t="s">
        <v>132</v>
      </c>
      <c r="C184" s="280" t="s">
        <v>228</v>
      </c>
      <c r="D184" s="281">
        <v>45225</v>
      </c>
      <c r="E184" s="280">
        <v>125.1</v>
      </c>
      <c r="F184" s="280">
        <v>125.21666666666665</v>
      </c>
      <c r="G184" s="282">
        <v>124.38333333333331</v>
      </c>
      <c r="H184" s="282">
        <v>123.66666666666666</v>
      </c>
      <c r="I184" s="282">
        <v>122.83333333333331</v>
      </c>
      <c r="J184" s="282">
        <v>125.93333333333331</v>
      </c>
      <c r="K184" s="282">
        <v>126.76666666666665</v>
      </c>
      <c r="L184" s="282">
        <v>127.48333333333331</v>
      </c>
      <c r="M184" s="283">
        <v>126.05</v>
      </c>
      <c r="N184" s="283">
        <v>124.5</v>
      </c>
      <c r="O184" s="283">
        <v>220638000</v>
      </c>
      <c r="P184" s="284">
        <v>2.7745753593113518E-2</v>
      </c>
    </row>
    <row r="185" spans="1:16" ht="12.75" customHeight="1">
      <c r="A185" s="274">
        <v>175</v>
      </c>
      <c r="B185" s="288" t="s">
        <v>87</v>
      </c>
      <c r="C185" s="280" t="s">
        <v>229</v>
      </c>
      <c r="D185" s="281">
        <v>45225</v>
      </c>
      <c r="E185" s="280">
        <v>3563.65</v>
      </c>
      <c r="F185" s="280">
        <v>3551.85</v>
      </c>
      <c r="G185" s="282">
        <v>3532.35</v>
      </c>
      <c r="H185" s="282">
        <v>3501.05</v>
      </c>
      <c r="I185" s="282">
        <v>3481.55</v>
      </c>
      <c r="J185" s="282">
        <v>3583.1499999999996</v>
      </c>
      <c r="K185" s="282">
        <v>3602.6499999999996</v>
      </c>
      <c r="L185" s="282">
        <v>3633.9499999999994</v>
      </c>
      <c r="M185" s="283">
        <v>3571.35</v>
      </c>
      <c r="N185" s="283">
        <v>3520.55</v>
      </c>
      <c r="O185" s="283">
        <v>11838050</v>
      </c>
      <c r="P185" s="284">
        <v>-6.5249834180853422E-2</v>
      </c>
    </row>
    <row r="186" spans="1:16" ht="12.75" customHeight="1">
      <c r="A186" s="274">
        <v>176</v>
      </c>
      <c r="B186" s="288" t="s">
        <v>87</v>
      </c>
      <c r="C186" s="280" t="s">
        <v>230</v>
      </c>
      <c r="D186" s="281">
        <v>45225</v>
      </c>
      <c r="E186" s="280">
        <v>1197.95</v>
      </c>
      <c r="F186" s="280">
        <v>1193.4333333333334</v>
      </c>
      <c r="G186" s="282">
        <v>1179.5166666666669</v>
      </c>
      <c r="H186" s="282">
        <v>1161.0833333333335</v>
      </c>
      <c r="I186" s="282">
        <v>1147.166666666667</v>
      </c>
      <c r="J186" s="282">
        <v>1211.8666666666668</v>
      </c>
      <c r="K186" s="282">
        <v>1225.7833333333333</v>
      </c>
      <c r="L186" s="282">
        <v>1244.2166666666667</v>
      </c>
      <c r="M186" s="283">
        <v>1207.3499999999999</v>
      </c>
      <c r="N186" s="283">
        <v>1175</v>
      </c>
      <c r="O186" s="283">
        <v>13935600</v>
      </c>
      <c r="P186" s="284">
        <v>1.962333728434084E-2</v>
      </c>
    </row>
    <row r="187" spans="1:16" ht="12.75" customHeight="1">
      <c r="A187" s="274">
        <v>177</v>
      </c>
      <c r="B187" s="288" t="s">
        <v>59</v>
      </c>
      <c r="C187" s="280" t="s">
        <v>231</v>
      </c>
      <c r="D187" s="281">
        <v>45225</v>
      </c>
      <c r="E187" s="280">
        <v>3285.15</v>
      </c>
      <c r="F187" s="280">
        <v>3289.75</v>
      </c>
      <c r="G187" s="282">
        <v>3270.5</v>
      </c>
      <c r="H187" s="282">
        <v>3255.85</v>
      </c>
      <c r="I187" s="282">
        <v>3236.6</v>
      </c>
      <c r="J187" s="282">
        <v>3304.4</v>
      </c>
      <c r="K187" s="282">
        <v>3323.65</v>
      </c>
      <c r="L187" s="282">
        <v>3338.3</v>
      </c>
      <c r="M187" s="283">
        <v>3309</v>
      </c>
      <c r="N187" s="283">
        <v>3275.1</v>
      </c>
      <c r="O187" s="283">
        <v>5531625</v>
      </c>
      <c r="P187" s="284">
        <v>1.0827108887822928E-2</v>
      </c>
    </row>
    <row r="188" spans="1:16" ht="12.75" customHeight="1">
      <c r="A188" s="274">
        <v>178</v>
      </c>
      <c r="B188" s="288" t="s">
        <v>43</v>
      </c>
      <c r="C188" s="280" t="s">
        <v>232</v>
      </c>
      <c r="D188" s="281">
        <v>45225</v>
      </c>
      <c r="E188" s="280">
        <v>1898.35</v>
      </c>
      <c r="F188" s="280">
        <v>1896.5833333333333</v>
      </c>
      <c r="G188" s="282">
        <v>1876.7666666666664</v>
      </c>
      <c r="H188" s="282">
        <v>1855.1833333333332</v>
      </c>
      <c r="I188" s="282">
        <v>1835.3666666666663</v>
      </c>
      <c r="J188" s="282">
        <v>1918.1666666666665</v>
      </c>
      <c r="K188" s="282">
        <v>1937.9833333333336</v>
      </c>
      <c r="L188" s="282">
        <v>1959.5666666666666</v>
      </c>
      <c r="M188" s="283">
        <v>1916.4</v>
      </c>
      <c r="N188" s="283">
        <v>1875</v>
      </c>
      <c r="O188" s="283">
        <v>1649000</v>
      </c>
      <c r="P188" s="284">
        <v>-4.1279069767441862E-2</v>
      </c>
    </row>
    <row r="189" spans="1:16" ht="12.75" customHeight="1">
      <c r="A189" s="274">
        <v>179</v>
      </c>
      <c r="B189" s="288" t="s">
        <v>45</v>
      </c>
      <c r="C189" s="280" t="s">
        <v>233</v>
      </c>
      <c r="D189" s="281">
        <v>45225</v>
      </c>
      <c r="E189" s="280">
        <v>2091.9499999999998</v>
      </c>
      <c r="F189" s="280">
        <v>2093.2833333333333</v>
      </c>
      <c r="G189" s="282">
        <v>2068.8166666666666</v>
      </c>
      <c r="H189" s="282">
        <v>2045.6833333333334</v>
      </c>
      <c r="I189" s="282">
        <v>2021.2166666666667</v>
      </c>
      <c r="J189" s="282">
        <v>2116.4166666666665</v>
      </c>
      <c r="K189" s="282">
        <v>2140.8833333333328</v>
      </c>
      <c r="L189" s="282">
        <v>2164.0166666666664</v>
      </c>
      <c r="M189" s="283">
        <v>2117.75</v>
      </c>
      <c r="N189" s="283">
        <v>2070.15</v>
      </c>
      <c r="O189" s="283">
        <v>3439600</v>
      </c>
      <c r="P189" s="284">
        <v>4.6734431592475754E-3</v>
      </c>
    </row>
    <row r="190" spans="1:16" ht="12.75" customHeight="1">
      <c r="A190" s="274">
        <v>180</v>
      </c>
      <c r="B190" s="288" t="s">
        <v>56</v>
      </c>
      <c r="C190" s="280" t="s">
        <v>234</v>
      </c>
      <c r="D190" s="281">
        <v>45225</v>
      </c>
      <c r="E190" s="280">
        <v>1598.6</v>
      </c>
      <c r="F190" s="280">
        <v>1596.1833333333334</v>
      </c>
      <c r="G190" s="282">
        <v>1586.4166666666667</v>
      </c>
      <c r="H190" s="282">
        <v>1574.2333333333333</v>
      </c>
      <c r="I190" s="282">
        <v>1564.4666666666667</v>
      </c>
      <c r="J190" s="282">
        <v>1608.3666666666668</v>
      </c>
      <c r="K190" s="282">
        <v>1618.1333333333332</v>
      </c>
      <c r="L190" s="282">
        <v>1630.3166666666668</v>
      </c>
      <c r="M190" s="283">
        <v>1605.95</v>
      </c>
      <c r="N190" s="283">
        <v>1584</v>
      </c>
      <c r="O190" s="283">
        <v>7676200</v>
      </c>
      <c r="P190" s="284">
        <v>-7.0626584570807676E-3</v>
      </c>
    </row>
    <row r="191" spans="1:16" ht="12.75" customHeight="1">
      <c r="A191" s="274">
        <v>181</v>
      </c>
      <c r="B191" s="288" t="s">
        <v>59</v>
      </c>
      <c r="C191" s="280" t="s">
        <v>235</v>
      </c>
      <c r="D191" s="281">
        <v>45225</v>
      </c>
      <c r="E191" s="280">
        <v>1587.2</v>
      </c>
      <c r="F191" s="280">
        <v>1591.0833333333333</v>
      </c>
      <c r="G191" s="282">
        <v>1573.6166666666666</v>
      </c>
      <c r="H191" s="282">
        <v>1560.0333333333333</v>
      </c>
      <c r="I191" s="282">
        <v>1542.5666666666666</v>
      </c>
      <c r="J191" s="282">
        <v>1604.6666666666665</v>
      </c>
      <c r="K191" s="282">
        <v>1622.1333333333332</v>
      </c>
      <c r="L191" s="282">
        <v>1635.7166666666665</v>
      </c>
      <c r="M191" s="283">
        <v>1608.55</v>
      </c>
      <c r="N191" s="283">
        <v>1577.5</v>
      </c>
      <c r="O191" s="283">
        <v>2981600</v>
      </c>
      <c r="P191" s="284">
        <v>3.9319576129392082E-2</v>
      </c>
    </row>
    <row r="192" spans="1:16" ht="12.75" customHeight="1">
      <c r="A192" s="274">
        <v>182</v>
      </c>
      <c r="B192" s="288" t="s">
        <v>49</v>
      </c>
      <c r="C192" s="280" t="s">
        <v>236</v>
      </c>
      <c r="D192" s="281">
        <v>45225</v>
      </c>
      <c r="E192" s="280">
        <v>8375.7999999999993</v>
      </c>
      <c r="F192" s="280">
        <v>8373.9499999999989</v>
      </c>
      <c r="G192" s="282">
        <v>8323.2499999999982</v>
      </c>
      <c r="H192" s="282">
        <v>8270.6999999999989</v>
      </c>
      <c r="I192" s="282">
        <v>8219.9999999999982</v>
      </c>
      <c r="J192" s="282">
        <v>8426.4999999999982</v>
      </c>
      <c r="K192" s="282">
        <v>8477.1999999999989</v>
      </c>
      <c r="L192" s="282">
        <v>8529.7499999999982</v>
      </c>
      <c r="M192" s="283">
        <v>8424.65</v>
      </c>
      <c r="N192" s="283">
        <v>8321.4</v>
      </c>
      <c r="O192" s="283">
        <v>1447400</v>
      </c>
      <c r="P192" s="284">
        <v>-6.9296740994854202E-3</v>
      </c>
    </row>
    <row r="193" spans="1:16" ht="12.75" customHeight="1">
      <c r="A193" s="274">
        <v>183</v>
      </c>
      <c r="B193" s="288" t="s">
        <v>39</v>
      </c>
      <c r="C193" s="280" t="s">
        <v>237</v>
      </c>
      <c r="D193" s="281">
        <v>45225</v>
      </c>
      <c r="E193" s="280">
        <v>623.6</v>
      </c>
      <c r="F193" s="280">
        <v>622.91666666666663</v>
      </c>
      <c r="G193" s="282">
        <v>620.0333333333333</v>
      </c>
      <c r="H193" s="282">
        <v>616.4666666666667</v>
      </c>
      <c r="I193" s="282">
        <v>613.58333333333337</v>
      </c>
      <c r="J193" s="282">
        <v>626.48333333333323</v>
      </c>
      <c r="K193" s="282">
        <v>629.36666666666667</v>
      </c>
      <c r="L193" s="282">
        <v>632.93333333333317</v>
      </c>
      <c r="M193" s="283">
        <v>625.79999999999995</v>
      </c>
      <c r="N193" s="283">
        <v>619.35</v>
      </c>
      <c r="O193" s="283">
        <v>31177900</v>
      </c>
      <c r="P193" s="284">
        <v>-1.7481789802289282E-3</v>
      </c>
    </row>
    <row r="194" spans="1:16" ht="12.75" customHeight="1">
      <c r="A194" s="274">
        <v>184</v>
      </c>
      <c r="B194" s="288" t="s">
        <v>132</v>
      </c>
      <c r="C194" s="280" t="s">
        <v>238</v>
      </c>
      <c r="D194" s="281">
        <v>45225</v>
      </c>
      <c r="E194" s="280">
        <v>226.75</v>
      </c>
      <c r="F194" s="280">
        <v>227.54999999999998</v>
      </c>
      <c r="G194" s="282">
        <v>224.79999999999995</v>
      </c>
      <c r="H194" s="282">
        <v>222.84999999999997</v>
      </c>
      <c r="I194" s="282">
        <v>220.09999999999994</v>
      </c>
      <c r="J194" s="282">
        <v>229.49999999999997</v>
      </c>
      <c r="K194" s="282">
        <v>232.25000000000003</v>
      </c>
      <c r="L194" s="282">
        <v>234.2</v>
      </c>
      <c r="M194" s="283">
        <v>230.3</v>
      </c>
      <c r="N194" s="283">
        <v>225.6</v>
      </c>
      <c r="O194" s="283">
        <v>79242000</v>
      </c>
      <c r="P194" s="284">
        <v>2.6450777202072537E-2</v>
      </c>
    </row>
    <row r="195" spans="1:16" ht="12.75" customHeight="1">
      <c r="A195" s="274">
        <v>185</v>
      </c>
      <c r="B195" s="288" t="s">
        <v>41</v>
      </c>
      <c r="C195" s="280" t="s">
        <v>239</v>
      </c>
      <c r="D195" s="281">
        <v>45225</v>
      </c>
      <c r="E195" s="280">
        <v>847.5</v>
      </c>
      <c r="F195" s="280">
        <v>848.88333333333333</v>
      </c>
      <c r="G195" s="282">
        <v>840.61666666666667</v>
      </c>
      <c r="H195" s="282">
        <v>833.73333333333335</v>
      </c>
      <c r="I195" s="282">
        <v>825.4666666666667</v>
      </c>
      <c r="J195" s="282">
        <v>855.76666666666665</v>
      </c>
      <c r="K195" s="282">
        <v>864.0333333333333</v>
      </c>
      <c r="L195" s="282">
        <v>870.91666666666663</v>
      </c>
      <c r="M195" s="283">
        <v>857.15</v>
      </c>
      <c r="N195" s="283">
        <v>842</v>
      </c>
      <c r="O195" s="283">
        <v>8233200</v>
      </c>
      <c r="P195" s="284">
        <v>2.4565071305906069E-2</v>
      </c>
    </row>
    <row r="196" spans="1:16" ht="12.75" customHeight="1">
      <c r="A196" s="274">
        <v>186</v>
      </c>
      <c r="B196" s="288" t="s">
        <v>87</v>
      </c>
      <c r="C196" s="280" t="s">
        <v>240</v>
      </c>
      <c r="D196" s="281">
        <v>45225</v>
      </c>
      <c r="E196" s="280">
        <v>411.75</v>
      </c>
      <c r="F196" s="280">
        <v>412.36666666666662</v>
      </c>
      <c r="G196" s="282">
        <v>409.43333333333322</v>
      </c>
      <c r="H196" s="282">
        <v>407.11666666666662</v>
      </c>
      <c r="I196" s="282">
        <v>404.18333333333322</v>
      </c>
      <c r="J196" s="282">
        <v>414.68333333333322</v>
      </c>
      <c r="K196" s="282">
        <v>417.61666666666662</v>
      </c>
      <c r="L196" s="282">
        <v>419.93333333333322</v>
      </c>
      <c r="M196" s="283">
        <v>415.3</v>
      </c>
      <c r="N196" s="283">
        <v>410.05</v>
      </c>
      <c r="O196" s="283">
        <v>49758000</v>
      </c>
      <c r="P196" s="284">
        <v>4.4919044919044922E-2</v>
      </c>
    </row>
    <row r="197" spans="1:16" ht="12.75" customHeight="1">
      <c r="A197" s="274">
        <v>187</v>
      </c>
      <c r="B197" s="288" t="s">
        <v>205</v>
      </c>
      <c r="C197" s="280" t="s">
        <v>241</v>
      </c>
      <c r="D197" s="281">
        <v>45225</v>
      </c>
      <c r="E197" s="280">
        <v>259.14999999999998</v>
      </c>
      <c r="F197" s="280">
        <v>260.71666666666664</v>
      </c>
      <c r="G197" s="282">
        <v>256.83333333333326</v>
      </c>
      <c r="H197" s="282">
        <v>254.51666666666659</v>
      </c>
      <c r="I197" s="282">
        <v>250.63333333333321</v>
      </c>
      <c r="J197" s="282">
        <v>263.0333333333333</v>
      </c>
      <c r="K197" s="282">
        <v>266.91666666666663</v>
      </c>
      <c r="L197" s="282">
        <v>269.23333333333335</v>
      </c>
      <c r="M197" s="283">
        <v>264.60000000000002</v>
      </c>
      <c r="N197" s="283">
        <v>258.39999999999998</v>
      </c>
      <c r="O197" s="283">
        <v>87795000</v>
      </c>
      <c r="P197" s="284">
        <v>1.03224470068356E-2</v>
      </c>
    </row>
    <row r="198" spans="1:16" ht="12.75" customHeight="1">
      <c r="A198" s="274">
        <v>188</v>
      </c>
      <c r="B198" s="288" t="s">
        <v>43</v>
      </c>
      <c r="C198" s="280" t="s">
        <v>242</v>
      </c>
      <c r="D198" s="281">
        <v>45225</v>
      </c>
      <c r="E198" s="280">
        <v>592.45000000000005</v>
      </c>
      <c r="F198" s="280">
        <v>592.5</v>
      </c>
      <c r="G198" s="282">
        <v>588.5</v>
      </c>
      <c r="H198" s="282">
        <v>584.54999999999995</v>
      </c>
      <c r="I198" s="282">
        <v>580.54999999999995</v>
      </c>
      <c r="J198" s="282">
        <v>596.45000000000005</v>
      </c>
      <c r="K198" s="282">
        <v>600.45000000000005</v>
      </c>
      <c r="L198" s="282">
        <v>604.40000000000009</v>
      </c>
      <c r="M198" s="283">
        <v>596.5</v>
      </c>
      <c r="N198" s="283">
        <v>588.54999999999995</v>
      </c>
      <c r="O198" s="283">
        <v>8575200</v>
      </c>
      <c r="P198" s="284">
        <v>6.339285714285714E-2</v>
      </c>
    </row>
    <row r="199" spans="1:16" ht="12.75" customHeight="1">
      <c r="A199" s="275">
        <v>189</v>
      </c>
      <c r="B199" s="276"/>
      <c r="C199" s="268"/>
      <c r="D199" s="269"/>
      <c r="E199" s="270"/>
      <c r="F199" s="270"/>
      <c r="G199" s="271"/>
      <c r="H199" s="271"/>
      <c r="I199" s="271"/>
      <c r="J199" s="271"/>
      <c r="K199" s="271"/>
      <c r="L199" s="271"/>
      <c r="M199" s="268"/>
      <c r="N199" s="268"/>
      <c r="O199" s="272"/>
      <c r="P199" s="273"/>
    </row>
    <row r="200" spans="1:16" ht="12.75" customHeight="1">
      <c r="A200" s="33">
        <v>190</v>
      </c>
      <c r="B200" s="27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7" t="s">
        <v>16</v>
      </c>
      <c r="B8" s="359"/>
      <c r="C8" s="362" t="s">
        <v>20</v>
      </c>
      <c r="D8" s="362" t="s">
        <v>21</v>
      </c>
      <c r="E8" s="354" t="s">
        <v>22</v>
      </c>
      <c r="F8" s="355"/>
      <c r="G8" s="356"/>
      <c r="H8" s="354" t="s">
        <v>23</v>
      </c>
      <c r="I8" s="355"/>
      <c r="J8" s="356"/>
      <c r="K8" s="26"/>
      <c r="L8" s="48"/>
      <c r="M8" s="48"/>
      <c r="N8" s="1"/>
      <c r="O8" s="1"/>
    </row>
    <row r="9" spans="1:15" ht="36" customHeight="1">
      <c r="A9" s="358"/>
      <c r="B9" s="361"/>
      <c r="C9" s="361"/>
      <c r="D9" s="3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19751.05</v>
      </c>
      <c r="D10" s="34">
        <v>19730.583333333332</v>
      </c>
      <c r="E10" s="34">
        <v>19655.766666666663</v>
      </c>
      <c r="F10" s="34">
        <v>19560.48333333333</v>
      </c>
      <c r="G10" s="34">
        <v>19485.666666666661</v>
      </c>
      <c r="H10" s="34">
        <v>19825.866666666665</v>
      </c>
      <c r="I10" s="34">
        <v>19900.683333333338</v>
      </c>
      <c r="J10" s="34">
        <v>19995.966666666667</v>
      </c>
      <c r="K10" s="34">
        <v>19805.400000000001</v>
      </c>
      <c r="L10" s="34">
        <v>19635.3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44287.95</v>
      </c>
      <c r="D11" s="34">
        <v>44351.566666666673</v>
      </c>
      <c r="E11" s="34">
        <v>44140.083333333343</v>
      </c>
      <c r="F11" s="34">
        <v>43992.216666666667</v>
      </c>
      <c r="G11" s="34">
        <v>43780.733333333337</v>
      </c>
      <c r="H11" s="34">
        <v>44499.433333333349</v>
      </c>
      <c r="I11" s="34">
        <v>44710.916666666672</v>
      </c>
      <c r="J11" s="34">
        <v>44858.783333333355</v>
      </c>
      <c r="K11" s="34">
        <v>44563.05</v>
      </c>
      <c r="L11" s="34">
        <v>44203.7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3912.3</v>
      </c>
      <c r="D12" s="36">
        <v>3906.9833333333336</v>
      </c>
      <c r="E12" s="36">
        <v>3888.6166666666672</v>
      </c>
      <c r="F12" s="36">
        <v>3864.9333333333338</v>
      </c>
      <c r="G12" s="36">
        <v>3846.5666666666675</v>
      </c>
      <c r="H12" s="36">
        <v>3930.666666666667</v>
      </c>
      <c r="I12" s="36">
        <v>3949.0333333333338</v>
      </c>
      <c r="J12" s="36">
        <v>3972.7166666666667</v>
      </c>
      <c r="K12" s="36">
        <v>3925.35</v>
      </c>
      <c r="L12" s="36">
        <v>3883.3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6310.25</v>
      </c>
      <c r="D13" s="36">
        <v>6303.3666666666659</v>
      </c>
      <c r="E13" s="36">
        <v>6284.9333333333316</v>
      </c>
      <c r="F13" s="36">
        <v>6259.6166666666659</v>
      </c>
      <c r="G13" s="36">
        <v>6241.1833333333316</v>
      </c>
      <c r="H13" s="36">
        <v>6328.6833333333316</v>
      </c>
      <c r="I13" s="36">
        <v>6347.1166666666659</v>
      </c>
      <c r="J13" s="36">
        <v>6372.4333333333316</v>
      </c>
      <c r="K13" s="36">
        <v>6321.8</v>
      </c>
      <c r="L13" s="36">
        <v>6278.05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31807.95</v>
      </c>
      <c r="D14" s="36">
        <v>31755.466666666664</v>
      </c>
      <c r="E14" s="36">
        <v>31486.583333333328</v>
      </c>
      <c r="F14" s="36">
        <v>31165.216666666664</v>
      </c>
      <c r="G14" s="36">
        <v>30896.333333333328</v>
      </c>
      <c r="H14" s="36">
        <v>32076.833333333328</v>
      </c>
      <c r="I14" s="36">
        <v>32345.716666666667</v>
      </c>
      <c r="J14" s="36">
        <v>32667.083333333328</v>
      </c>
      <c r="K14" s="36">
        <v>32024.35</v>
      </c>
      <c r="L14" s="36">
        <v>31434.1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6013.65</v>
      </c>
      <c r="D15" s="36">
        <v>6008.666666666667</v>
      </c>
      <c r="E15" s="36">
        <v>5976.4333333333343</v>
      </c>
      <c r="F15" s="36">
        <v>5939.2166666666672</v>
      </c>
      <c r="G15" s="36">
        <v>5906.9833333333345</v>
      </c>
      <c r="H15" s="36">
        <v>6045.8833333333341</v>
      </c>
      <c r="I15" s="36">
        <v>6078.1166666666659</v>
      </c>
      <c r="J15" s="36">
        <v>6115.3333333333339</v>
      </c>
      <c r="K15" s="36">
        <v>6040.9</v>
      </c>
      <c r="L15" s="36">
        <v>5971.45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11626.7</v>
      </c>
      <c r="D16" s="36">
        <v>11631.466666666667</v>
      </c>
      <c r="E16" s="36">
        <v>11578.433333333334</v>
      </c>
      <c r="F16" s="36">
        <v>11530.166666666668</v>
      </c>
      <c r="G16" s="36">
        <v>11477.133333333335</v>
      </c>
      <c r="H16" s="36">
        <v>11679.733333333334</v>
      </c>
      <c r="I16" s="36">
        <v>11732.766666666666</v>
      </c>
      <c r="J16" s="36">
        <v>11781.033333333333</v>
      </c>
      <c r="K16" s="36">
        <v>11684.5</v>
      </c>
      <c r="L16" s="36">
        <v>11583.2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4229.2</v>
      </c>
      <c r="D17" s="36">
        <v>4218.0666666666666</v>
      </c>
      <c r="E17" s="36">
        <v>4201.1333333333332</v>
      </c>
      <c r="F17" s="36">
        <v>4173.0666666666666</v>
      </c>
      <c r="G17" s="36">
        <v>4156.1333333333332</v>
      </c>
      <c r="H17" s="36">
        <v>4246.1333333333332</v>
      </c>
      <c r="I17" s="36">
        <v>4263.0666666666657</v>
      </c>
      <c r="J17" s="36">
        <v>4291.1333333333332</v>
      </c>
      <c r="K17" s="31">
        <v>4235</v>
      </c>
      <c r="L17" s="31">
        <v>4190</v>
      </c>
      <c r="M17" s="31">
        <v>1.49733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22389.25</v>
      </c>
      <c r="D18" s="36">
        <v>22337</v>
      </c>
      <c r="E18" s="36">
        <v>22187.15</v>
      </c>
      <c r="F18" s="36">
        <v>21985.050000000003</v>
      </c>
      <c r="G18" s="36">
        <v>21835.200000000004</v>
      </c>
      <c r="H18" s="36">
        <v>22539.1</v>
      </c>
      <c r="I18" s="36">
        <v>22688.949999999997</v>
      </c>
      <c r="J18" s="36">
        <v>22891.049999999996</v>
      </c>
      <c r="K18" s="31">
        <v>22486.85</v>
      </c>
      <c r="L18" s="31">
        <v>22134.9</v>
      </c>
      <c r="M18" s="31">
        <v>5.3339999999999999E-2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180.6</v>
      </c>
      <c r="D19" s="36">
        <v>180.7166666666667</v>
      </c>
      <c r="E19" s="36">
        <v>179.18333333333339</v>
      </c>
      <c r="F19" s="36">
        <v>177.76666666666671</v>
      </c>
      <c r="G19" s="36">
        <v>176.23333333333341</v>
      </c>
      <c r="H19" s="36">
        <v>182.13333333333338</v>
      </c>
      <c r="I19" s="36">
        <v>183.66666666666669</v>
      </c>
      <c r="J19" s="36">
        <v>185.08333333333337</v>
      </c>
      <c r="K19" s="31">
        <v>182.25</v>
      </c>
      <c r="L19" s="31">
        <v>179.3</v>
      </c>
      <c r="M19" s="31">
        <v>14.57762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222.5</v>
      </c>
      <c r="D20" s="36">
        <v>222.54999999999998</v>
      </c>
      <c r="E20" s="36">
        <v>221.04999999999995</v>
      </c>
      <c r="F20" s="36">
        <v>219.59999999999997</v>
      </c>
      <c r="G20" s="36">
        <v>218.09999999999994</v>
      </c>
      <c r="H20" s="36">
        <v>223.99999999999997</v>
      </c>
      <c r="I20" s="36">
        <v>225.50000000000003</v>
      </c>
      <c r="J20" s="36">
        <v>226.95</v>
      </c>
      <c r="K20" s="31">
        <v>224.05</v>
      </c>
      <c r="L20" s="31">
        <v>221.1</v>
      </c>
      <c r="M20" s="31">
        <v>11.88405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2010.45</v>
      </c>
      <c r="D21" s="36">
        <v>2016.3833333333332</v>
      </c>
      <c r="E21" s="36">
        <v>2002.0666666666664</v>
      </c>
      <c r="F21" s="36">
        <v>1993.6833333333332</v>
      </c>
      <c r="G21" s="36">
        <v>1979.3666666666663</v>
      </c>
      <c r="H21" s="36">
        <v>2024.7666666666664</v>
      </c>
      <c r="I21" s="36">
        <v>2039.083333333333</v>
      </c>
      <c r="J21" s="36">
        <v>2047.4666666666665</v>
      </c>
      <c r="K21" s="31">
        <v>2030.7</v>
      </c>
      <c r="L21" s="31">
        <v>2008</v>
      </c>
      <c r="M21" s="31">
        <v>1.41242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2454.5500000000002</v>
      </c>
      <c r="D22" s="36">
        <v>2457.2999999999997</v>
      </c>
      <c r="E22" s="36">
        <v>2419.5999999999995</v>
      </c>
      <c r="F22" s="36">
        <v>2384.6499999999996</v>
      </c>
      <c r="G22" s="36">
        <v>2346.9499999999994</v>
      </c>
      <c r="H22" s="36">
        <v>2492.2499999999995</v>
      </c>
      <c r="I22" s="36">
        <v>2529.9499999999994</v>
      </c>
      <c r="J22" s="36">
        <v>2564.8999999999996</v>
      </c>
      <c r="K22" s="31">
        <v>2495</v>
      </c>
      <c r="L22" s="31">
        <v>2422.35</v>
      </c>
      <c r="M22" s="31">
        <v>22.786819999999999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948.9</v>
      </c>
      <c r="D23" s="36">
        <v>947.70000000000016</v>
      </c>
      <c r="E23" s="36">
        <v>942.90000000000032</v>
      </c>
      <c r="F23" s="36">
        <v>936.9000000000002</v>
      </c>
      <c r="G23" s="36">
        <v>932.10000000000036</v>
      </c>
      <c r="H23" s="36">
        <v>953.70000000000027</v>
      </c>
      <c r="I23" s="36">
        <v>958.50000000000023</v>
      </c>
      <c r="J23" s="36">
        <v>964.50000000000023</v>
      </c>
      <c r="K23" s="31">
        <v>952.5</v>
      </c>
      <c r="L23" s="31">
        <v>941.7</v>
      </c>
      <c r="M23" s="31">
        <v>2.9018700000000002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813.75</v>
      </c>
      <c r="D24" s="36">
        <v>814.80000000000007</v>
      </c>
      <c r="E24" s="36">
        <v>804.80000000000018</v>
      </c>
      <c r="F24" s="36">
        <v>795.85000000000014</v>
      </c>
      <c r="G24" s="36">
        <v>785.85000000000025</v>
      </c>
      <c r="H24" s="36">
        <v>823.75000000000011</v>
      </c>
      <c r="I24" s="36">
        <v>833.74999999999989</v>
      </c>
      <c r="J24" s="36">
        <v>842.7</v>
      </c>
      <c r="K24" s="31">
        <v>824.8</v>
      </c>
      <c r="L24" s="31">
        <v>805.85</v>
      </c>
      <c r="M24" s="31">
        <v>38.01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341.9</v>
      </c>
      <c r="D25" s="36">
        <v>342.7166666666667</v>
      </c>
      <c r="E25" s="36">
        <v>340.43333333333339</v>
      </c>
      <c r="F25" s="36">
        <v>338.9666666666667</v>
      </c>
      <c r="G25" s="36">
        <v>336.68333333333339</v>
      </c>
      <c r="H25" s="36">
        <v>344.18333333333339</v>
      </c>
      <c r="I25" s="36">
        <v>346.4666666666667</v>
      </c>
      <c r="J25" s="36">
        <v>347.93333333333339</v>
      </c>
      <c r="K25" s="31">
        <v>345</v>
      </c>
      <c r="L25" s="31">
        <v>341.25</v>
      </c>
      <c r="M25" s="31">
        <v>22.851669999999999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3612.45</v>
      </c>
      <c r="D26" s="36">
        <v>3609.5833333333335</v>
      </c>
      <c r="E26" s="36">
        <v>3572.8666666666668</v>
      </c>
      <c r="F26" s="36">
        <v>3533.2833333333333</v>
      </c>
      <c r="G26" s="36">
        <v>3496.5666666666666</v>
      </c>
      <c r="H26" s="36">
        <v>3649.166666666667</v>
      </c>
      <c r="I26" s="36">
        <v>3685.8833333333332</v>
      </c>
      <c r="J26" s="36">
        <v>3725.4666666666672</v>
      </c>
      <c r="K26" s="31">
        <v>3646.3</v>
      </c>
      <c r="L26" s="31">
        <v>3570</v>
      </c>
      <c r="M26" s="31">
        <v>1.4880100000000001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439.9</v>
      </c>
      <c r="D27" s="36">
        <v>441.5333333333333</v>
      </c>
      <c r="E27" s="36">
        <v>437.26666666666659</v>
      </c>
      <c r="F27" s="36">
        <v>434.63333333333327</v>
      </c>
      <c r="G27" s="36">
        <v>430.36666666666656</v>
      </c>
      <c r="H27" s="36">
        <v>444.16666666666663</v>
      </c>
      <c r="I27" s="36">
        <v>448.43333333333328</v>
      </c>
      <c r="J27" s="36">
        <v>451.06666666666666</v>
      </c>
      <c r="K27" s="31">
        <v>445.8</v>
      </c>
      <c r="L27" s="31">
        <v>438.9</v>
      </c>
      <c r="M27" s="31">
        <v>9.5091999999999999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5017.3</v>
      </c>
      <c r="D28" s="36">
        <v>4993.3833333333341</v>
      </c>
      <c r="E28" s="36">
        <v>4957.6666666666679</v>
      </c>
      <c r="F28" s="36">
        <v>4898.0333333333338</v>
      </c>
      <c r="G28" s="36">
        <v>4862.3166666666675</v>
      </c>
      <c r="H28" s="36">
        <v>5053.0166666666682</v>
      </c>
      <c r="I28" s="36">
        <v>5088.7333333333336</v>
      </c>
      <c r="J28" s="36">
        <v>5148.3666666666686</v>
      </c>
      <c r="K28" s="31">
        <v>5029.1000000000004</v>
      </c>
      <c r="L28" s="31">
        <v>4933.75</v>
      </c>
      <c r="M28" s="31">
        <v>4.1001300000000001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381.55</v>
      </c>
      <c r="D29" s="36">
        <v>379.98333333333335</v>
      </c>
      <c r="E29" s="36">
        <v>377.56666666666672</v>
      </c>
      <c r="F29" s="36">
        <v>373.58333333333337</v>
      </c>
      <c r="G29" s="36">
        <v>371.16666666666674</v>
      </c>
      <c r="H29" s="36">
        <v>383.9666666666667</v>
      </c>
      <c r="I29" s="36">
        <v>386.38333333333333</v>
      </c>
      <c r="J29" s="36">
        <v>390.36666666666667</v>
      </c>
      <c r="K29" s="31">
        <v>382.4</v>
      </c>
      <c r="L29" s="31">
        <v>376</v>
      </c>
      <c r="M29" s="31">
        <v>22.645800000000001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175.8</v>
      </c>
      <c r="D30" s="36">
        <v>175.33333333333334</v>
      </c>
      <c r="E30" s="36">
        <v>173.81666666666669</v>
      </c>
      <c r="F30" s="36">
        <v>171.83333333333334</v>
      </c>
      <c r="G30" s="36">
        <v>170.31666666666669</v>
      </c>
      <c r="H30" s="36">
        <v>177.31666666666669</v>
      </c>
      <c r="I30" s="36">
        <v>178.83333333333334</v>
      </c>
      <c r="J30" s="36">
        <v>180.81666666666669</v>
      </c>
      <c r="K30" s="31">
        <v>176.85</v>
      </c>
      <c r="L30" s="31">
        <v>173.35</v>
      </c>
      <c r="M30" s="31">
        <v>103.349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3148.8</v>
      </c>
      <c r="D31" s="36">
        <v>3149.6833333333329</v>
      </c>
      <c r="E31" s="36">
        <v>3127.3666666666659</v>
      </c>
      <c r="F31" s="36">
        <v>3105.9333333333329</v>
      </c>
      <c r="G31" s="36">
        <v>3083.6166666666659</v>
      </c>
      <c r="H31" s="36">
        <v>3171.1166666666659</v>
      </c>
      <c r="I31" s="36">
        <v>3193.4333333333325</v>
      </c>
      <c r="J31" s="36">
        <v>3214.8666666666659</v>
      </c>
      <c r="K31" s="31">
        <v>3172</v>
      </c>
      <c r="L31" s="31">
        <v>3128.25</v>
      </c>
      <c r="M31" s="31">
        <v>8.5468799999999998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1937.15</v>
      </c>
      <c r="D32" s="36">
        <v>1932.0500000000002</v>
      </c>
      <c r="E32" s="36">
        <v>1920.1500000000003</v>
      </c>
      <c r="F32" s="36">
        <v>1903.15</v>
      </c>
      <c r="G32" s="36">
        <v>1891.2500000000002</v>
      </c>
      <c r="H32" s="36">
        <v>1949.0500000000004</v>
      </c>
      <c r="I32" s="36">
        <v>1960.95</v>
      </c>
      <c r="J32" s="36">
        <v>1977.9500000000005</v>
      </c>
      <c r="K32" s="31">
        <v>1943.95</v>
      </c>
      <c r="L32" s="31">
        <v>1915.05</v>
      </c>
      <c r="M32" s="31">
        <v>3.6337899999999999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601.65</v>
      </c>
      <c r="D33" s="36">
        <v>603.26666666666665</v>
      </c>
      <c r="E33" s="36">
        <v>598.58333333333326</v>
      </c>
      <c r="F33" s="36">
        <v>595.51666666666665</v>
      </c>
      <c r="G33" s="36">
        <v>590.83333333333326</v>
      </c>
      <c r="H33" s="36">
        <v>606.33333333333326</v>
      </c>
      <c r="I33" s="36">
        <v>611.01666666666665</v>
      </c>
      <c r="J33" s="36">
        <v>614.08333333333326</v>
      </c>
      <c r="K33" s="31">
        <v>607.95000000000005</v>
      </c>
      <c r="L33" s="31">
        <v>600.20000000000005</v>
      </c>
      <c r="M33" s="31">
        <v>3.6797200000000001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716.95</v>
      </c>
      <c r="D34" s="36">
        <v>716.31666666666661</v>
      </c>
      <c r="E34" s="36">
        <v>712.63333333333321</v>
      </c>
      <c r="F34" s="36">
        <v>708.31666666666661</v>
      </c>
      <c r="G34" s="36">
        <v>704.63333333333321</v>
      </c>
      <c r="H34" s="36">
        <v>720.63333333333321</v>
      </c>
      <c r="I34" s="36">
        <v>724.31666666666661</v>
      </c>
      <c r="J34" s="36">
        <v>728.63333333333321</v>
      </c>
      <c r="K34" s="31">
        <v>720</v>
      </c>
      <c r="L34" s="31">
        <v>712</v>
      </c>
      <c r="M34" s="31">
        <v>4.1011699999999998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920</v>
      </c>
      <c r="D35" s="36">
        <v>916.16666666666663</v>
      </c>
      <c r="E35" s="36">
        <v>910.33333333333326</v>
      </c>
      <c r="F35" s="36">
        <v>900.66666666666663</v>
      </c>
      <c r="G35" s="36">
        <v>894.83333333333326</v>
      </c>
      <c r="H35" s="36">
        <v>925.83333333333326</v>
      </c>
      <c r="I35" s="36">
        <v>931.66666666666652</v>
      </c>
      <c r="J35" s="36">
        <v>941.33333333333326</v>
      </c>
      <c r="K35" s="31">
        <v>922</v>
      </c>
      <c r="L35" s="31">
        <v>906.5</v>
      </c>
      <c r="M35" s="31">
        <v>12.4046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344.4</v>
      </c>
      <c r="D36" s="36">
        <v>345.93333333333334</v>
      </c>
      <c r="E36" s="36">
        <v>342.4666666666667</v>
      </c>
      <c r="F36" s="36">
        <v>340.53333333333336</v>
      </c>
      <c r="G36" s="36">
        <v>337.06666666666672</v>
      </c>
      <c r="H36" s="36">
        <v>347.86666666666667</v>
      </c>
      <c r="I36" s="36">
        <v>351.33333333333326</v>
      </c>
      <c r="J36" s="36">
        <v>353.26666666666665</v>
      </c>
      <c r="K36" s="31">
        <v>349.4</v>
      </c>
      <c r="L36" s="31">
        <v>344</v>
      </c>
      <c r="M36" s="31">
        <v>8.0072100000000006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994.05</v>
      </c>
      <c r="D37" s="36">
        <v>999.25</v>
      </c>
      <c r="E37" s="36">
        <v>987.05</v>
      </c>
      <c r="F37" s="36">
        <v>980.05</v>
      </c>
      <c r="G37" s="36">
        <v>967.84999999999991</v>
      </c>
      <c r="H37" s="36">
        <v>1006.25</v>
      </c>
      <c r="I37" s="36">
        <v>1018.45</v>
      </c>
      <c r="J37" s="36">
        <v>1025.45</v>
      </c>
      <c r="K37" s="31">
        <v>1011.45</v>
      </c>
      <c r="L37" s="31">
        <v>992.25</v>
      </c>
      <c r="M37" s="31">
        <v>121.73162000000001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5052.3999999999996</v>
      </c>
      <c r="D38" s="36">
        <v>5071.95</v>
      </c>
      <c r="E38" s="36">
        <v>5020.45</v>
      </c>
      <c r="F38" s="36">
        <v>4988.5</v>
      </c>
      <c r="G38" s="36">
        <v>4937</v>
      </c>
      <c r="H38" s="36">
        <v>5103.8999999999996</v>
      </c>
      <c r="I38" s="36">
        <v>5155.3999999999996</v>
      </c>
      <c r="J38" s="36">
        <v>5187.3499999999995</v>
      </c>
      <c r="K38" s="31">
        <v>5123.45</v>
      </c>
      <c r="L38" s="31">
        <v>5040</v>
      </c>
      <c r="M38" s="31">
        <v>3.8736600000000001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1646.55</v>
      </c>
      <c r="D39" s="36">
        <v>1638.5166666666667</v>
      </c>
      <c r="E39" s="36">
        <v>1628.0333333333333</v>
      </c>
      <c r="F39" s="36">
        <v>1609.5166666666667</v>
      </c>
      <c r="G39" s="36">
        <v>1599.0333333333333</v>
      </c>
      <c r="H39" s="36">
        <v>1657.0333333333333</v>
      </c>
      <c r="I39" s="36">
        <v>1667.5166666666664</v>
      </c>
      <c r="J39" s="36">
        <v>1686.0333333333333</v>
      </c>
      <c r="K39" s="31">
        <v>1649</v>
      </c>
      <c r="L39" s="31">
        <v>1620</v>
      </c>
      <c r="M39" s="31">
        <v>12.12989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6838.85</v>
      </c>
      <c r="D40" s="36">
        <v>6819.5999999999995</v>
      </c>
      <c r="E40" s="36">
        <v>6789.2499999999991</v>
      </c>
      <c r="F40" s="36">
        <v>6739.65</v>
      </c>
      <c r="G40" s="36">
        <v>6709.2999999999993</v>
      </c>
      <c r="H40" s="36">
        <v>6869.1999999999989</v>
      </c>
      <c r="I40" s="36">
        <v>6899.5499999999993</v>
      </c>
      <c r="J40" s="36">
        <v>6949.1499999999987</v>
      </c>
      <c r="K40" s="31">
        <v>6849.95</v>
      </c>
      <c r="L40" s="31">
        <v>6770</v>
      </c>
      <c r="M40" s="31">
        <v>0.15812000000000001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8051.65</v>
      </c>
      <c r="D41" s="36">
        <v>8030.2</v>
      </c>
      <c r="E41" s="36">
        <v>7977.5</v>
      </c>
      <c r="F41" s="36">
        <v>7903.35</v>
      </c>
      <c r="G41" s="36">
        <v>7850.6500000000005</v>
      </c>
      <c r="H41" s="36">
        <v>8104.3499999999995</v>
      </c>
      <c r="I41" s="36">
        <v>8157.0499999999984</v>
      </c>
      <c r="J41" s="36">
        <v>8231.1999999999989</v>
      </c>
      <c r="K41" s="31">
        <v>8082.9</v>
      </c>
      <c r="L41" s="31">
        <v>7956.05</v>
      </c>
      <c r="M41" s="31">
        <v>6.6228199999999999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2585.25</v>
      </c>
      <c r="D42" s="36">
        <v>2591.9833333333331</v>
      </c>
      <c r="E42" s="36">
        <v>2565.9666666666662</v>
      </c>
      <c r="F42" s="36">
        <v>2546.6833333333329</v>
      </c>
      <c r="G42" s="36">
        <v>2520.6666666666661</v>
      </c>
      <c r="H42" s="36">
        <v>2611.2666666666664</v>
      </c>
      <c r="I42" s="36">
        <v>2637.2833333333338</v>
      </c>
      <c r="J42" s="36">
        <v>2656.5666666666666</v>
      </c>
      <c r="K42" s="31">
        <v>2618</v>
      </c>
      <c r="L42" s="31">
        <v>2572.6999999999998</v>
      </c>
      <c r="M42" s="31">
        <v>1.24851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240.7</v>
      </c>
      <c r="D43" s="36">
        <v>243.06666666666669</v>
      </c>
      <c r="E43" s="36">
        <v>235.63333333333338</v>
      </c>
      <c r="F43" s="36">
        <v>230.56666666666669</v>
      </c>
      <c r="G43" s="36">
        <v>223.13333333333338</v>
      </c>
      <c r="H43" s="36">
        <v>248.13333333333338</v>
      </c>
      <c r="I43" s="36">
        <v>255.56666666666672</v>
      </c>
      <c r="J43" s="36">
        <v>260.63333333333338</v>
      </c>
      <c r="K43" s="31">
        <v>250.5</v>
      </c>
      <c r="L43" s="31">
        <v>238</v>
      </c>
      <c r="M43" s="31">
        <v>130.97937999999999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203.5</v>
      </c>
      <c r="D44" s="36">
        <v>203.88333333333333</v>
      </c>
      <c r="E44" s="36">
        <v>200.81666666666666</v>
      </c>
      <c r="F44" s="36">
        <v>198.13333333333333</v>
      </c>
      <c r="G44" s="36">
        <v>195.06666666666666</v>
      </c>
      <c r="H44" s="36">
        <v>206.56666666666666</v>
      </c>
      <c r="I44" s="36">
        <v>209.63333333333333</v>
      </c>
      <c r="J44" s="36">
        <v>212.31666666666666</v>
      </c>
      <c r="K44" s="31">
        <v>206.95</v>
      </c>
      <c r="L44" s="31">
        <v>201.2</v>
      </c>
      <c r="M44" s="31">
        <v>278.3526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106.1</v>
      </c>
      <c r="D45" s="36">
        <v>106.41666666666667</v>
      </c>
      <c r="E45" s="36">
        <v>105.23333333333335</v>
      </c>
      <c r="F45" s="36">
        <v>104.36666666666667</v>
      </c>
      <c r="G45" s="36">
        <v>103.18333333333335</v>
      </c>
      <c r="H45" s="36">
        <v>107.28333333333335</v>
      </c>
      <c r="I45" s="36">
        <v>108.46666666666665</v>
      </c>
      <c r="J45" s="36">
        <v>109.33333333333334</v>
      </c>
      <c r="K45" s="31">
        <v>107.6</v>
      </c>
      <c r="L45" s="31">
        <v>105.55</v>
      </c>
      <c r="M45" s="31">
        <v>54.273009999999999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1624.85</v>
      </c>
      <c r="D46" s="36">
        <v>1624.3166666666666</v>
      </c>
      <c r="E46" s="36">
        <v>1610.6333333333332</v>
      </c>
      <c r="F46" s="36">
        <v>1596.4166666666665</v>
      </c>
      <c r="G46" s="36">
        <v>1582.7333333333331</v>
      </c>
      <c r="H46" s="36">
        <v>1638.5333333333333</v>
      </c>
      <c r="I46" s="36">
        <v>1652.2166666666667</v>
      </c>
      <c r="J46" s="36">
        <v>1666.4333333333334</v>
      </c>
      <c r="K46" s="31">
        <v>1638</v>
      </c>
      <c r="L46" s="31">
        <v>1610.1</v>
      </c>
      <c r="M46" s="31">
        <v>1.0702700000000001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137.44999999999999</v>
      </c>
      <c r="D47" s="36">
        <v>137.31666666666666</v>
      </c>
      <c r="E47" s="36">
        <v>136.43333333333334</v>
      </c>
      <c r="F47" s="36">
        <v>135.41666666666669</v>
      </c>
      <c r="G47" s="36">
        <v>134.53333333333336</v>
      </c>
      <c r="H47" s="36">
        <v>138.33333333333331</v>
      </c>
      <c r="I47" s="36">
        <v>139.21666666666664</v>
      </c>
      <c r="J47" s="36">
        <v>140.23333333333329</v>
      </c>
      <c r="K47" s="31">
        <v>138.19999999999999</v>
      </c>
      <c r="L47" s="31">
        <v>136.30000000000001</v>
      </c>
      <c r="M47" s="31">
        <v>83.032300000000006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568.25</v>
      </c>
      <c r="D48" s="36">
        <v>567.35</v>
      </c>
      <c r="E48" s="36">
        <v>562.45000000000005</v>
      </c>
      <c r="F48" s="36">
        <v>556.65</v>
      </c>
      <c r="G48" s="36">
        <v>551.75</v>
      </c>
      <c r="H48" s="36">
        <v>573.15000000000009</v>
      </c>
      <c r="I48" s="36">
        <v>578.04999999999995</v>
      </c>
      <c r="J48" s="36">
        <v>583.85000000000014</v>
      </c>
      <c r="K48" s="31">
        <v>572.25</v>
      </c>
      <c r="L48" s="31">
        <v>561.54999999999995</v>
      </c>
      <c r="M48" s="31">
        <v>9.0293899999999994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1117.9000000000001</v>
      </c>
      <c r="D49" s="36">
        <v>1118.6499999999999</v>
      </c>
      <c r="E49" s="36">
        <v>1110.2999999999997</v>
      </c>
      <c r="F49" s="36">
        <v>1102.6999999999998</v>
      </c>
      <c r="G49" s="36">
        <v>1094.3499999999997</v>
      </c>
      <c r="H49" s="36">
        <v>1126.2499999999998</v>
      </c>
      <c r="I49" s="36">
        <v>1134.5999999999997</v>
      </c>
      <c r="J49" s="36">
        <v>1142.1999999999998</v>
      </c>
      <c r="K49" s="31">
        <v>1127</v>
      </c>
      <c r="L49" s="31">
        <v>1111.05</v>
      </c>
      <c r="M49" s="31">
        <v>4.4165400000000004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954.2</v>
      </c>
      <c r="D50" s="36">
        <v>952.15</v>
      </c>
      <c r="E50" s="36">
        <v>948.34999999999991</v>
      </c>
      <c r="F50" s="36">
        <v>942.49999999999989</v>
      </c>
      <c r="G50" s="36">
        <v>938.69999999999982</v>
      </c>
      <c r="H50" s="36">
        <v>958</v>
      </c>
      <c r="I50" s="36">
        <v>961.8</v>
      </c>
      <c r="J50" s="36">
        <v>967.65000000000009</v>
      </c>
      <c r="K50" s="31">
        <v>955.95</v>
      </c>
      <c r="L50" s="31">
        <v>946.3</v>
      </c>
      <c r="M50" s="31">
        <v>44.216709999999999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128.35</v>
      </c>
      <c r="D51" s="36">
        <v>128.68333333333331</v>
      </c>
      <c r="E51" s="36">
        <v>127.16666666666663</v>
      </c>
      <c r="F51" s="36">
        <v>125.98333333333332</v>
      </c>
      <c r="G51" s="36">
        <v>124.46666666666664</v>
      </c>
      <c r="H51" s="36">
        <v>129.86666666666662</v>
      </c>
      <c r="I51" s="36">
        <v>131.38333333333333</v>
      </c>
      <c r="J51" s="36">
        <v>132.56666666666661</v>
      </c>
      <c r="K51" s="31">
        <v>130.19999999999999</v>
      </c>
      <c r="L51" s="31">
        <v>127.5</v>
      </c>
      <c r="M51" s="31">
        <v>140.77735000000001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254.55</v>
      </c>
      <c r="D52" s="36">
        <v>256.01666666666665</v>
      </c>
      <c r="E52" s="36">
        <v>252.5333333333333</v>
      </c>
      <c r="F52" s="36">
        <v>250.51666666666665</v>
      </c>
      <c r="G52" s="36">
        <v>247.0333333333333</v>
      </c>
      <c r="H52" s="36">
        <v>258.0333333333333</v>
      </c>
      <c r="I52" s="36">
        <v>261.51666666666665</v>
      </c>
      <c r="J52" s="36">
        <v>263.5333333333333</v>
      </c>
      <c r="K52" s="31">
        <v>259.5</v>
      </c>
      <c r="L52" s="31">
        <v>254</v>
      </c>
      <c r="M52" s="31">
        <v>27.64245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20529.45</v>
      </c>
      <c r="D53" s="36">
        <v>20558.866666666669</v>
      </c>
      <c r="E53" s="36">
        <v>20185.633333333339</v>
      </c>
      <c r="F53" s="36">
        <v>19841.816666666669</v>
      </c>
      <c r="G53" s="36">
        <v>19468.583333333339</v>
      </c>
      <c r="H53" s="36">
        <v>20902.683333333338</v>
      </c>
      <c r="I53" s="36">
        <v>21275.916666666668</v>
      </c>
      <c r="J53" s="36">
        <v>21619.733333333337</v>
      </c>
      <c r="K53" s="31">
        <v>20932.099999999999</v>
      </c>
      <c r="L53" s="31">
        <v>20215.05</v>
      </c>
      <c r="M53" s="31">
        <v>0.60487999999999997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347.7</v>
      </c>
      <c r="D54" s="36">
        <v>348.45</v>
      </c>
      <c r="E54" s="36">
        <v>346.29999999999995</v>
      </c>
      <c r="F54" s="36">
        <v>344.9</v>
      </c>
      <c r="G54" s="36">
        <v>342.74999999999994</v>
      </c>
      <c r="H54" s="36">
        <v>349.84999999999997</v>
      </c>
      <c r="I54" s="36">
        <v>351.99999999999994</v>
      </c>
      <c r="J54" s="36">
        <v>353.4</v>
      </c>
      <c r="K54" s="31">
        <v>350.6</v>
      </c>
      <c r="L54" s="31">
        <v>347.05</v>
      </c>
      <c r="M54" s="31">
        <v>19.909020000000002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4574.7</v>
      </c>
      <c r="D55" s="36">
        <v>4557.2333333333336</v>
      </c>
      <c r="E55" s="36">
        <v>4532.4666666666672</v>
      </c>
      <c r="F55" s="36">
        <v>4490.2333333333336</v>
      </c>
      <c r="G55" s="36">
        <v>4465.4666666666672</v>
      </c>
      <c r="H55" s="36">
        <v>4599.4666666666672</v>
      </c>
      <c r="I55" s="36">
        <v>4624.2333333333336</v>
      </c>
      <c r="J55" s="36">
        <v>4666.4666666666672</v>
      </c>
      <c r="K55" s="31">
        <v>4582</v>
      </c>
      <c r="L55" s="31">
        <v>4515</v>
      </c>
      <c r="M55" s="31">
        <v>4.4582199999999998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366.55</v>
      </c>
      <c r="D56" s="36">
        <v>365.23333333333335</v>
      </c>
      <c r="E56" s="36">
        <v>361.11666666666667</v>
      </c>
      <c r="F56" s="36">
        <v>355.68333333333334</v>
      </c>
      <c r="G56" s="36">
        <v>351.56666666666666</v>
      </c>
      <c r="H56" s="36">
        <v>370.66666666666669</v>
      </c>
      <c r="I56" s="36">
        <v>374.78333333333336</v>
      </c>
      <c r="J56" s="36">
        <v>380.2166666666667</v>
      </c>
      <c r="K56" s="31">
        <v>369.35</v>
      </c>
      <c r="L56" s="31">
        <v>359.8</v>
      </c>
      <c r="M56" s="31">
        <v>64.815280000000001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396.25</v>
      </c>
      <c r="D57" s="36">
        <v>397.90000000000003</v>
      </c>
      <c r="E57" s="36">
        <v>393.35000000000008</v>
      </c>
      <c r="F57" s="36">
        <v>390.45000000000005</v>
      </c>
      <c r="G57" s="36">
        <v>385.90000000000009</v>
      </c>
      <c r="H57" s="36">
        <v>400.80000000000007</v>
      </c>
      <c r="I57" s="36">
        <v>405.35</v>
      </c>
      <c r="J57" s="36">
        <v>408.25000000000006</v>
      </c>
      <c r="K57" s="31">
        <v>402.45</v>
      </c>
      <c r="L57" s="31">
        <v>395</v>
      </c>
      <c r="M57" s="31">
        <v>14.051030000000001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1257.8</v>
      </c>
      <c r="D58" s="36">
        <v>1253.3166666666668</v>
      </c>
      <c r="E58" s="36">
        <v>1245.6333333333337</v>
      </c>
      <c r="F58" s="36">
        <v>1233.4666666666669</v>
      </c>
      <c r="G58" s="36">
        <v>1225.7833333333338</v>
      </c>
      <c r="H58" s="36">
        <v>1265.4833333333336</v>
      </c>
      <c r="I58" s="36">
        <v>1273.1666666666665</v>
      </c>
      <c r="J58" s="36">
        <v>1285.3333333333335</v>
      </c>
      <c r="K58" s="31">
        <v>1261</v>
      </c>
      <c r="L58" s="31">
        <v>1241.1500000000001</v>
      </c>
      <c r="M58" s="31">
        <v>8.4332399999999996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1167.75</v>
      </c>
      <c r="D59" s="36">
        <v>1162.3166666666666</v>
      </c>
      <c r="E59" s="36">
        <v>1155.4333333333332</v>
      </c>
      <c r="F59" s="36">
        <v>1143.1166666666666</v>
      </c>
      <c r="G59" s="36">
        <v>1136.2333333333331</v>
      </c>
      <c r="H59" s="36">
        <v>1174.6333333333332</v>
      </c>
      <c r="I59" s="36">
        <v>1181.5166666666664</v>
      </c>
      <c r="J59" s="36">
        <v>1193.8333333333333</v>
      </c>
      <c r="K59" s="31">
        <v>1169.2</v>
      </c>
      <c r="L59" s="31">
        <v>1150</v>
      </c>
      <c r="M59" s="31">
        <v>9.4054699999999993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307.95</v>
      </c>
      <c r="D60" s="36">
        <v>307.75</v>
      </c>
      <c r="E60" s="36">
        <v>304.64999999999998</v>
      </c>
      <c r="F60" s="36">
        <v>301.34999999999997</v>
      </c>
      <c r="G60" s="36">
        <v>298.24999999999994</v>
      </c>
      <c r="H60" s="36">
        <v>311.05</v>
      </c>
      <c r="I60" s="36">
        <v>314.15000000000003</v>
      </c>
      <c r="J60" s="36">
        <v>317.45000000000005</v>
      </c>
      <c r="K60" s="31">
        <v>310.85000000000002</v>
      </c>
      <c r="L60" s="31">
        <v>304.45</v>
      </c>
      <c r="M60" s="31">
        <v>95.168790000000001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5006.6499999999996</v>
      </c>
      <c r="D61" s="36">
        <v>5047.7833333333328</v>
      </c>
      <c r="E61" s="36">
        <v>4956.6166666666659</v>
      </c>
      <c r="F61" s="36">
        <v>4906.583333333333</v>
      </c>
      <c r="G61" s="36">
        <v>4815.4166666666661</v>
      </c>
      <c r="H61" s="36">
        <v>5097.8166666666657</v>
      </c>
      <c r="I61" s="36">
        <v>5188.9833333333336</v>
      </c>
      <c r="J61" s="36">
        <v>5239.0166666666655</v>
      </c>
      <c r="K61" s="31">
        <v>5138.95</v>
      </c>
      <c r="L61" s="31">
        <v>4997.75</v>
      </c>
      <c r="M61" s="31">
        <v>4.3708999999999998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2049.15</v>
      </c>
      <c r="D62" s="36">
        <v>2054.75</v>
      </c>
      <c r="E62" s="36">
        <v>2030.5</v>
      </c>
      <c r="F62" s="36">
        <v>2011.85</v>
      </c>
      <c r="G62" s="36">
        <v>1987.6</v>
      </c>
      <c r="H62" s="36">
        <v>2073.4</v>
      </c>
      <c r="I62" s="36">
        <v>2097.65</v>
      </c>
      <c r="J62" s="36">
        <v>2116.3000000000002</v>
      </c>
      <c r="K62" s="31">
        <v>2079</v>
      </c>
      <c r="L62" s="31">
        <v>2036.1</v>
      </c>
      <c r="M62" s="31">
        <v>3.0516100000000002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713.15</v>
      </c>
      <c r="D63" s="36">
        <v>708.16666666666663</v>
      </c>
      <c r="E63" s="36">
        <v>700.93333333333328</v>
      </c>
      <c r="F63" s="36">
        <v>688.7166666666667</v>
      </c>
      <c r="G63" s="36">
        <v>681.48333333333335</v>
      </c>
      <c r="H63" s="36">
        <v>720.38333333333321</v>
      </c>
      <c r="I63" s="36">
        <v>727.61666666666656</v>
      </c>
      <c r="J63" s="36">
        <v>739.83333333333314</v>
      </c>
      <c r="K63" s="31">
        <v>715.4</v>
      </c>
      <c r="L63" s="31">
        <v>695.95</v>
      </c>
      <c r="M63" s="31">
        <v>11.543480000000001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1150.05</v>
      </c>
      <c r="D64" s="36">
        <v>1152.7</v>
      </c>
      <c r="E64" s="36">
        <v>1142.7</v>
      </c>
      <c r="F64" s="36">
        <v>1135.3499999999999</v>
      </c>
      <c r="G64" s="36">
        <v>1125.3499999999999</v>
      </c>
      <c r="H64" s="36">
        <v>1160.0500000000002</v>
      </c>
      <c r="I64" s="36">
        <v>1170.0500000000002</v>
      </c>
      <c r="J64" s="36">
        <v>1177.4000000000003</v>
      </c>
      <c r="K64" s="31">
        <v>1162.7</v>
      </c>
      <c r="L64" s="31">
        <v>1145.3499999999999</v>
      </c>
      <c r="M64" s="31">
        <v>3.3450500000000001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300.2</v>
      </c>
      <c r="D65" s="36">
        <v>300.51666666666665</v>
      </c>
      <c r="E65" s="36">
        <v>299.13333333333333</v>
      </c>
      <c r="F65" s="36">
        <v>298.06666666666666</v>
      </c>
      <c r="G65" s="36">
        <v>296.68333333333334</v>
      </c>
      <c r="H65" s="36">
        <v>301.58333333333331</v>
      </c>
      <c r="I65" s="36">
        <v>302.96666666666664</v>
      </c>
      <c r="J65" s="36">
        <v>304.0333333333333</v>
      </c>
      <c r="K65" s="31">
        <v>301.89999999999998</v>
      </c>
      <c r="L65" s="31">
        <v>299.45</v>
      </c>
      <c r="M65" s="31">
        <v>7.0096800000000004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1715.15</v>
      </c>
      <c r="D66" s="36">
        <v>1715.5333333333335</v>
      </c>
      <c r="E66" s="36">
        <v>1703.166666666667</v>
      </c>
      <c r="F66" s="36">
        <v>1691.1833333333334</v>
      </c>
      <c r="G66" s="36">
        <v>1678.8166666666668</v>
      </c>
      <c r="H66" s="36">
        <v>1727.5166666666671</v>
      </c>
      <c r="I66" s="36">
        <v>1739.8833333333334</v>
      </c>
      <c r="J66" s="36">
        <v>1751.8666666666672</v>
      </c>
      <c r="K66" s="31">
        <v>1727.9</v>
      </c>
      <c r="L66" s="31">
        <v>1703.55</v>
      </c>
      <c r="M66" s="31">
        <v>5.5475300000000001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538.85</v>
      </c>
      <c r="D67" s="36">
        <v>539.26666666666677</v>
      </c>
      <c r="E67" s="36">
        <v>536.08333333333348</v>
      </c>
      <c r="F67" s="36">
        <v>533.31666666666672</v>
      </c>
      <c r="G67" s="36">
        <v>530.13333333333344</v>
      </c>
      <c r="H67" s="36">
        <v>542.03333333333353</v>
      </c>
      <c r="I67" s="36">
        <v>545.2166666666667</v>
      </c>
      <c r="J67" s="36">
        <v>547.98333333333358</v>
      </c>
      <c r="K67" s="31">
        <v>542.45000000000005</v>
      </c>
      <c r="L67" s="31">
        <v>536.5</v>
      </c>
      <c r="M67" s="31">
        <v>16.078499999999998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2292.5500000000002</v>
      </c>
      <c r="D68" s="36">
        <v>2298.2833333333333</v>
      </c>
      <c r="E68" s="36">
        <v>2272.5666666666666</v>
      </c>
      <c r="F68" s="36">
        <v>2252.5833333333335</v>
      </c>
      <c r="G68" s="36">
        <v>2226.8666666666668</v>
      </c>
      <c r="H68" s="36">
        <v>2318.2666666666664</v>
      </c>
      <c r="I68" s="36">
        <v>2343.9833333333327</v>
      </c>
      <c r="J68" s="36">
        <v>2363.9666666666662</v>
      </c>
      <c r="K68" s="31">
        <v>2324</v>
      </c>
      <c r="L68" s="31">
        <v>2278.3000000000002</v>
      </c>
      <c r="M68" s="31">
        <v>2.4424899999999998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2083.35</v>
      </c>
      <c r="D69" s="36">
        <v>2079.8166666666662</v>
      </c>
      <c r="E69" s="36">
        <v>2066.1833333333325</v>
      </c>
      <c r="F69" s="36">
        <v>2049.0166666666664</v>
      </c>
      <c r="G69" s="36">
        <v>2035.3833333333328</v>
      </c>
      <c r="H69" s="36">
        <v>2096.9833333333322</v>
      </c>
      <c r="I69" s="36">
        <v>2110.6166666666663</v>
      </c>
      <c r="J69" s="36">
        <v>2127.7833333333319</v>
      </c>
      <c r="K69" s="31">
        <v>2093.4499999999998</v>
      </c>
      <c r="L69" s="31">
        <v>2062.65</v>
      </c>
      <c r="M69" s="31">
        <v>2.2291799999999999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426.3</v>
      </c>
      <c r="D70" s="36">
        <v>426.48333333333335</v>
      </c>
      <c r="E70" s="36">
        <v>423.06666666666672</v>
      </c>
      <c r="F70" s="36">
        <v>419.83333333333337</v>
      </c>
      <c r="G70" s="36">
        <v>416.41666666666674</v>
      </c>
      <c r="H70" s="36">
        <v>429.7166666666667</v>
      </c>
      <c r="I70" s="36">
        <v>433.13333333333333</v>
      </c>
      <c r="J70" s="36">
        <v>436.36666666666667</v>
      </c>
      <c r="K70" s="31">
        <v>429.9</v>
      </c>
      <c r="L70" s="31">
        <v>423.25</v>
      </c>
      <c r="M70" s="31">
        <v>5.8556400000000002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210.85</v>
      </c>
      <c r="D71" s="36">
        <v>211.48333333333335</v>
      </c>
      <c r="E71" s="36">
        <v>209.6166666666667</v>
      </c>
      <c r="F71" s="36">
        <v>208.38333333333335</v>
      </c>
      <c r="G71" s="36">
        <v>206.51666666666671</v>
      </c>
      <c r="H71" s="36">
        <v>212.7166666666667</v>
      </c>
      <c r="I71" s="36">
        <v>214.58333333333337</v>
      </c>
      <c r="J71" s="36">
        <v>215.81666666666669</v>
      </c>
      <c r="K71" s="31">
        <v>213.35</v>
      </c>
      <c r="L71" s="31">
        <v>210.25</v>
      </c>
      <c r="M71" s="31">
        <v>6.7324200000000003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3735.35</v>
      </c>
      <c r="D72" s="36">
        <v>3742.6</v>
      </c>
      <c r="E72" s="36">
        <v>3722.75</v>
      </c>
      <c r="F72" s="36">
        <v>3710.15</v>
      </c>
      <c r="G72" s="36">
        <v>3690.3</v>
      </c>
      <c r="H72" s="36">
        <v>3755.2</v>
      </c>
      <c r="I72" s="36">
        <v>3775.0499999999993</v>
      </c>
      <c r="J72" s="36">
        <v>3787.6499999999996</v>
      </c>
      <c r="K72" s="31">
        <v>3762.45</v>
      </c>
      <c r="L72" s="31">
        <v>3730</v>
      </c>
      <c r="M72" s="31">
        <v>1.0984499999999999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5339.95</v>
      </c>
      <c r="D73" s="36">
        <v>5319.2666666666664</v>
      </c>
      <c r="E73" s="36">
        <v>5273.7333333333327</v>
      </c>
      <c r="F73" s="36">
        <v>5207.5166666666664</v>
      </c>
      <c r="G73" s="36">
        <v>5161.9833333333327</v>
      </c>
      <c r="H73" s="36">
        <v>5385.4833333333327</v>
      </c>
      <c r="I73" s="36">
        <v>5431.0166666666655</v>
      </c>
      <c r="J73" s="36">
        <v>5497.2333333333327</v>
      </c>
      <c r="K73" s="31">
        <v>5364.8</v>
      </c>
      <c r="L73" s="31">
        <v>5253.05</v>
      </c>
      <c r="M73" s="31">
        <v>4.3730599999999997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568.4</v>
      </c>
      <c r="D74" s="36">
        <v>568.93333333333339</v>
      </c>
      <c r="E74" s="36">
        <v>561.11666666666679</v>
      </c>
      <c r="F74" s="36">
        <v>553.83333333333337</v>
      </c>
      <c r="G74" s="36">
        <v>546.01666666666677</v>
      </c>
      <c r="H74" s="36">
        <v>576.21666666666681</v>
      </c>
      <c r="I74" s="36">
        <v>584.03333333333342</v>
      </c>
      <c r="J74" s="36">
        <v>591.31666666666683</v>
      </c>
      <c r="K74" s="31">
        <v>576.75</v>
      </c>
      <c r="L74" s="31">
        <v>561.65</v>
      </c>
      <c r="M74" s="31">
        <v>62.26867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3935.85</v>
      </c>
      <c r="D75" s="36">
        <v>3904.3000000000006</v>
      </c>
      <c r="E75" s="36">
        <v>3867.6000000000013</v>
      </c>
      <c r="F75" s="36">
        <v>3799.3500000000008</v>
      </c>
      <c r="G75" s="36">
        <v>3762.6500000000015</v>
      </c>
      <c r="H75" s="36">
        <v>3972.5500000000011</v>
      </c>
      <c r="I75" s="36">
        <v>4009.2500000000009</v>
      </c>
      <c r="J75" s="36">
        <v>4077.5000000000009</v>
      </c>
      <c r="K75" s="31">
        <v>3941</v>
      </c>
      <c r="L75" s="31">
        <v>3836.05</v>
      </c>
      <c r="M75" s="31">
        <v>5.5457400000000003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5460.2</v>
      </c>
      <c r="D76" s="36">
        <v>5468.6333333333341</v>
      </c>
      <c r="E76" s="36">
        <v>5413.1666666666679</v>
      </c>
      <c r="F76" s="36">
        <v>5366.1333333333341</v>
      </c>
      <c r="G76" s="36">
        <v>5310.6666666666679</v>
      </c>
      <c r="H76" s="36">
        <v>5515.6666666666679</v>
      </c>
      <c r="I76" s="36">
        <v>5571.1333333333332</v>
      </c>
      <c r="J76" s="36">
        <v>5618.1666666666679</v>
      </c>
      <c r="K76" s="31">
        <v>5524.1</v>
      </c>
      <c r="L76" s="31">
        <v>5421.6</v>
      </c>
      <c r="M76" s="31">
        <v>3.2665099999999998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3476.4</v>
      </c>
      <c r="D77" s="36">
        <v>3472.4666666666667</v>
      </c>
      <c r="E77" s="36">
        <v>3444.9333333333334</v>
      </c>
      <c r="F77" s="36">
        <v>3413.4666666666667</v>
      </c>
      <c r="G77" s="36">
        <v>3385.9333333333334</v>
      </c>
      <c r="H77" s="36">
        <v>3503.9333333333334</v>
      </c>
      <c r="I77" s="36">
        <v>3531.4666666666672</v>
      </c>
      <c r="J77" s="36">
        <v>3562.9333333333334</v>
      </c>
      <c r="K77" s="31">
        <v>3500</v>
      </c>
      <c r="L77" s="31">
        <v>3441</v>
      </c>
      <c r="M77" s="31">
        <v>2.8044199999999999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3378.8</v>
      </c>
      <c r="D78" s="36">
        <v>3389.6</v>
      </c>
      <c r="E78" s="36">
        <v>3355.25</v>
      </c>
      <c r="F78" s="36">
        <v>3331.7000000000003</v>
      </c>
      <c r="G78" s="36">
        <v>3297.3500000000004</v>
      </c>
      <c r="H78" s="36">
        <v>3413.1499999999996</v>
      </c>
      <c r="I78" s="36">
        <v>3447.4999999999991</v>
      </c>
      <c r="J78" s="36">
        <v>3471.0499999999993</v>
      </c>
      <c r="K78" s="31">
        <v>3423.95</v>
      </c>
      <c r="L78" s="31">
        <v>3366.05</v>
      </c>
      <c r="M78" s="31">
        <v>2.9544100000000002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149.4</v>
      </c>
      <c r="D79" s="36">
        <v>150</v>
      </c>
      <c r="E79" s="36">
        <v>147.9</v>
      </c>
      <c r="F79" s="36">
        <v>146.4</v>
      </c>
      <c r="G79" s="36">
        <v>144.30000000000001</v>
      </c>
      <c r="H79" s="36">
        <v>151.5</v>
      </c>
      <c r="I79" s="36">
        <v>153.60000000000002</v>
      </c>
      <c r="J79" s="36">
        <v>155.1</v>
      </c>
      <c r="K79" s="31">
        <v>152.1</v>
      </c>
      <c r="L79" s="31">
        <v>148.5</v>
      </c>
      <c r="M79" s="31">
        <v>156.02218999999999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2861.15</v>
      </c>
      <c r="D80" s="36">
        <v>2853.5666666666671</v>
      </c>
      <c r="E80" s="36">
        <v>2820.1333333333341</v>
      </c>
      <c r="F80" s="36">
        <v>2779.1166666666672</v>
      </c>
      <c r="G80" s="36">
        <v>2745.6833333333343</v>
      </c>
      <c r="H80" s="36">
        <v>2894.5833333333339</v>
      </c>
      <c r="I80" s="36">
        <v>2928.0166666666673</v>
      </c>
      <c r="J80" s="36">
        <v>2969.0333333333338</v>
      </c>
      <c r="K80" s="31">
        <v>2887</v>
      </c>
      <c r="L80" s="31">
        <v>2812.55</v>
      </c>
      <c r="M80" s="31">
        <v>1.0326299999999999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338.5</v>
      </c>
      <c r="D81" s="36">
        <v>337.16666666666669</v>
      </c>
      <c r="E81" s="36">
        <v>335.33333333333337</v>
      </c>
      <c r="F81" s="36">
        <v>332.16666666666669</v>
      </c>
      <c r="G81" s="36">
        <v>330.33333333333337</v>
      </c>
      <c r="H81" s="36">
        <v>340.33333333333337</v>
      </c>
      <c r="I81" s="36">
        <v>342.16666666666674</v>
      </c>
      <c r="J81" s="36">
        <v>345.33333333333337</v>
      </c>
      <c r="K81" s="31">
        <v>339</v>
      </c>
      <c r="L81" s="31">
        <v>334</v>
      </c>
      <c r="M81" s="31">
        <v>32.060780000000001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128.25</v>
      </c>
      <c r="D82" s="36">
        <v>129.46666666666667</v>
      </c>
      <c r="E82" s="36">
        <v>126.78333333333333</v>
      </c>
      <c r="F82" s="36">
        <v>125.31666666666666</v>
      </c>
      <c r="G82" s="36">
        <v>122.63333333333333</v>
      </c>
      <c r="H82" s="36">
        <v>130.93333333333334</v>
      </c>
      <c r="I82" s="36">
        <v>133.61666666666667</v>
      </c>
      <c r="J82" s="36">
        <v>135.08333333333334</v>
      </c>
      <c r="K82" s="31">
        <v>132.15</v>
      </c>
      <c r="L82" s="31">
        <v>128</v>
      </c>
      <c r="M82" s="31">
        <v>323.76316000000003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1622.15</v>
      </c>
      <c r="D83" s="36">
        <v>1625.0833333333333</v>
      </c>
      <c r="E83" s="36">
        <v>1612.1666666666665</v>
      </c>
      <c r="F83" s="36">
        <v>1602.1833333333332</v>
      </c>
      <c r="G83" s="36">
        <v>1589.2666666666664</v>
      </c>
      <c r="H83" s="36">
        <v>1635.0666666666666</v>
      </c>
      <c r="I83" s="36">
        <v>1647.9833333333331</v>
      </c>
      <c r="J83" s="36">
        <v>1657.9666666666667</v>
      </c>
      <c r="K83" s="31">
        <v>1638</v>
      </c>
      <c r="L83" s="31">
        <v>1615.1</v>
      </c>
      <c r="M83" s="31">
        <v>0.79400000000000004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982.95</v>
      </c>
      <c r="D84" s="36">
        <v>979.69999999999993</v>
      </c>
      <c r="E84" s="36">
        <v>973.24999999999989</v>
      </c>
      <c r="F84" s="36">
        <v>963.55</v>
      </c>
      <c r="G84" s="36">
        <v>957.09999999999991</v>
      </c>
      <c r="H84" s="36">
        <v>989.39999999999986</v>
      </c>
      <c r="I84" s="36">
        <v>995.84999999999991</v>
      </c>
      <c r="J84" s="36">
        <v>1005.5499999999998</v>
      </c>
      <c r="K84" s="31">
        <v>986.15</v>
      </c>
      <c r="L84" s="31">
        <v>970</v>
      </c>
      <c r="M84" s="31">
        <v>5.1959299999999997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1688.2</v>
      </c>
      <c r="D85" s="36">
        <v>1696.0833333333333</v>
      </c>
      <c r="E85" s="36">
        <v>1675.2166666666665</v>
      </c>
      <c r="F85" s="36">
        <v>1662.2333333333331</v>
      </c>
      <c r="G85" s="36">
        <v>1641.3666666666663</v>
      </c>
      <c r="H85" s="36">
        <v>1709.0666666666666</v>
      </c>
      <c r="I85" s="36">
        <v>1729.9333333333334</v>
      </c>
      <c r="J85" s="36">
        <v>1742.9166666666667</v>
      </c>
      <c r="K85" s="31">
        <v>1716.95</v>
      </c>
      <c r="L85" s="31">
        <v>1683.1</v>
      </c>
      <c r="M85" s="31">
        <v>4.0109399999999997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1982.6</v>
      </c>
      <c r="D86" s="36">
        <v>1985.8833333333332</v>
      </c>
      <c r="E86" s="36">
        <v>1971.0666666666664</v>
      </c>
      <c r="F86" s="36">
        <v>1959.5333333333331</v>
      </c>
      <c r="G86" s="36">
        <v>1944.7166666666662</v>
      </c>
      <c r="H86" s="36">
        <v>1997.4166666666665</v>
      </c>
      <c r="I86" s="36">
        <v>2012.2333333333331</v>
      </c>
      <c r="J86" s="36">
        <v>2023.7666666666667</v>
      </c>
      <c r="K86" s="31">
        <v>2000.7</v>
      </c>
      <c r="L86" s="31">
        <v>1974.35</v>
      </c>
      <c r="M86" s="31">
        <v>3.0645199999999999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426.8</v>
      </c>
      <c r="D87" s="36">
        <v>426.48333333333335</v>
      </c>
      <c r="E87" s="36">
        <v>424.36666666666667</v>
      </c>
      <c r="F87" s="36">
        <v>421.93333333333334</v>
      </c>
      <c r="G87" s="36">
        <v>419.81666666666666</v>
      </c>
      <c r="H87" s="36">
        <v>428.91666666666669</v>
      </c>
      <c r="I87" s="36">
        <v>431.03333333333336</v>
      </c>
      <c r="J87" s="36">
        <v>433.4666666666667</v>
      </c>
      <c r="K87" s="31">
        <v>428.6</v>
      </c>
      <c r="L87" s="31">
        <v>424.05</v>
      </c>
      <c r="M87" s="31">
        <v>11.997579999999999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1975.1</v>
      </c>
      <c r="D88" s="36">
        <v>1973.3833333333332</v>
      </c>
      <c r="E88" s="36">
        <v>1956.7666666666664</v>
      </c>
      <c r="F88" s="36">
        <v>1938.4333333333332</v>
      </c>
      <c r="G88" s="36">
        <v>1921.8166666666664</v>
      </c>
      <c r="H88" s="36">
        <v>1991.7166666666665</v>
      </c>
      <c r="I88" s="36">
        <v>2008.3333333333333</v>
      </c>
      <c r="J88" s="36">
        <v>2026.6666666666665</v>
      </c>
      <c r="K88" s="31">
        <v>1990</v>
      </c>
      <c r="L88" s="31">
        <v>1955.05</v>
      </c>
      <c r="M88" s="31">
        <v>7.7097800000000003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1391</v>
      </c>
      <c r="D89" s="36">
        <v>1390.2833333333335</v>
      </c>
      <c r="E89" s="36">
        <v>1380.5666666666671</v>
      </c>
      <c r="F89" s="36">
        <v>1370.1333333333334</v>
      </c>
      <c r="G89" s="36">
        <v>1360.416666666667</v>
      </c>
      <c r="H89" s="36">
        <v>1400.7166666666672</v>
      </c>
      <c r="I89" s="36">
        <v>1410.4333333333338</v>
      </c>
      <c r="J89" s="36">
        <v>1420.8666666666672</v>
      </c>
      <c r="K89" s="31">
        <v>1400</v>
      </c>
      <c r="L89" s="31">
        <v>1379.85</v>
      </c>
      <c r="M89" s="31">
        <v>2.90082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1255.9000000000001</v>
      </c>
      <c r="D90" s="36">
        <v>1243.6499999999999</v>
      </c>
      <c r="E90" s="36">
        <v>1220.7999999999997</v>
      </c>
      <c r="F90" s="36">
        <v>1185.6999999999998</v>
      </c>
      <c r="G90" s="36">
        <v>1162.8499999999997</v>
      </c>
      <c r="H90" s="36">
        <v>1278.7499999999998</v>
      </c>
      <c r="I90" s="36">
        <v>1301.5999999999997</v>
      </c>
      <c r="J90" s="36">
        <v>1336.6999999999998</v>
      </c>
      <c r="K90" s="31">
        <v>1266.5</v>
      </c>
      <c r="L90" s="31">
        <v>1208.55</v>
      </c>
      <c r="M90" s="31">
        <v>57.408209999999997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2855.5</v>
      </c>
      <c r="D91" s="36">
        <v>2847.35</v>
      </c>
      <c r="E91" s="36">
        <v>2784.7</v>
      </c>
      <c r="F91" s="36">
        <v>2713.9</v>
      </c>
      <c r="G91" s="36">
        <v>2651.25</v>
      </c>
      <c r="H91" s="36">
        <v>2918.1499999999996</v>
      </c>
      <c r="I91" s="36">
        <v>2980.8</v>
      </c>
      <c r="J91" s="36">
        <v>3051.5999999999995</v>
      </c>
      <c r="K91" s="31">
        <v>2910</v>
      </c>
      <c r="L91" s="31">
        <v>2776.55</v>
      </c>
      <c r="M91" s="31">
        <v>26.509630000000001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1535.75</v>
      </c>
      <c r="D92" s="36">
        <v>1538.1666666666667</v>
      </c>
      <c r="E92" s="36">
        <v>1527.5333333333335</v>
      </c>
      <c r="F92" s="36">
        <v>1519.3166666666668</v>
      </c>
      <c r="G92" s="36">
        <v>1508.6833333333336</v>
      </c>
      <c r="H92" s="36">
        <v>1546.3833333333334</v>
      </c>
      <c r="I92" s="36">
        <v>1557.0166666666667</v>
      </c>
      <c r="J92" s="36">
        <v>1565.2333333333333</v>
      </c>
      <c r="K92" s="31">
        <v>1548.8</v>
      </c>
      <c r="L92" s="31">
        <v>1529.95</v>
      </c>
      <c r="M92" s="31">
        <v>198.72649999999999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625.25</v>
      </c>
      <c r="D93" s="36">
        <v>624.25</v>
      </c>
      <c r="E93" s="36">
        <v>615.5</v>
      </c>
      <c r="F93" s="36">
        <v>605.75</v>
      </c>
      <c r="G93" s="36">
        <v>597</v>
      </c>
      <c r="H93" s="36">
        <v>634</v>
      </c>
      <c r="I93" s="36">
        <v>642.75</v>
      </c>
      <c r="J93" s="36">
        <v>652.5</v>
      </c>
      <c r="K93" s="31">
        <v>633</v>
      </c>
      <c r="L93" s="31">
        <v>614.5</v>
      </c>
      <c r="M93" s="31">
        <v>54.62771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3098.45</v>
      </c>
      <c r="D94" s="36">
        <v>3099.1666666666665</v>
      </c>
      <c r="E94" s="36">
        <v>3079.333333333333</v>
      </c>
      <c r="F94" s="36">
        <v>3060.2166666666667</v>
      </c>
      <c r="G94" s="36">
        <v>3040.3833333333332</v>
      </c>
      <c r="H94" s="36">
        <v>3118.2833333333328</v>
      </c>
      <c r="I94" s="36">
        <v>3138.1166666666659</v>
      </c>
      <c r="J94" s="36">
        <v>3157.2333333333327</v>
      </c>
      <c r="K94" s="31">
        <v>3119</v>
      </c>
      <c r="L94" s="31">
        <v>3080.05</v>
      </c>
      <c r="M94" s="31">
        <v>3.7464200000000001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480.6</v>
      </c>
      <c r="D95" s="36">
        <v>481.86666666666662</v>
      </c>
      <c r="E95" s="36">
        <v>476.23333333333323</v>
      </c>
      <c r="F95" s="36">
        <v>471.86666666666662</v>
      </c>
      <c r="G95" s="36">
        <v>466.23333333333323</v>
      </c>
      <c r="H95" s="36">
        <v>486.23333333333323</v>
      </c>
      <c r="I95" s="36">
        <v>491.86666666666656</v>
      </c>
      <c r="J95" s="36">
        <v>496.23333333333323</v>
      </c>
      <c r="K95" s="31">
        <v>487.5</v>
      </c>
      <c r="L95" s="31">
        <v>477.5</v>
      </c>
      <c r="M95" s="31">
        <v>46.522469999999998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256.45</v>
      </c>
      <c r="D96" s="36">
        <v>257.36666666666662</v>
      </c>
      <c r="E96" s="36">
        <v>254.88333333333321</v>
      </c>
      <c r="F96" s="36">
        <v>253.31666666666661</v>
      </c>
      <c r="G96" s="36">
        <v>250.8333333333332</v>
      </c>
      <c r="H96" s="36">
        <v>258.93333333333322</v>
      </c>
      <c r="I96" s="36">
        <v>261.41666666666669</v>
      </c>
      <c r="J96" s="36">
        <v>262.98333333333323</v>
      </c>
      <c r="K96" s="31">
        <v>259.85000000000002</v>
      </c>
      <c r="L96" s="31">
        <v>255.8</v>
      </c>
      <c r="M96" s="31">
        <v>14.57405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2569.4499999999998</v>
      </c>
      <c r="D97" s="36">
        <v>2562.9499999999998</v>
      </c>
      <c r="E97" s="36">
        <v>2549.1999999999998</v>
      </c>
      <c r="F97" s="36">
        <v>2528.9499999999998</v>
      </c>
      <c r="G97" s="36">
        <v>2515.1999999999998</v>
      </c>
      <c r="H97" s="36">
        <v>2583.1999999999998</v>
      </c>
      <c r="I97" s="36">
        <v>2596.9499999999998</v>
      </c>
      <c r="J97" s="36">
        <v>2617.1999999999998</v>
      </c>
      <c r="K97" s="31">
        <v>2576.6999999999998</v>
      </c>
      <c r="L97" s="31">
        <v>2542.6999999999998</v>
      </c>
      <c r="M97" s="31">
        <v>15.31977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318.60000000000002</v>
      </c>
      <c r="D98" s="36">
        <v>318.75</v>
      </c>
      <c r="E98" s="36">
        <v>317</v>
      </c>
      <c r="F98" s="36">
        <v>315.39999999999998</v>
      </c>
      <c r="G98" s="36">
        <v>313.64999999999998</v>
      </c>
      <c r="H98" s="36">
        <v>320.35000000000002</v>
      </c>
      <c r="I98" s="36">
        <v>322.10000000000002</v>
      </c>
      <c r="J98" s="36">
        <v>323.70000000000005</v>
      </c>
      <c r="K98" s="31">
        <v>320.5</v>
      </c>
      <c r="L98" s="31">
        <v>317.14999999999998</v>
      </c>
      <c r="M98" s="31">
        <v>3.65388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38051.15</v>
      </c>
      <c r="D99" s="36">
        <v>38172.73333333333</v>
      </c>
      <c r="E99" s="36">
        <v>37845.46666666666</v>
      </c>
      <c r="F99" s="36">
        <v>37639.783333333333</v>
      </c>
      <c r="G99" s="36">
        <v>37312.516666666663</v>
      </c>
      <c r="H99" s="36">
        <v>38378.416666666657</v>
      </c>
      <c r="I99" s="36">
        <v>38705.683333333334</v>
      </c>
      <c r="J99" s="36">
        <v>38911.366666666654</v>
      </c>
      <c r="K99" s="31">
        <v>38500</v>
      </c>
      <c r="L99" s="31">
        <v>37967.050000000003</v>
      </c>
      <c r="M99" s="31">
        <v>0.11994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951.3</v>
      </c>
      <c r="D100" s="36">
        <v>951.08333333333337</v>
      </c>
      <c r="E100" s="36">
        <v>944.76666666666677</v>
      </c>
      <c r="F100" s="36">
        <v>938.23333333333335</v>
      </c>
      <c r="G100" s="36">
        <v>931.91666666666674</v>
      </c>
      <c r="H100" s="36">
        <v>957.61666666666679</v>
      </c>
      <c r="I100" s="36">
        <v>963.93333333333339</v>
      </c>
      <c r="J100" s="36">
        <v>970.46666666666681</v>
      </c>
      <c r="K100" s="31">
        <v>957.4</v>
      </c>
      <c r="L100" s="31">
        <v>944.55</v>
      </c>
      <c r="M100" s="31">
        <v>66.504419999999996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1313.95</v>
      </c>
      <c r="D101" s="36">
        <v>1320.0666666666668</v>
      </c>
      <c r="E101" s="36">
        <v>1304.2333333333336</v>
      </c>
      <c r="F101" s="36">
        <v>1294.5166666666667</v>
      </c>
      <c r="G101" s="36">
        <v>1278.6833333333334</v>
      </c>
      <c r="H101" s="36">
        <v>1329.7833333333338</v>
      </c>
      <c r="I101" s="36">
        <v>1345.6166666666672</v>
      </c>
      <c r="J101" s="36">
        <v>1355.3333333333339</v>
      </c>
      <c r="K101" s="31">
        <v>1335.9</v>
      </c>
      <c r="L101" s="31">
        <v>1310.3499999999999</v>
      </c>
      <c r="M101" s="31">
        <v>2.93987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522.6</v>
      </c>
      <c r="D102" s="36">
        <v>523.23333333333335</v>
      </c>
      <c r="E102" s="36">
        <v>519.11666666666667</v>
      </c>
      <c r="F102" s="36">
        <v>515.63333333333333</v>
      </c>
      <c r="G102" s="36">
        <v>511.51666666666665</v>
      </c>
      <c r="H102" s="36">
        <v>526.7166666666667</v>
      </c>
      <c r="I102" s="36">
        <v>530.83333333333348</v>
      </c>
      <c r="J102" s="36">
        <v>534.31666666666672</v>
      </c>
      <c r="K102" s="31">
        <v>527.35</v>
      </c>
      <c r="L102" s="31">
        <v>519.75</v>
      </c>
      <c r="M102" s="31">
        <v>8.3958399999999997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</v>
      </c>
      <c r="D103" s="36">
        <v>12.033333333333333</v>
      </c>
      <c r="E103" s="36">
        <v>11.716666666666667</v>
      </c>
      <c r="F103" s="36">
        <v>11.433333333333334</v>
      </c>
      <c r="G103" s="36">
        <v>11.116666666666667</v>
      </c>
      <c r="H103" s="36">
        <v>12.316666666666666</v>
      </c>
      <c r="I103" s="36">
        <v>12.633333333333333</v>
      </c>
      <c r="J103" s="36">
        <v>12.916666666666666</v>
      </c>
      <c r="K103" s="31">
        <v>12.35</v>
      </c>
      <c r="L103" s="31">
        <v>11.75</v>
      </c>
      <c r="M103" s="31">
        <v>3646.7996899999998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90.25</v>
      </c>
      <c r="D104" s="36">
        <v>90.333333333333329</v>
      </c>
      <c r="E104" s="36">
        <v>89.916666666666657</v>
      </c>
      <c r="F104" s="36">
        <v>89.583333333333329</v>
      </c>
      <c r="G104" s="36">
        <v>89.166666666666657</v>
      </c>
      <c r="H104" s="36">
        <v>90.666666666666657</v>
      </c>
      <c r="I104" s="36">
        <v>91.083333333333314</v>
      </c>
      <c r="J104" s="36">
        <v>91.416666666666657</v>
      </c>
      <c r="K104" s="31">
        <v>90.75</v>
      </c>
      <c r="L104" s="31">
        <v>90</v>
      </c>
      <c r="M104" s="31">
        <v>151.43662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472.2</v>
      </c>
      <c r="D105" s="36">
        <v>474.2</v>
      </c>
      <c r="E105" s="36">
        <v>468.5</v>
      </c>
      <c r="F105" s="36">
        <v>464.8</v>
      </c>
      <c r="G105" s="36">
        <v>459.1</v>
      </c>
      <c r="H105" s="36">
        <v>477.9</v>
      </c>
      <c r="I105" s="36">
        <v>483.59999999999991</v>
      </c>
      <c r="J105" s="36">
        <v>487.29999999999995</v>
      </c>
      <c r="K105" s="31">
        <v>479.9</v>
      </c>
      <c r="L105" s="31">
        <v>470.5</v>
      </c>
      <c r="M105" s="31">
        <v>15.40288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414.75</v>
      </c>
      <c r="D106" s="36">
        <v>414.43333333333334</v>
      </c>
      <c r="E106" s="36">
        <v>411.51666666666665</v>
      </c>
      <c r="F106" s="36">
        <v>408.2833333333333</v>
      </c>
      <c r="G106" s="36">
        <v>405.36666666666662</v>
      </c>
      <c r="H106" s="36">
        <v>417.66666666666669</v>
      </c>
      <c r="I106" s="36">
        <v>420.58333333333331</v>
      </c>
      <c r="J106" s="36">
        <v>423.81666666666672</v>
      </c>
      <c r="K106" s="31">
        <v>417.35</v>
      </c>
      <c r="L106" s="31">
        <v>411.2</v>
      </c>
      <c r="M106" s="31">
        <v>27.156739999999999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418.4</v>
      </c>
      <c r="D107" s="36">
        <v>420.95</v>
      </c>
      <c r="E107" s="36">
        <v>414.5</v>
      </c>
      <c r="F107" s="36">
        <v>410.6</v>
      </c>
      <c r="G107" s="36">
        <v>404.15000000000003</v>
      </c>
      <c r="H107" s="36">
        <v>424.84999999999997</v>
      </c>
      <c r="I107" s="36">
        <v>431.2999999999999</v>
      </c>
      <c r="J107" s="36">
        <v>435.19999999999993</v>
      </c>
      <c r="K107" s="31">
        <v>427.4</v>
      </c>
      <c r="L107" s="31">
        <v>417.05</v>
      </c>
      <c r="M107" s="31">
        <v>8.0712399999999995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2607.5</v>
      </c>
      <c r="D108" s="36">
        <v>2602.4166666666665</v>
      </c>
      <c r="E108" s="36">
        <v>2575.083333333333</v>
      </c>
      <c r="F108" s="36">
        <v>2542.6666666666665</v>
      </c>
      <c r="G108" s="36">
        <v>2515.333333333333</v>
      </c>
      <c r="H108" s="36">
        <v>2634.833333333333</v>
      </c>
      <c r="I108" s="36">
        <v>2662.1666666666661</v>
      </c>
      <c r="J108" s="36">
        <v>2694.583333333333</v>
      </c>
      <c r="K108" s="31">
        <v>2629.75</v>
      </c>
      <c r="L108" s="31">
        <v>2570</v>
      </c>
      <c r="M108" s="31">
        <v>13.02788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1463.7</v>
      </c>
      <c r="D109" s="36">
        <v>1450</v>
      </c>
      <c r="E109" s="36">
        <v>1433.7</v>
      </c>
      <c r="F109" s="36">
        <v>1403.7</v>
      </c>
      <c r="G109" s="36">
        <v>1387.4</v>
      </c>
      <c r="H109" s="36">
        <v>1480</v>
      </c>
      <c r="I109" s="36">
        <v>1496.3000000000002</v>
      </c>
      <c r="J109" s="36">
        <v>1526.3</v>
      </c>
      <c r="K109" s="31">
        <v>1466.3</v>
      </c>
      <c r="L109" s="31">
        <v>1420</v>
      </c>
      <c r="M109" s="31">
        <v>44.808900000000001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191.3</v>
      </c>
      <c r="D110" s="36">
        <v>192.95000000000002</v>
      </c>
      <c r="E110" s="36">
        <v>188.75000000000003</v>
      </c>
      <c r="F110" s="36">
        <v>186.20000000000002</v>
      </c>
      <c r="G110" s="36">
        <v>182.00000000000003</v>
      </c>
      <c r="H110" s="36">
        <v>195.50000000000003</v>
      </c>
      <c r="I110" s="36">
        <v>199.70000000000002</v>
      </c>
      <c r="J110" s="36">
        <v>202.25000000000003</v>
      </c>
      <c r="K110" s="31">
        <v>197.15</v>
      </c>
      <c r="L110" s="31">
        <v>190.4</v>
      </c>
      <c r="M110" s="31">
        <v>66.859920000000002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1431.15</v>
      </c>
      <c r="D111" s="36">
        <v>1423.05</v>
      </c>
      <c r="E111" s="36">
        <v>1408.1</v>
      </c>
      <c r="F111" s="36">
        <v>1385.05</v>
      </c>
      <c r="G111" s="36">
        <v>1370.1</v>
      </c>
      <c r="H111" s="36">
        <v>1446.1</v>
      </c>
      <c r="I111" s="36">
        <v>1461.0500000000002</v>
      </c>
      <c r="J111" s="36">
        <v>1484.1</v>
      </c>
      <c r="K111" s="31">
        <v>1438</v>
      </c>
      <c r="L111" s="31">
        <v>1400</v>
      </c>
      <c r="M111" s="31">
        <v>179.73438999999999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90.85</v>
      </c>
      <c r="D112" s="36">
        <v>90.716666666666654</v>
      </c>
      <c r="E112" s="36">
        <v>90.183333333333309</v>
      </c>
      <c r="F112" s="36">
        <v>89.516666666666652</v>
      </c>
      <c r="G112" s="36">
        <v>88.983333333333306</v>
      </c>
      <c r="H112" s="36">
        <v>91.383333333333312</v>
      </c>
      <c r="I112" s="36">
        <v>91.916666666666643</v>
      </c>
      <c r="J112" s="36">
        <v>92.583333333333314</v>
      </c>
      <c r="K112" s="31">
        <v>91.25</v>
      </c>
      <c r="L112" s="31">
        <v>90.05</v>
      </c>
      <c r="M112" s="31">
        <v>128.81847999999999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959.15</v>
      </c>
      <c r="D113" s="36">
        <v>954.56666666666661</v>
      </c>
      <c r="E113" s="36">
        <v>946.58333333333326</v>
      </c>
      <c r="F113" s="36">
        <v>934.01666666666665</v>
      </c>
      <c r="G113" s="36">
        <v>926.0333333333333</v>
      </c>
      <c r="H113" s="36">
        <v>967.13333333333321</v>
      </c>
      <c r="I113" s="36">
        <v>975.11666666666656</v>
      </c>
      <c r="J113" s="36">
        <v>987.68333333333317</v>
      </c>
      <c r="K113" s="31">
        <v>962.55</v>
      </c>
      <c r="L113" s="31">
        <v>942</v>
      </c>
      <c r="M113" s="31">
        <v>4.1668500000000002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704.15</v>
      </c>
      <c r="D114" s="36">
        <v>701.28333333333342</v>
      </c>
      <c r="E114" s="36">
        <v>696.06666666666683</v>
      </c>
      <c r="F114" s="36">
        <v>687.98333333333346</v>
      </c>
      <c r="G114" s="36">
        <v>682.76666666666688</v>
      </c>
      <c r="H114" s="36">
        <v>709.36666666666679</v>
      </c>
      <c r="I114" s="36">
        <v>714.58333333333326</v>
      </c>
      <c r="J114" s="36">
        <v>722.66666666666674</v>
      </c>
      <c r="K114" s="31">
        <v>706.5</v>
      </c>
      <c r="L114" s="31">
        <v>693.2</v>
      </c>
      <c r="M114" s="31">
        <v>10.180870000000001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76.599999999999994</v>
      </c>
      <c r="D115" s="36">
        <v>76.483333333333334</v>
      </c>
      <c r="E115" s="36">
        <v>74.616666666666674</v>
      </c>
      <c r="F115" s="36">
        <v>72.63333333333334</v>
      </c>
      <c r="G115" s="36">
        <v>70.76666666666668</v>
      </c>
      <c r="H115" s="36">
        <v>78.466666666666669</v>
      </c>
      <c r="I115" s="36">
        <v>80.333333333333314</v>
      </c>
      <c r="J115" s="36">
        <v>82.316666666666663</v>
      </c>
      <c r="K115" s="31">
        <v>78.349999999999994</v>
      </c>
      <c r="L115" s="31">
        <v>74.5</v>
      </c>
      <c r="M115" s="31">
        <v>787.55411000000004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448.35</v>
      </c>
      <c r="D116" s="36">
        <v>449.05</v>
      </c>
      <c r="E116" s="36">
        <v>446.3</v>
      </c>
      <c r="F116" s="36">
        <v>444.25</v>
      </c>
      <c r="G116" s="36">
        <v>441.5</v>
      </c>
      <c r="H116" s="36">
        <v>451.1</v>
      </c>
      <c r="I116" s="36">
        <v>453.85</v>
      </c>
      <c r="J116" s="36">
        <v>455.90000000000003</v>
      </c>
      <c r="K116" s="31">
        <v>451.8</v>
      </c>
      <c r="L116" s="31">
        <v>447</v>
      </c>
      <c r="M116" s="31">
        <v>76.324830000000006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681.5</v>
      </c>
      <c r="D117" s="36">
        <v>681.4</v>
      </c>
      <c r="E117" s="36">
        <v>675.09999999999991</v>
      </c>
      <c r="F117" s="36">
        <v>668.69999999999993</v>
      </c>
      <c r="G117" s="36">
        <v>662.39999999999986</v>
      </c>
      <c r="H117" s="36">
        <v>687.8</v>
      </c>
      <c r="I117" s="36">
        <v>694.09999999999991</v>
      </c>
      <c r="J117" s="36">
        <v>700.5</v>
      </c>
      <c r="K117" s="31">
        <v>687.7</v>
      </c>
      <c r="L117" s="31">
        <v>675</v>
      </c>
      <c r="M117" s="31">
        <v>14.972910000000001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392.05</v>
      </c>
      <c r="D118" s="36">
        <v>395.73333333333335</v>
      </c>
      <c r="E118" s="36">
        <v>386.56666666666672</v>
      </c>
      <c r="F118" s="36">
        <v>381.08333333333337</v>
      </c>
      <c r="G118" s="36">
        <v>371.91666666666674</v>
      </c>
      <c r="H118" s="36">
        <v>401.2166666666667</v>
      </c>
      <c r="I118" s="36">
        <v>410.38333333333333</v>
      </c>
      <c r="J118" s="36">
        <v>415.86666666666667</v>
      </c>
      <c r="K118" s="31">
        <v>404.9</v>
      </c>
      <c r="L118" s="31">
        <v>390.25</v>
      </c>
      <c r="M118" s="31">
        <v>63.780850000000001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777.25</v>
      </c>
      <c r="D119" s="36">
        <v>776.75</v>
      </c>
      <c r="E119" s="36">
        <v>773.5</v>
      </c>
      <c r="F119" s="36">
        <v>769.75</v>
      </c>
      <c r="G119" s="36">
        <v>766.5</v>
      </c>
      <c r="H119" s="36">
        <v>780.5</v>
      </c>
      <c r="I119" s="36">
        <v>783.75</v>
      </c>
      <c r="J119" s="36">
        <v>787.5</v>
      </c>
      <c r="K119" s="31">
        <v>780</v>
      </c>
      <c r="L119" s="31">
        <v>773</v>
      </c>
      <c r="M119" s="31">
        <v>9.9854699999999994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538.15</v>
      </c>
      <c r="D120" s="36">
        <v>540.29999999999995</v>
      </c>
      <c r="E120" s="36">
        <v>534.79999999999995</v>
      </c>
      <c r="F120" s="36">
        <v>531.45000000000005</v>
      </c>
      <c r="G120" s="36">
        <v>525.95000000000005</v>
      </c>
      <c r="H120" s="36">
        <v>543.64999999999986</v>
      </c>
      <c r="I120" s="36">
        <v>549.14999999999986</v>
      </c>
      <c r="J120" s="36">
        <v>552.49999999999977</v>
      </c>
      <c r="K120" s="31">
        <v>545.79999999999995</v>
      </c>
      <c r="L120" s="31">
        <v>536.95000000000005</v>
      </c>
      <c r="M120" s="31">
        <v>15.60155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1762</v>
      </c>
      <c r="D121" s="36">
        <v>1761.3666666666668</v>
      </c>
      <c r="E121" s="36">
        <v>1752.7833333333335</v>
      </c>
      <c r="F121" s="36">
        <v>1743.5666666666668</v>
      </c>
      <c r="G121" s="36">
        <v>1734.9833333333336</v>
      </c>
      <c r="H121" s="36">
        <v>1770.5833333333335</v>
      </c>
      <c r="I121" s="36">
        <v>1779.1666666666665</v>
      </c>
      <c r="J121" s="36">
        <v>1788.3833333333334</v>
      </c>
      <c r="K121" s="31">
        <v>1769.95</v>
      </c>
      <c r="L121" s="31">
        <v>1752.15</v>
      </c>
      <c r="M121" s="31">
        <v>21.239270000000001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133.6</v>
      </c>
      <c r="D122" s="36">
        <v>133.43333333333334</v>
      </c>
      <c r="E122" s="36">
        <v>132.36666666666667</v>
      </c>
      <c r="F122" s="36">
        <v>131.13333333333333</v>
      </c>
      <c r="G122" s="36">
        <v>130.06666666666666</v>
      </c>
      <c r="H122" s="36">
        <v>134.66666666666669</v>
      </c>
      <c r="I122" s="36">
        <v>135.73333333333335</v>
      </c>
      <c r="J122" s="36">
        <v>136.9666666666667</v>
      </c>
      <c r="K122" s="31">
        <v>134.5</v>
      </c>
      <c r="L122" s="31">
        <v>132.19999999999999</v>
      </c>
      <c r="M122" s="31">
        <v>48.189959999999999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2547.4</v>
      </c>
      <c r="D123" s="36">
        <v>2556.3166666666666</v>
      </c>
      <c r="E123" s="36">
        <v>2522.6333333333332</v>
      </c>
      <c r="F123" s="36">
        <v>2497.8666666666668</v>
      </c>
      <c r="G123" s="36">
        <v>2464.1833333333334</v>
      </c>
      <c r="H123" s="36">
        <v>2581.083333333333</v>
      </c>
      <c r="I123" s="36">
        <v>2614.7666666666664</v>
      </c>
      <c r="J123" s="36">
        <v>2639.5333333333328</v>
      </c>
      <c r="K123" s="31">
        <v>2590</v>
      </c>
      <c r="L123" s="31">
        <v>2531.5500000000002</v>
      </c>
      <c r="M123" s="31">
        <v>2.3015099999999999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404</v>
      </c>
      <c r="D124" s="36">
        <v>403.48333333333335</v>
      </c>
      <c r="E124" s="36">
        <v>398.11666666666667</v>
      </c>
      <c r="F124" s="36">
        <v>392.23333333333335</v>
      </c>
      <c r="G124" s="36">
        <v>386.86666666666667</v>
      </c>
      <c r="H124" s="36">
        <v>409.36666666666667</v>
      </c>
      <c r="I124" s="36">
        <v>414.73333333333335</v>
      </c>
      <c r="J124" s="36">
        <v>420.61666666666667</v>
      </c>
      <c r="K124" s="31">
        <v>408.85</v>
      </c>
      <c r="L124" s="31">
        <v>397.6</v>
      </c>
      <c r="M124" s="31">
        <v>13.30438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470</v>
      </c>
      <c r="D125" s="36">
        <v>471</v>
      </c>
      <c r="E125" s="36">
        <v>467.55</v>
      </c>
      <c r="F125" s="36">
        <v>465.1</v>
      </c>
      <c r="G125" s="36">
        <v>461.65000000000003</v>
      </c>
      <c r="H125" s="36">
        <v>473.45</v>
      </c>
      <c r="I125" s="36">
        <v>476.90000000000003</v>
      </c>
      <c r="J125" s="36">
        <v>479.34999999999997</v>
      </c>
      <c r="K125" s="31">
        <v>474.45</v>
      </c>
      <c r="L125" s="31">
        <v>468.55</v>
      </c>
      <c r="M125" s="31">
        <v>10.207879999999999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634.65</v>
      </c>
      <c r="D126" s="36">
        <v>635.88333333333333</v>
      </c>
      <c r="E126" s="36">
        <v>632.76666666666665</v>
      </c>
      <c r="F126" s="36">
        <v>630.88333333333333</v>
      </c>
      <c r="G126" s="36">
        <v>627.76666666666665</v>
      </c>
      <c r="H126" s="36">
        <v>637.76666666666665</v>
      </c>
      <c r="I126" s="36">
        <v>640.88333333333321</v>
      </c>
      <c r="J126" s="36">
        <v>642.76666666666665</v>
      </c>
      <c r="K126" s="31">
        <v>639</v>
      </c>
      <c r="L126" s="31">
        <v>634</v>
      </c>
      <c r="M126" s="31">
        <v>6.1565500000000002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3089.6</v>
      </c>
      <c r="D127" s="36">
        <v>3084.0333333333333</v>
      </c>
      <c r="E127" s="36">
        <v>3069.0666666666666</v>
      </c>
      <c r="F127" s="36">
        <v>3048.5333333333333</v>
      </c>
      <c r="G127" s="36">
        <v>3033.5666666666666</v>
      </c>
      <c r="H127" s="36">
        <v>3104.5666666666666</v>
      </c>
      <c r="I127" s="36">
        <v>3119.5333333333328</v>
      </c>
      <c r="J127" s="36">
        <v>3140.0666666666666</v>
      </c>
      <c r="K127" s="31">
        <v>3099</v>
      </c>
      <c r="L127" s="31">
        <v>3063.5</v>
      </c>
      <c r="M127" s="31">
        <v>14.378080000000001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5095.1499999999996</v>
      </c>
      <c r="D128" s="36">
        <v>5125.05</v>
      </c>
      <c r="E128" s="36">
        <v>5045.1000000000004</v>
      </c>
      <c r="F128" s="36">
        <v>4995.05</v>
      </c>
      <c r="G128" s="36">
        <v>4915.1000000000004</v>
      </c>
      <c r="H128" s="36">
        <v>5175.1000000000004</v>
      </c>
      <c r="I128" s="36">
        <v>5255.0499999999993</v>
      </c>
      <c r="J128" s="36">
        <v>5305.1</v>
      </c>
      <c r="K128" s="31">
        <v>5205</v>
      </c>
      <c r="L128" s="31">
        <v>5075</v>
      </c>
      <c r="M128" s="31">
        <v>2.7267199999999998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4725.8500000000004</v>
      </c>
      <c r="D129" s="36">
        <v>4728.6166666666668</v>
      </c>
      <c r="E129" s="36">
        <v>4672.2333333333336</v>
      </c>
      <c r="F129" s="36">
        <v>4618.6166666666668</v>
      </c>
      <c r="G129" s="36">
        <v>4562.2333333333336</v>
      </c>
      <c r="H129" s="36">
        <v>4782.2333333333336</v>
      </c>
      <c r="I129" s="36">
        <v>4838.6166666666668</v>
      </c>
      <c r="J129" s="36">
        <v>4892.2333333333336</v>
      </c>
      <c r="K129" s="31">
        <v>4785</v>
      </c>
      <c r="L129" s="31">
        <v>4675</v>
      </c>
      <c r="M129" s="31">
        <v>1.4038999999999999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1187.9000000000001</v>
      </c>
      <c r="D130" s="36">
        <v>1181.8833333333334</v>
      </c>
      <c r="E130" s="36">
        <v>1172.1166666666668</v>
      </c>
      <c r="F130" s="36">
        <v>1156.3333333333333</v>
      </c>
      <c r="G130" s="36">
        <v>1146.5666666666666</v>
      </c>
      <c r="H130" s="36">
        <v>1197.666666666667</v>
      </c>
      <c r="I130" s="36">
        <v>1207.4333333333338</v>
      </c>
      <c r="J130" s="36">
        <v>1223.2166666666672</v>
      </c>
      <c r="K130" s="31">
        <v>1191.6500000000001</v>
      </c>
      <c r="L130" s="31">
        <v>1166.0999999999999</v>
      </c>
      <c r="M130" s="31">
        <v>5.8908899999999997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1562.45</v>
      </c>
      <c r="D131" s="36">
        <v>1562.3833333333334</v>
      </c>
      <c r="E131" s="36">
        <v>1550.3666666666668</v>
      </c>
      <c r="F131" s="36">
        <v>1538.2833333333333</v>
      </c>
      <c r="G131" s="36">
        <v>1526.2666666666667</v>
      </c>
      <c r="H131" s="36">
        <v>1574.4666666666669</v>
      </c>
      <c r="I131" s="36">
        <v>1586.4833333333338</v>
      </c>
      <c r="J131" s="36">
        <v>1598.5666666666671</v>
      </c>
      <c r="K131" s="31">
        <v>1574.4</v>
      </c>
      <c r="L131" s="31">
        <v>1550.3</v>
      </c>
      <c r="M131" s="31">
        <v>14.65554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287.14999999999998</v>
      </c>
      <c r="D132" s="36">
        <v>286.83333333333331</v>
      </c>
      <c r="E132" s="36">
        <v>284.91666666666663</v>
      </c>
      <c r="F132" s="36">
        <v>282.68333333333334</v>
      </c>
      <c r="G132" s="36">
        <v>280.76666666666665</v>
      </c>
      <c r="H132" s="36">
        <v>289.06666666666661</v>
      </c>
      <c r="I132" s="36">
        <v>290.98333333333323</v>
      </c>
      <c r="J132" s="36">
        <v>293.21666666666658</v>
      </c>
      <c r="K132" s="31">
        <v>288.75</v>
      </c>
      <c r="L132" s="31">
        <v>284.60000000000002</v>
      </c>
      <c r="M132" s="31">
        <v>14.28548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1789.4</v>
      </c>
      <c r="D133" s="36">
        <v>1783.8000000000002</v>
      </c>
      <c r="E133" s="36">
        <v>1772.6500000000003</v>
      </c>
      <c r="F133" s="36">
        <v>1755.9</v>
      </c>
      <c r="G133" s="36">
        <v>1744.7500000000002</v>
      </c>
      <c r="H133" s="36">
        <v>1800.5500000000004</v>
      </c>
      <c r="I133" s="36">
        <v>1811.7</v>
      </c>
      <c r="J133" s="36">
        <v>1828.4500000000005</v>
      </c>
      <c r="K133" s="31">
        <v>1794.95</v>
      </c>
      <c r="L133" s="31">
        <v>1767.05</v>
      </c>
      <c r="M133" s="31">
        <v>0.56718999999999997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542.20000000000005</v>
      </c>
      <c r="D134" s="36">
        <v>540.6</v>
      </c>
      <c r="E134" s="36">
        <v>537.85</v>
      </c>
      <c r="F134" s="36">
        <v>533.5</v>
      </c>
      <c r="G134" s="36">
        <v>530.75</v>
      </c>
      <c r="H134" s="36">
        <v>544.95000000000005</v>
      </c>
      <c r="I134" s="36">
        <v>547.70000000000005</v>
      </c>
      <c r="J134" s="36">
        <v>552.05000000000007</v>
      </c>
      <c r="K134" s="31">
        <v>543.35</v>
      </c>
      <c r="L134" s="31">
        <v>536.25</v>
      </c>
      <c r="M134" s="31">
        <v>11.71463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10727.55</v>
      </c>
      <c r="D135" s="36">
        <v>10667.466666666665</v>
      </c>
      <c r="E135" s="36">
        <v>10589.883333333331</v>
      </c>
      <c r="F135" s="36">
        <v>10452.216666666665</v>
      </c>
      <c r="G135" s="36">
        <v>10374.633333333331</v>
      </c>
      <c r="H135" s="36">
        <v>10805.133333333331</v>
      </c>
      <c r="I135" s="36">
        <v>10882.716666666664</v>
      </c>
      <c r="J135" s="36">
        <v>11020.383333333331</v>
      </c>
      <c r="K135" s="31">
        <v>10745.05</v>
      </c>
      <c r="L135" s="31">
        <v>10529.8</v>
      </c>
      <c r="M135" s="31">
        <v>6.2595400000000003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582.79999999999995</v>
      </c>
      <c r="D136" s="36">
        <v>585.4666666666667</v>
      </c>
      <c r="E136" s="36">
        <v>575.93333333333339</v>
      </c>
      <c r="F136" s="36">
        <v>569.06666666666672</v>
      </c>
      <c r="G136" s="36">
        <v>559.53333333333342</v>
      </c>
      <c r="H136" s="36">
        <v>592.33333333333337</v>
      </c>
      <c r="I136" s="36">
        <v>601.86666666666667</v>
      </c>
      <c r="J136" s="36">
        <v>608.73333333333335</v>
      </c>
      <c r="K136" s="31">
        <v>595</v>
      </c>
      <c r="L136" s="31">
        <v>578.6</v>
      </c>
      <c r="M136" s="31">
        <v>11.559150000000001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1068.25</v>
      </c>
      <c r="D137" s="36">
        <v>1067.4166666666667</v>
      </c>
      <c r="E137" s="36">
        <v>1047.0333333333335</v>
      </c>
      <c r="F137" s="36">
        <v>1025.8166666666668</v>
      </c>
      <c r="G137" s="36">
        <v>1005.4333333333336</v>
      </c>
      <c r="H137" s="36">
        <v>1088.6333333333334</v>
      </c>
      <c r="I137" s="36">
        <v>1109.0166666666667</v>
      </c>
      <c r="J137" s="36">
        <v>1130.2333333333333</v>
      </c>
      <c r="K137" s="31">
        <v>1087.8</v>
      </c>
      <c r="L137" s="31">
        <v>1046.2</v>
      </c>
      <c r="M137" s="31">
        <v>14.157019999999999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915.9</v>
      </c>
      <c r="D138" s="36">
        <v>918.75</v>
      </c>
      <c r="E138" s="36">
        <v>909.15</v>
      </c>
      <c r="F138" s="36">
        <v>902.4</v>
      </c>
      <c r="G138" s="36">
        <v>892.8</v>
      </c>
      <c r="H138" s="36">
        <v>925.5</v>
      </c>
      <c r="I138" s="36">
        <v>935.09999999999991</v>
      </c>
      <c r="J138" s="36">
        <v>941.85</v>
      </c>
      <c r="K138" s="31">
        <v>928.35</v>
      </c>
      <c r="L138" s="31">
        <v>912</v>
      </c>
      <c r="M138" s="31">
        <v>4.1698000000000004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94.35</v>
      </c>
      <c r="D139" s="36">
        <v>94.733333333333334</v>
      </c>
      <c r="E139" s="36">
        <v>93.866666666666674</v>
      </c>
      <c r="F139" s="36">
        <v>93.38333333333334</v>
      </c>
      <c r="G139" s="36">
        <v>92.51666666666668</v>
      </c>
      <c r="H139" s="36">
        <v>95.216666666666669</v>
      </c>
      <c r="I139" s="36">
        <v>96.083333333333314</v>
      </c>
      <c r="J139" s="36">
        <v>96.566666666666663</v>
      </c>
      <c r="K139" s="31">
        <v>95.6</v>
      </c>
      <c r="L139" s="31">
        <v>94.25</v>
      </c>
      <c r="M139" s="31">
        <v>79.681489999999997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2376.1999999999998</v>
      </c>
      <c r="D140" s="36">
        <v>2395.8833333333332</v>
      </c>
      <c r="E140" s="36">
        <v>2330.3166666666666</v>
      </c>
      <c r="F140" s="36">
        <v>2284.4333333333334</v>
      </c>
      <c r="G140" s="36">
        <v>2218.8666666666668</v>
      </c>
      <c r="H140" s="36">
        <v>2441.7666666666664</v>
      </c>
      <c r="I140" s="36">
        <v>2507.333333333333</v>
      </c>
      <c r="J140" s="36">
        <v>2553.2166666666662</v>
      </c>
      <c r="K140" s="31">
        <v>2461.4499999999998</v>
      </c>
      <c r="L140" s="31">
        <v>2350</v>
      </c>
      <c r="M140" s="31">
        <v>7.2130400000000003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109092.75</v>
      </c>
      <c r="D141" s="36">
        <v>108880.96666666667</v>
      </c>
      <c r="E141" s="36">
        <v>108511.93333333335</v>
      </c>
      <c r="F141" s="36">
        <v>107931.11666666667</v>
      </c>
      <c r="G141" s="36">
        <v>107562.08333333334</v>
      </c>
      <c r="H141" s="36">
        <v>109461.78333333335</v>
      </c>
      <c r="I141" s="36">
        <v>109830.81666666668</v>
      </c>
      <c r="J141" s="36">
        <v>110411.63333333336</v>
      </c>
      <c r="K141" s="31">
        <v>109250</v>
      </c>
      <c r="L141" s="31">
        <v>108300.15</v>
      </c>
      <c r="M141" s="31">
        <v>3.15E-2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</v>
      </c>
      <c r="D142" s="36">
        <v>61.983333333333327</v>
      </c>
      <c r="E142" s="36">
        <v>61.616666666666653</v>
      </c>
      <c r="F142" s="36">
        <v>61.233333333333327</v>
      </c>
      <c r="G142" s="36">
        <v>60.866666666666653</v>
      </c>
      <c r="H142" s="36">
        <v>62.366666666666653</v>
      </c>
      <c r="I142" s="36">
        <v>62.733333333333327</v>
      </c>
      <c r="J142" s="36">
        <v>63.116666666666653</v>
      </c>
      <c r="K142" s="31">
        <v>62.35</v>
      </c>
      <c r="L142" s="31">
        <v>61.6</v>
      </c>
      <c r="M142" s="31">
        <v>40.662709999999997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1233.5999999999999</v>
      </c>
      <c r="D143" s="36">
        <v>1232.9833333333333</v>
      </c>
      <c r="E143" s="36">
        <v>1225.6166666666668</v>
      </c>
      <c r="F143" s="36">
        <v>1217.6333333333334</v>
      </c>
      <c r="G143" s="36">
        <v>1210.2666666666669</v>
      </c>
      <c r="H143" s="36">
        <v>1240.9666666666667</v>
      </c>
      <c r="I143" s="36">
        <v>1248.333333333333</v>
      </c>
      <c r="J143" s="36">
        <v>1256.3166666666666</v>
      </c>
      <c r="K143" s="31">
        <v>1240.3499999999999</v>
      </c>
      <c r="L143" s="31">
        <v>1225</v>
      </c>
      <c r="M143" s="31">
        <v>1.24617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4137.3</v>
      </c>
      <c r="D144" s="36">
        <v>4152.1333333333341</v>
      </c>
      <c r="E144" s="36">
        <v>4090.1666666666679</v>
      </c>
      <c r="F144" s="36">
        <v>4043.0333333333338</v>
      </c>
      <c r="G144" s="36">
        <v>3981.0666666666675</v>
      </c>
      <c r="H144" s="36">
        <v>4199.2666666666682</v>
      </c>
      <c r="I144" s="36">
        <v>4261.2333333333336</v>
      </c>
      <c r="J144" s="36">
        <v>4308.3666666666686</v>
      </c>
      <c r="K144" s="31">
        <v>4214.1000000000004</v>
      </c>
      <c r="L144" s="31">
        <v>4105</v>
      </c>
      <c r="M144" s="31">
        <v>3.1323400000000001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3691.55</v>
      </c>
      <c r="D145" s="36">
        <v>3699.5</v>
      </c>
      <c r="E145" s="36">
        <v>3673.05</v>
      </c>
      <c r="F145" s="36">
        <v>3654.55</v>
      </c>
      <c r="G145" s="36">
        <v>3628.1000000000004</v>
      </c>
      <c r="H145" s="36">
        <v>3718</v>
      </c>
      <c r="I145" s="36">
        <v>3744.45</v>
      </c>
      <c r="J145" s="36">
        <v>3762.95</v>
      </c>
      <c r="K145" s="31">
        <v>3725.95</v>
      </c>
      <c r="L145" s="31">
        <v>3681</v>
      </c>
      <c r="M145" s="31">
        <v>2.5156399999999999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23554.35</v>
      </c>
      <c r="D146" s="36">
        <v>23369.866666666669</v>
      </c>
      <c r="E146" s="36">
        <v>23139.883333333339</v>
      </c>
      <c r="F146" s="36">
        <v>22725.416666666672</v>
      </c>
      <c r="G146" s="36">
        <v>22495.433333333342</v>
      </c>
      <c r="H146" s="36">
        <v>23784.333333333336</v>
      </c>
      <c r="I146" s="36">
        <v>24014.316666666666</v>
      </c>
      <c r="J146" s="36">
        <v>24428.783333333333</v>
      </c>
      <c r="K146" s="31">
        <v>23599.85</v>
      </c>
      <c r="L146" s="31">
        <v>22955.4</v>
      </c>
      <c r="M146" s="31">
        <v>0.90790999999999999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52.45</v>
      </c>
      <c r="D147" s="36">
        <v>52.616666666666674</v>
      </c>
      <c r="E147" s="36">
        <v>52.133333333333347</v>
      </c>
      <c r="F147" s="36">
        <v>51.81666666666667</v>
      </c>
      <c r="G147" s="36">
        <v>51.333333333333343</v>
      </c>
      <c r="H147" s="36">
        <v>52.933333333333351</v>
      </c>
      <c r="I147" s="36">
        <v>53.416666666666671</v>
      </c>
      <c r="J147" s="36">
        <v>53.733333333333356</v>
      </c>
      <c r="K147" s="31">
        <v>53.1</v>
      </c>
      <c r="L147" s="31">
        <v>52.3</v>
      </c>
      <c r="M147" s="31">
        <v>109.70977999999999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159.9</v>
      </c>
      <c r="D148" s="36">
        <v>160.26666666666668</v>
      </c>
      <c r="E148" s="36">
        <v>156.43333333333337</v>
      </c>
      <c r="F148" s="36">
        <v>152.9666666666667</v>
      </c>
      <c r="G148" s="36">
        <v>149.13333333333338</v>
      </c>
      <c r="H148" s="36">
        <v>163.73333333333335</v>
      </c>
      <c r="I148" s="36">
        <v>167.56666666666666</v>
      </c>
      <c r="J148" s="36">
        <v>171.03333333333333</v>
      </c>
      <c r="K148" s="31">
        <v>164.1</v>
      </c>
      <c r="L148" s="31">
        <v>156.80000000000001</v>
      </c>
      <c r="M148" s="31">
        <v>359.0908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242.05</v>
      </c>
      <c r="D149" s="36">
        <v>241.81666666666669</v>
      </c>
      <c r="E149" s="36">
        <v>239.83333333333337</v>
      </c>
      <c r="F149" s="36">
        <v>237.61666666666667</v>
      </c>
      <c r="G149" s="36">
        <v>235.63333333333335</v>
      </c>
      <c r="H149" s="36">
        <v>244.03333333333339</v>
      </c>
      <c r="I149" s="36">
        <v>246.01666666666668</v>
      </c>
      <c r="J149" s="36">
        <v>248.23333333333341</v>
      </c>
      <c r="K149" s="31">
        <v>243.8</v>
      </c>
      <c r="L149" s="31">
        <v>239.6</v>
      </c>
      <c r="M149" s="31">
        <v>118.80728000000001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</v>
      </c>
      <c r="D150" s="36">
        <v>147.6</v>
      </c>
      <c r="E150" s="36">
        <v>145.69999999999999</v>
      </c>
      <c r="F150" s="36">
        <v>144.4</v>
      </c>
      <c r="G150" s="36">
        <v>142.5</v>
      </c>
      <c r="H150" s="36">
        <v>148.89999999999998</v>
      </c>
      <c r="I150" s="36">
        <v>150.80000000000001</v>
      </c>
      <c r="J150" s="36">
        <v>152.09999999999997</v>
      </c>
      <c r="K150" s="31">
        <v>149.5</v>
      </c>
      <c r="L150" s="31">
        <v>146.30000000000001</v>
      </c>
      <c r="M150" s="31">
        <v>33.466500000000003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1128.75</v>
      </c>
      <c r="D151" s="36">
        <v>1136.6166666666666</v>
      </c>
      <c r="E151" s="36">
        <v>1117.2333333333331</v>
      </c>
      <c r="F151" s="36">
        <v>1105.7166666666665</v>
      </c>
      <c r="G151" s="36">
        <v>1086.333333333333</v>
      </c>
      <c r="H151" s="36">
        <v>1148.1333333333332</v>
      </c>
      <c r="I151" s="36">
        <v>1167.5166666666669</v>
      </c>
      <c r="J151" s="36">
        <v>1179.0333333333333</v>
      </c>
      <c r="K151" s="31">
        <v>1156</v>
      </c>
      <c r="L151" s="31">
        <v>1125.0999999999999</v>
      </c>
      <c r="M151" s="31">
        <v>3.3180299999999998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4100.1499999999996</v>
      </c>
      <c r="D152" s="36">
        <v>4103.8</v>
      </c>
      <c r="E152" s="36">
        <v>4069.6000000000004</v>
      </c>
      <c r="F152" s="36">
        <v>4039.05</v>
      </c>
      <c r="G152" s="36">
        <v>4004.8500000000004</v>
      </c>
      <c r="H152" s="36">
        <v>4134.3500000000004</v>
      </c>
      <c r="I152" s="36">
        <v>4168.5499999999993</v>
      </c>
      <c r="J152" s="36">
        <v>4199.1000000000004</v>
      </c>
      <c r="K152" s="31">
        <v>4138</v>
      </c>
      <c r="L152" s="31">
        <v>4073.25</v>
      </c>
      <c r="M152" s="31">
        <v>0.34316999999999998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315.2</v>
      </c>
      <c r="D153" s="36">
        <v>315.5333333333333</v>
      </c>
      <c r="E153" s="36">
        <v>311.91666666666663</v>
      </c>
      <c r="F153" s="36">
        <v>308.63333333333333</v>
      </c>
      <c r="G153" s="36">
        <v>305.01666666666665</v>
      </c>
      <c r="H153" s="36">
        <v>318.81666666666661</v>
      </c>
      <c r="I153" s="36">
        <v>322.43333333333328</v>
      </c>
      <c r="J153" s="36">
        <v>325.71666666666658</v>
      </c>
      <c r="K153" s="31">
        <v>319.14999999999998</v>
      </c>
      <c r="L153" s="31">
        <v>312.25</v>
      </c>
      <c r="M153" s="31">
        <v>24.231719999999999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184.9</v>
      </c>
      <c r="D154" s="36">
        <v>185.06666666666669</v>
      </c>
      <c r="E154" s="36">
        <v>183.88333333333338</v>
      </c>
      <c r="F154" s="36">
        <v>182.8666666666667</v>
      </c>
      <c r="G154" s="36">
        <v>181.68333333333339</v>
      </c>
      <c r="H154" s="36">
        <v>186.08333333333337</v>
      </c>
      <c r="I154" s="36">
        <v>187.26666666666671</v>
      </c>
      <c r="J154" s="36">
        <v>188.28333333333336</v>
      </c>
      <c r="K154" s="31">
        <v>186.25</v>
      </c>
      <c r="L154" s="31">
        <v>184.05</v>
      </c>
      <c r="M154" s="31">
        <v>74.358990000000006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39296.199999999997</v>
      </c>
      <c r="D155" s="36">
        <v>39311.216666666667</v>
      </c>
      <c r="E155" s="36">
        <v>38984.933333333334</v>
      </c>
      <c r="F155" s="36">
        <v>38673.666666666664</v>
      </c>
      <c r="G155" s="36">
        <v>38347.383333333331</v>
      </c>
      <c r="H155" s="36">
        <v>39622.483333333337</v>
      </c>
      <c r="I155" s="36">
        <v>39948.766666666677</v>
      </c>
      <c r="J155" s="36">
        <v>40260.03333333334</v>
      </c>
      <c r="K155" s="31">
        <v>39637.5</v>
      </c>
      <c r="L155" s="31">
        <v>38999.949999999997</v>
      </c>
      <c r="M155" s="31">
        <v>0.21364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1351.6</v>
      </c>
      <c r="D156" s="36">
        <v>1342.9333333333334</v>
      </c>
      <c r="E156" s="36">
        <v>1325.9666666666667</v>
      </c>
      <c r="F156" s="36">
        <v>1300.3333333333333</v>
      </c>
      <c r="G156" s="36">
        <v>1283.3666666666666</v>
      </c>
      <c r="H156" s="36">
        <v>1368.5666666666668</v>
      </c>
      <c r="I156" s="36">
        <v>1385.5333333333335</v>
      </c>
      <c r="J156" s="36">
        <v>1411.166666666667</v>
      </c>
      <c r="K156" s="31">
        <v>1359.9</v>
      </c>
      <c r="L156" s="31">
        <v>1317.3</v>
      </c>
      <c r="M156" s="31">
        <v>3.1452599999999999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933.1</v>
      </c>
      <c r="D157" s="36">
        <v>943.35</v>
      </c>
      <c r="E157" s="36">
        <v>918.75</v>
      </c>
      <c r="F157" s="36">
        <v>904.4</v>
      </c>
      <c r="G157" s="36">
        <v>879.8</v>
      </c>
      <c r="H157" s="36">
        <v>957.7</v>
      </c>
      <c r="I157" s="36">
        <v>982.30000000000018</v>
      </c>
      <c r="J157" s="36">
        <v>996.65000000000009</v>
      </c>
      <c r="K157" s="31">
        <v>967.95</v>
      </c>
      <c r="L157" s="31">
        <v>929</v>
      </c>
      <c r="M157" s="31">
        <v>24.83633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1054.3</v>
      </c>
      <c r="D158" s="36">
        <v>1056.1333333333332</v>
      </c>
      <c r="E158" s="36">
        <v>1048.2166666666665</v>
      </c>
      <c r="F158" s="36">
        <v>1042.1333333333332</v>
      </c>
      <c r="G158" s="36">
        <v>1034.2166666666665</v>
      </c>
      <c r="H158" s="36">
        <v>1062.2166666666665</v>
      </c>
      <c r="I158" s="36">
        <v>1070.1333333333334</v>
      </c>
      <c r="J158" s="36">
        <v>1076.2166666666665</v>
      </c>
      <c r="K158" s="31">
        <v>1064.05</v>
      </c>
      <c r="L158" s="31">
        <v>1050.05</v>
      </c>
      <c r="M158" s="31">
        <v>2.8479899999999998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5765.45</v>
      </c>
      <c r="D159" s="36">
        <v>5751.833333333333</v>
      </c>
      <c r="E159" s="36">
        <v>5698.6666666666661</v>
      </c>
      <c r="F159" s="36">
        <v>5631.8833333333332</v>
      </c>
      <c r="G159" s="36">
        <v>5578.7166666666662</v>
      </c>
      <c r="H159" s="36">
        <v>5818.6166666666659</v>
      </c>
      <c r="I159" s="36">
        <v>5871.7833333333319</v>
      </c>
      <c r="J159" s="36">
        <v>5938.5666666666657</v>
      </c>
      <c r="K159" s="31">
        <v>5805</v>
      </c>
      <c r="L159" s="31">
        <v>5685.05</v>
      </c>
      <c r="M159" s="31">
        <v>4.2266199999999996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231.05</v>
      </c>
      <c r="D160" s="36">
        <v>231</v>
      </c>
      <c r="E160" s="36">
        <v>227.8</v>
      </c>
      <c r="F160" s="36">
        <v>224.55</v>
      </c>
      <c r="G160" s="36">
        <v>221.35000000000002</v>
      </c>
      <c r="H160" s="36">
        <v>234.25</v>
      </c>
      <c r="I160" s="36">
        <v>237.45</v>
      </c>
      <c r="J160" s="36">
        <v>240.7</v>
      </c>
      <c r="K160" s="31">
        <v>234.2</v>
      </c>
      <c r="L160" s="31">
        <v>227.75</v>
      </c>
      <c r="M160" s="31">
        <v>43.649349999999998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250.15</v>
      </c>
      <c r="D161" s="36">
        <v>249.85000000000002</v>
      </c>
      <c r="E161" s="36">
        <v>247.15000000000003</v>
      </c>
      <c r="F161" s="36">
        <v>244.15</v>
      </c>
      <c r="G161" s="36">
        <v>241.45000000000002</v>
      </c>
      <c r="H161" s="36">
        <v>252.85000000000005</v>
      </c>
      <c r="I161" s="36">
        <v>255.55000000000004</v>
      </c>
      <c r="J161" s="36">
        <v>258.55000000000007</v>
      </c>
      <c r="K161" s="31">
        <v>252.55</v>
      </c>
      <c r="L161" s="31">
        <v>246.85</v>
      </c>
      <c r="M161" s="31">
        <v>69.637450000000001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17639</v>
      </c>
      <c r="D162" s="36">
        <v>17662.566666666666</v>
      </c>
      <c r="E162" s="36">
        <v>17581.933333333331</v>
      </c>
      <c r="F162" s="36">
        <v>17524.866666666665</v>
      </c>
      <c r="G162" s="36">
        <v>17444.23333333333</v>
      </c>
      <c r="H162" s="36">
        <v>17719.633333333331</v>
      </c>
      <c r="I162" s="36">
        <v>17800.266666666663</v>
      </c>
      <c r="J162" s="36">
        <v>17857.333333333332</v>
      </c>
      <c r="K162" s="31">
        <v>17743.2</v>
      </c>
      <c r="L162" s="31">
        <v>17605.5</v>
      </c>
      <c r="M162" s="31">
        <v>1.1379999999999999E-2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2460.0500000000002</v>
      </c>
      <c r="D163" s="36">
        <v>2466.2166666666667</v>
      </c>
      <c r="E163" s="36">
        <v>2448.2333333333336</v>
      </c>
      <c r="F163" s="36">
        <v>2436.416666666667</v>
      </c>
      <c r="G163" s="36">
        <v>2418.4333333333338</v>
      </c>
      <c r="H163" s="36">
        <v>2478.0333333333333</v>
      </c>
      <c r="I163" s="36">
        <v>2496.016666666666</v>
      </c>
      <c r="J163" s="36">
        <v>2507.833333333333</v>
      </c>
      <c r="K163" s="31">
        <v>2484.1999999999998</v>
      </c>
      <c r="L163" s="31">
        <v>2454.4</v>
      </c>
      <c r="M163" s="31">
        <v>1.4616800000000001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3481.15</v>
      </c>
      <c r="D164" s="36">
        <v>3476.7833333333333</v>
      </c>
      <c r="E164" s="36">
        <v>3458.6666666666665</v>
      </c>
      <c r="F164" s="36">
        <v>3436.1833333333334</v>
      </c>
      <c r="G164" s="36">
        <v>3418.0666666666666</v>
      </c>
      <c r="H164" s="36">
        <v>3499.2666666666664</v>
      </c>
      <c r="I164" s="36">
        <v>3517.3833333333332</v>
      </c>
      <c r="J164" s="36">
        <v>3539.8666666666663</v>
      </c>
      <c r="K164" s="31">
        <v>3494.9</v>
      </c>
      <c r="L164" s="31">
        <v>3454.3</v>
      </c>
      <c r="M164" s="31">
        <v>1.32213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75.2</v>
      </c>
      <c r="D165" s="36">
        <v>75.183333333333323</v>
      </c>
      <c r="E165" s="36">
        <v>74.616666666666646</v>
      </c>
      <c r="F165" s="36">
        <v>74.033333333333317</v>
      </c>
      <c r="G165" s="36">
        <v>73.46666666666664</v>
      </c>
      <c r="H165" s="36">
        <v>75.766666666666652</v>
      </c>
      <c r="I165" s="36">
        <v>76.333333333333343</v>
      </c>
      <c r="J165" s="36">
        <v>76.916666666666657</v>
      </c>
      <c r="K165" s="31">
        <v>75.75</v>
      </c>
      <c r="L165" s="31">
        <v>74.599999999999994</v>
      </c>
      <c r="M165" s="31">
        <v>334.54518000000002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738.6</v>
      </c>
      <c r="D166" s="36">
        <v>733.33333333333337</v>
      </c>
      <c r="E166" s="36">
        <v>725.31666666666672</v>
      </c>
      <c r="F166" s="36">
        <v>712.0333333333333</v>
      </c>
      <c r="G166" s="36">
        <v>704.01666666666665</v>
      </c>
      <c r="H166" s="36">
        <v>746.61666666666679</v>
      </c>
      <c r="I166" s="36">
        <v>754.63333333333344</v>
      </c>
      <c r="J166" s="36">
        <v>767.91666666666686</v>
      </c>
      <c r="K166" s="31">
        <v>741.35</v>
      </c>
      <c r="L166" s="31">
        <v>720.05</v>
      </c>
      <c r="M166" s="31">
        <v>9.9769900000000007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5323.3</v>
      </c>
      <c r="D167" s="36">
        <v>5293.8666666666659</v>
      </c>
      <c r="E167" s="36">
        <v>5243.7333333333318</v>
      </c>
      <c r="F167" s="36">
        <v>5164.1666666666661</v>
      </c>
      <c r="G167" s="36">
        <v>5114.0333333333319</v>
      </c>
      <c r="H167" s="36">
        <v>5373.4333333333316</v>
      </c>
      <c r="I167" s="36">
        <v>5423.5666666666648</v>
      </c>
      <c r="J167" s="36">
        <v>5503.1333333333314</v>
      </c>
      <c r="K167" s="31">
        <v>5344</v>
      </c>
      <c r="L167" s="31">
        <v>5214.3</v>
      </c>
      <c r="M167" s="31">
        <v>3.5781200000000002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376.1</v>
      </c>
      <c r="D168" s="36">
        <v>375.7</v>
      </c>
      <c r="E168" s="36">
        <v>373.4</v>
      </c>
      <c r="F168" s="36">
        <v>370.7</v>
      </c>
      <c r="G168" s="36">
        <v>368.4</v>
      </c>
      <c r="H168" s="36">
        <v>378.4</v>
      </c>
      <c r="I168" s="36">
        <v>380.70000000000005</v>
      </c>
      <c r="J168" s="36">
        <v>383.4</v>
      </c>
      <c r="K168" s="31">
        <v>378</v>
      </c>
      <c r="L168" s="31">
        <v>373</v>
      </c>
      <c r="M168" s="31">
        <v>7.0832800000000002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201.8</v>
      </c>
      <c r="D169" s="36">
        <v>201.16666666666666</v>
      </c>
      <c r="E169" s="36">
        <v>199.93333333333331</v>
      </c>
      <c r="F169" s="36">
        <v>198.06666666666666</v>
      </c>
      <c r="G169" s="36">
        <v>196.83333333333331</v>
      </c>
      <c r="H169" s="36">
        <v>203.0333333333333</v>
      </c>
      <c r="I169" s="36">
        <v>204.26666666666665</v>
      </c>
      <c r="J169" s="36">
        <v>206.1333333333333</v>
      </c>
      <c r="K169" s="31">
        <v>202.4</v>
      </c>
      <c r="L169" s="31">
        <v>199.3</v>
      </c>
      <c r="M169" s="31">
        <v>131.05921000000001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716.05</v>
      </c>
      <c r="D170" s="36">
        <v>718.4</v>
      </c>
      <c r="E170" s="36">
        <v>708.75</v>
      </c>
      <c r="F170" s="36">
        <v>701.45</v>
      </c>
      <c r="G170" s="36">
        <v>691.80000000000007</v>
      </c>
      <c r="H170" s="36">
        <v>725.69999999999993</v>
      </c>
      <c r="I170" s="36">
        <v>735.3499999999998</v>
      </c>
      <c r="J170" s="36">
        <v>742.64999999999986</v>
      </c>
      <c r="K170" s="31">
        <v>728.05</v>
      </c>
      <c r="L170" s="31">
        <v>711.1</v>
      </c>
      <c r="M170" s="31">
        <v>4.7791199999999998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996.1</v>
      </c>
      <c r="D171" s="36">
        <v>997.2166666666667</v>
      </c>
      <c r="E171" s="36">
        <v>989.83333333333337</v>
      </c>
      <c r="F171" s="36">
        <v>983.56666666666672</v>
      </c>
      <c r="G171" s="36">
        <v>976.18333333333339</v>
      </c>
      <c r="H171" s="36">
        <v>1003.4833333333333</v>
      </c>
      <c r="I171" s="36">
        <v>1010.8666666666666</v>
      </c>
      <c r="J171" s="36">
        <v>1017.1333333333333</v>
      </c>
      <c r="K171" s="31">
        <v>1004.6</v>
      </c>
      <c r="L171" s="31">
        <v>990.95</v>
      </c>
      <c r="M171" s="31">
        <v>2.67415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293.25</v>
      </c>
      <c r="D172" s="36">
        <v>293.11666666666667</v>
      </c>
      <c r="E172" s="36">
        <v>289.28333333333336</v>
      </c>
      <c r="F172" s="36">
        <v>285.31666666666666</v>
      </c>
      <c r="G172" s="36">
        <v>281.48333333333335</v>
      </c>
      <c r="H172" s="36">
        <v>297.08333333333337</v>
      </c>
      <c r="I172" s="36">
        <v>300.91666666666663</v>
      </c>
      <c r="J172" s="36">
        <v>304.88333333333338</v>
      </c>
      <c r="K172" s="31">
        <v>296.95</v>
      </c>
      <c r="L172" s="31">
        <v>289.14999999999998</v>
      </c>
      <c r="M172" s="31">
        <v>96.357799999999997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2349.3000000000002</v>
      </c>
      <c r="D173" s="36">
        <v>2345.3166666666671</v>
      </c>
      <c r="E173" s="36">
        <v>2333.1333333333341</v>
      </c>
      <c r="F173" s="36">
        <v>2316.9666666666672</v>
      </c>
      <c r="G173" s="36">
        <v>2304.7833333333342</v>
      </c>
      <c r="H173" s="36">
        <v>2361.483333333334</v>
      </c>
      <c r="I173" s="36">
        <v>2373.6666666666674</v>
      </c>
      <c r="J173" s="36">
        <v>2389.8333333333339</v>
      </c>
      <c r="K173" s="31">
        <v>2357.5</v>
      </c>
      <c r="L173" s="31">
        <v>2329.15</v>
      </c>
      <c r="M173" s="31">
        <v>50.751579999999997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88.9</v>
      </c>
      <c r="D174" s="36">
        <v>88.983333333333334</v>
      </c>
      <c r="E174" s="36">
        <v>88.116666666666674</v>
      </c>
      <c r="F174" s="36">
        <v>87.333333333333343</v>
      </c>
      <c r="G174" s="36">
        <v>86.466666666666683</v>
      </c>
      <c r="H174" s="36">
        <v>89.766666666666666</v>
      </c>
      <c r="I174" s="36">
        <v>90.633333333333312</v>
      </c>
      <c r="J174" s="36">
        <v>91.416666666666657</v>
      </c>
      <c r="K174" s="31">
        <v>89.85</v>
      </c>
      <c r="L174" s="31">
        <v>88.2</v>
      </c>
      <c r="M174" s="31">
        <v>115.4623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789.9</v>
      </c>
      <c r="D175" s="36">
        <v>793.19999999999993</v>
      </c>
      <c r="E175" s="36">
        <v>782.69999999999982</v>
      </c>
      <c r="F175" s="36">
        <v>775.49999999999989</v>
      </c>
      <c r="G175" s="36">
        <v>764.99999999999977</v>
      </c>
      <c r="H175" s="36">
        <v>800.39999999999986</v>
      </c>
      <c r="I175" s="36">
        <v>810.90000000000009</v>
      </c>
      <c r="J175" s="36">
        <v>818.09999999999991</v>
      </c>
      <c r="K175" s="31">
        <v>803.7</v>
      </c>
      <c r="L175" s="31">
        <v>786</v>
      </c>
      <c r="M175" s="31">
        <v>10.302630000000001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1316.45</v>
      </c>
      <c r="D176" s="36">
        <v>1319.65</v>
      </c>
      <c r="E176" s="36">
        <v>1309.6500000000001</v>
      </c>
      <c r="F176" s="36">
        <v>1302.8499999999999</v>
      </c>
      <c r="G176" s="36">
        <v>1292.8499999999999</v>
      </c>
      <c r="H176" s="36">
        <v>1326.4500000000003</v>
      </c>
      <c r="I176" s="36">
        <v>1336.4500000000003</v>
      </c>
      <c r="J176" s="36">
        <v>1343.2500000000005</v>
      </c>
      <c r="K176" s="31">
        <v>1329.65</v>
      </c>
      <c r="L176" s="31">
        <v>1312.85</v>
      </c>
      <c r="M176" s="31">
        <v>9.1635000000000009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576.15</v>
      </c>
      <c r="D177" s="36">
        <v>577.41666666666663</v>
      </c>
      <c r="E177" s="36">
        <v>573.5333333333333</v>
      </c>
      <c r="F177" s="36">
        <v>570.91666666666663</v>
      </c>
      <c r="G177" s="36">
        <v>567.0333333333333</v>
      </c>
      <c r="H177" s="36">
        <v>580.0333333333333</v>
      </c>
      <c r="I177" s="36">
        <v>583.91666666666674</v>
      </c>
      <c r="J177" s="36">
        <v>586.5333333333333</v>
      </c>
      <c r="K177" s="31">
        <v>581.29999999999995</v>
      </c>
      <c r="L177" s="31">
        <v>574.79999999999995</v>
      </c>
      <c r="M177" s="31">
        <v>190.64577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26851.15</v>
      </c>
      <c r="D178" s="36">
        <v>26735.200000000001</v>
      </c>
      <c r="E178" s="36">
        <v>26570.95</v>
      </c>
      <c r="F178" s="36">
        <v>26290.75</v>
      </c>
      <c r="G178" s="36">
        <v>26126.5</v>
      </c>
      <c r="H178" s="36">
        <v>27015.4</v>
      </c>
      <c r="I178" s="36">
        <v>27179.65</v>
      </c>
      <c r="J178" s="36">
        <v>27459.850000000002</v>
      </c>
      <c r="K178" s="31">
        <v>26899.45</v>
      </c>
      <c r="L178" s="31">
        <v>26455</v>
      </c>
      <c r="M178" s="31">
        <v>0.14488999999999999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1880.95</v>
      </c>
      <c r="D179" s="36">
        <v>1879.3666666666668</v>
      </c>
      <c r="E179" s="36">
        <v>1871.9833333333336</v>
      </c>
      <c r="F179" s="36">
        <v>1863.0166666666669</v>
      </c>
      <c r="G179" s="36">
        <v>1855.6333333333337</v>
      </c>
      <c r="H179" s="36">
        <v>1888.3333333333335</v>
      </c>
      <c r="I179" s="36">
        <v>1895.7166666666667</v>
      </c>
      <c r="J179" s="36">
        <v>1904.6833333333334</v>
      </c>
      <c r="K179" s="31">
        <v>1886.75</v>
      </c>
      <c r="L179" s="31">
        <v>1870.4</v>
      </c>
      <c r="M179" s="31">
        <v>5.9678399999999998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3592.2</v>
      </c>
      <c r="D180" s="36">
        <v>3587.9333333333329</v>
      </c>
      <c r="E180" s="36">
        <v>3566.5666666666657</v>
      </c>
      <c r="F180" s="36">
        <v>3540.9333333333329</v>
      </c>
      <c r="G180" s="36">
        <v>3519.5666666666657</v>
      </c>
      <c r="H180" s="36">
        <v>3613.5666666666657</v>
      </c>
      <c r="I180" s="36">
        <v>3634.9333333333334</v>
      </c>
      <c r="J180" s="36">
        <v>3660.5666666666657</v>
      </c>
      <c r="K180" s="31">
        <v>3609.3</v>
      </c>
      <c r="L180" s="31">
        <v>3562.3</v>
      </c>
      <c r="M180" s="31">
        <v>1.57863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560.1</v>
      </c>
      <c r="D181" s="36">
        <v>559.65000000000009</v>
      </c>
      <c r="E181" s="36">
        <v>557.60000000000014</v>
      </c>
      <c r="F181" s="36">
        <v>555.1</v>
      </c>
      <c r="G181" s="36">
        <v>553.05000000000007</v>
      </c>
      <c r="H181" s="36">
        <v>562.1500000000002</v>
      </c>
      <c r="I181" s="36">
        <v>564.20000000000016</v>
      </c>
      <c r="J181" s="36">
        <v>566.70000000000027</v>
      </c>
      <c r="K181" s="31">
        <v>561.70000000000005</v>
      </c>
      <c r="L181" s="31">
        <v>557.15</v>
      </c>
      <c r="M181" s="31">
        <v>3.5779299999999998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2255.4499999999998</v>
      </c>
      <c r="D182" s="36">
        <v>2250.9500000000003</v>
      </c>
      <c r="E182" s="36">
        <v>2239.4000000000005</v>
      </c>
      <c r="F182" s="36">
        <v>2223.3500000000004</v>
      </c>
      <c r="G182" s="36">
        <v>2211.8000000000006</v>
      </c>
      <c r="H182" s="36">
        <v>2267.0000000000005</v>
      </c>
      <c r="I182" s="36">
        <v>2278.5500000000006</v>
      </c>
      <c r="J182" s="36">
        <v>2294.6000000000004</v>
      </c>
      <c r="K182" s="31">
        <v>2262.5</v>
      </c>
      <c r="L182" s="31">
        <v>2234.9</v>
      </c>
      <c r="M182" s="31">
        <v>3.0481799999999999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1145.3</v>
      </c>
      <c r="D183" s="36">
        <v>1138.1666666666667</v>
      </c>
      <c r="E183" s="36">
        <v>1129.1333333333334</v>
      </c>
      <c r="F183" s="36">
        <v>1112.9666666666667</v>
      </c>
      <c r="G183" s="36">
        <v>1103.9333333333334</v>
      </c>
      <c r="H183" s="36">
        <v>1154.3333333333335</v>
      </c>
      <c r="I183" s="36">
        <v>1163.3666666666668</v>
      </c>
      <c r="J183" s="36">
        <v>1179.5333333333335</v>
      </c>
      <c r="K183" s="31">
        <v>1147.2</v>
      </c>
      <c r="L183" s="31">
        <v>1122</v>
      </c>
      <c r="M183" s="31">
        <v>19.348839999999999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633.5</v>
      </c>
      <c r="D184" s="36">
        <v>636.46666666666658</v>
      </c>
      <c r="E184" s="36">
        <v>628.08333333333314</v>
      </c>
      <c r="F184" s="36">
        <v>622.66666666666652</v>
      </c>
      <c r="G184" s="36">
        <v>614.28333333333308</v>
      </c>
      <c r="H184" s="36">
        <v>641.88333333333321</v>
      </c>
      <c r="I184" s="36">
        <v>650.26666666666665</v>
      </c>
      <c r="J184" s="36">
        <v>655.68333333333328</v>
      </c>
      <c r="K184" s="31">
        <v>644.85</v>
      </c>
      <c r="L184" s="31">
        <v>631.04999999999995</v>
      </c>
      <c r="M184" s="31">
        <v>8.2711299999999994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779.65</v>
      </c>
      <c r="D185" s="36">
        <v>786.11666666666667</v>
      </c>
      <c r="E185" s="36">
        <v>768.63333333333333</v>
      </c>
      <c r="F185" s="36">
        <v>757.61666666666667</v>
      </c>
      <c r="G185" s="36">
        <v>740.13333333333333</v>
      </c>
      <c r="H185" s="36">
        <v>797.13333333333333</v>
      </c>
      <c r="I185" s="36">
        <v>814.61666666666667</v>
      </c>
      <c r="J185" s="36">
        <v>825.63333333333333</v>
      </c>
      <c r="K185" s="31">
        <v>803.6</v>
      </c>
      <c r="L185" s="31">
        <v>775.1</v>
      </c>
      <c r="M185" s="31">
        <v>6.29061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1035.0999999999999</v>
      </c>
      <c r="D186" s="36">
        <v>1035.8833333333332</v>
      </c>
      <c r="E186" s="36">
        <v>1026.2166666666665</v>
      </c>
      <c r="F186" s="36">
        <v>1017.3333333333333</v>
      </c>
      <c r="G186" s="36">
        <v>1007.6666666666665</v>
      </c>
      <c r="H186" s="36">
        <v>1044.7666666666664</v>
      </c>
      <c r="I186" s="36">
        <v>1054.4333333333334</v>
      </c>
      <c r="J186" s="36">
        <v>1063.3166666666664</v>
      </c>
      <c r="K186" s="31">
        <v>1045.55</v>
      </c>
      <c r="L186" s="31">
        <v>1027</v>
      </c>
      <c r="M186" s="31">
        <v>4.0924100000000001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1809.15</v>
      </c>
      <c r="D187" s="36">
        <v>1814.95</v>
      </c>
      <c r="E187" s="36">
        <v>1796.7</v>
      </c>
      <c r="F187" s="36">
        <v>1784.25</v>
      </c>
      <c r="G187" s="36">
        <v>1766</v>
      </c>
      <c r="H187" s="36">
        <v>1827.4</v>
      </c>
      <c r="I187" s="36">
        <v>1845.65</v>
      </c>
      <c r="J187" s="36">
        <v>1858.1000000000001</v>
      </c>
      <c r="K187" s="31">
        <v>1833.2</v>
      </c>
      <c r="L187" s="31">
        <v>1802.5</v>
      </c>
      <c r="M187" s="31">
        <v>3.4510900000000002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913.35</v>
      </c>
      <c r="D188" s="36">
        <v>906.73333333333323</v>
      </c>
      <c r="E188" s="36">
        <v>895.46666666666647</v>
      </c>
      <c r="F188" s="36">
        <v>877.58333333333326</v>
      </c>
      <c r="G188" s="36">
        <v>866.31666666666649</v>
      </c>
      <c r="H188" s="36">
        <v>924.61666666666645</v>
      </c>
      <c r="I188" s="36">
        <v>935.8833333333331</v>
      </c>
      <c r="J188" s="36">
        <v>953.76666666666642</v>
      </c>
      <c r="K188" s="31">
        <v>918</v>
      </c>
      <c r="L188" s="31">
        <v>888.85</v>
      </c>
      <c r="M188" s="31">
        <v>51.201340000000002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7443.75</v>
      </c>
      <c r="D189" s="36">
        <v>7405.75</v>
      </c>
      <c r="E189" s="36">
        <v>7349</v>
      </c>
      <c r="F189" s="36">
        <v>7254.25</v>
      </c>
      <c r="G189" s="36">
        <v>7197.5</v>
      </c>
      <c r="H189" s="36">
        <v>7500.5</v>
      </c>
      <c r="I189" s="36">
        <v>7557.25</v>
      </c>
      <c r="J189" s="36">
        <v>7652</v>
      </c>
      <c r="K189" s="31">
        <v>7462.5</v>
      </c>
      <c r="L189" s="31">
        <v>7311</v>
      </c>
      <c r="M189" s="31">
        <v>1.4751000000000001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667.1</v>
      </c>
      <c r="D190" s="36">
        <v>656.36666666666667</v>
      </c>
      <c r="E190" s="36">
        <v>643.73333333333335</v>
      </c>
      <c r="F190" s="36">
        <v>620.36666666666667</v>
      </c>
      <c r="G190" s="36">
        <v>607.73333333333335</v>
      </c>
      <c r="H190" s="36">
        <v>679.73333333333335</v>
      </c>
      <c r="I190" s="36">
        <v>692.36666666666679</v>
      </c>
      <c r="J190" s="36">
        <v>715.73333333333335</v>
      </c>
      <c r="K190" s="31">
        <v>669</v>
      </c>
      <c r="L190" s="31">
        <v>633</v>
      </c>
      <c r="M190" s="31">
        <v>280.11678000000001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254.1</v>
      </c>
      <c r="D191" s="36">
        <v>254.4</v>
      </c>
      <c r="E191" s="36">
        <v>252.9</v>
      </c>
      <c r="F191" s="36">
        <v>251.7</v>
      </c>
      <c r="G191" s="36">
        <v>250.2</v>
      </c>
      <c r="H191" s="36">
        <v>255.60000000000002</v>
      </c>
      <c r="I191" s="36">
        <v>257.10000000000002</v>
      </c>
      <c r="J191" s="36">
        <v>258.30000000000007</v>
      </c>
      <c r="K191" s="31">
        <v>255.9</v>
      </c>
      <c r="L191" s="31">
        <v>253.2</v>
      </c>
      <c r="M191" s="31">
        <v>43.009160000000001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125.05</v>
      </c>
      <c r="D192" s="36">
        <v>124.93333333333334</v>
      </c>
      <c r="E192" s="36">
        <v>124.11666666666667</v>
      </c>
      <c r="F192" s="36">
        <v>123.18333333333334</v>
      </c>
      <c r="G192" s="36">
        <v>122.36666666666667</v>
      </c>
      <c r="H192" s="36">
        <v>125.86666666666667</v>
      </c>
      <c r="I192" s="36">
        <v>126.68333333333334</v>
      </c>
      <c r="J192" s="36">
        <v>127.61666666666667</v>
      </c>
      <c r="K192" s="31">
        <v>125.75</v>
      </c>
      <c r="L192" s="31">
        <v>124</v>
      </c>
      <c r="M192" s="31">
        <v>269.12799999999999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3570.85</v>
      </c>
      <c r="D193" s="36">
        <v>3557.6166666666668</v>
      </c>
      <c r="E193" s="36">
        <v>3538.2333333333336</v>
      </c>
      <c r="F193" s="36">
        <v>3505.6166666666668</v>
      </c>
      <c r="G193" s="36">
        <v>3486.2333333333336</v>
      </c>
      <c r="H193" s="36">
        <v>3590.2333333333336</v>
      </c>
      <c r="I193" s="36">
        <v>3609.6166666666668</v>
      </c>
      <c r="J193" s="36">
        <v>3642.2333333333336</v>
      </c>
      <c r="K193" s="31">
        <v>3577</v>
      </c>
      <c r="L193" s="31">
        <v>3525</v>
      </c>
      <c r="M193" s="31">
        <v>28.903569999999998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1194.0999999999999</v>
      </c>
      <c r="D194" s="36">
        <v>1192.3500000000001</v>
      </c>
      <c r="E194" s="36">
        <v>1181.7500000000002</v>
      </c>
      <c r="F194" s="36">
        <v>1169.4000000000001</v>
      </c>
      <c r="G194" s="36">
        <v>1158.8000000000002</v>
      </c>
      <c r="H194" s="36">
        <v>1204.7000000000003</v>
      </c>
      <c r="I194" s="36">
        <v>1215.3000000000002</v>
      </c>
      <c r="J194" s="36">
        <v>1227.6500000000003</v>
      </c>
      <c r="K194" s="31">
        <v>1202.95</v>
      </c>
      <c r="L194" s="31">
        <v>1180</v>
      </c>
      <c r="M194" s="31">
        <v>32.660789999999999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2966.7</v>
      </c>
      <c r="D195" s="36">
        <v>2944.0333333333333</v>
      </c>
      <c r="E195" s="36">
        <v>2913.2666666666664</v>
      </c>
      <c r="F195" s="36">
        <v>2859.833333333333</v>
      </c>
      <c r="G195" s="36">
        <v>2829.0666666666662</v>
      </c>
      <c r="H195" s="36">
        <v>2997.4666666666667</v>
      </c>
      <c r="I195" s="36">
        <v>3028.233333333334</v>
      </c>
      <c r="J195" s="36">
        <v>3081.666666666667</v>
      </c>
      <c r="K195" s="31">
        <v>2974.8</v>
      </c>
      <c r="L195" s="31">
        <v>2890.6</v>
      </c>
      <c r="M195" s="31">
        <v>1.63323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3283.75</v>
      </c>
      <c r="D196" s="36">
        <v>3285.7666666666664</v>
      </c>
      <c r="E196" s="36">
        <v>3264.5333333333328</v>
      </c>
      <c r="F196" s="36">
        <v>3245.3166666666666</v>
      </c>
      <c r="G196" s="36">
        <v>3224.083333333333</v>
      </c>
      <c r="H196" s="36">
        <v>3304.9833333333327</v>
      </c>
      <c r="I196" s="36">
        <v>3326.2166666666662</v>
      </c>
      <c r="J196" s="36">
        <v>3345.4333333333325</v>
      </c>
      <c r="K196" s="31">
        <v>3307</v>
      </c>
      <c r="L196" s="31">
        <v>3266.55</v>
      </c>
      <c r="M196" s="31">
        <v>9.2054500000000008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1895.6</v>
      </c>
      <c r="D197" s="36">
        <v>1893.9666666666665</v>
      </c>
      <c r="E197" s="36">
        <v>1873.1833333333329</v>
      </c>
      <c r="F197" s="36">
        <v>1850.7666666666664</v>
      </c>
      <c r="G197" s="36">
        <v>1829.9833333333329</v>
      </c>
      <c r="H197" s="36">
        <v>1916.383333333333</v>
      </c>
      <c r="I197" s="36">
        <v>1937.1666666666663</v>
      </c>
      <c r="J197" s="36">
        <v>1959.583333333333</v>
      </c>
      <c r="K197" s="31">
        <v>1914.75</v>
      </c>
      <c r="L197" s="31">
        <v>1871.55</v>
      </c>
      <c r="M197" s="31">
        <v>2.76953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729.95</v>
      </c>
      <c r="D198" s="36">
        <v>732.48333333333323</v>
      </c>
      <c r="E198" s="36">
        <v>724.51666666666642</v>
      </c>
      <c r="F198" s="36">
        <v>719.08333333333314</v>
      </c>
      <c r="G198" s="36">
        <v>711.11666666666633</v>
      </c>
      <c r="H198" s="36">
        <v>737.91666666666652</v>
      </c>
      <c r="I198" s="36">
        <v>745.88333333333344</v>
      </c>
      <c r="J198" s="36">
        <v>751.31666666666661</v>
      </c>
      <c r="K198" s="31">
        <v>740.45</v>
      </c>
      <c r="L198" s="31">
        <v>727.05</v>
      </c>
      <c r="M198" s="31">
        <v>4.0994200000000003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2084.8000000000002</v>
      </c>
      <c r="D199" s="36">
        <v>2088.65</v>
      </c>
      <c r="E199" s="36">
        <v>2067.6000000000004</v>
      </c>
      <c r="F199" s="36">
        <v>2050.4</v>
      </c>
      <c r="G199" s="36">
        <v>2029.3500000000004</v>
      </c>
      <c r="H199" s="36">
        <v>2105.8500000000004</v>
      </c>
      <c r="I199" s="36">
        <v>2126.9000000000005</v>
      </c>
      <c r="J199" s="36">
        <v>2144.1000000000004</v>
      </c>
      <c r="K199" s="31">
        <v>2109.6999999999998</v>
      </c>
      <c r="L199" s="31">
        <v>2071.4499999999998</v>
      </c>
      <c r="M199" s="31">
        <v>3.2188699999999999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</v>
      </c>
      <c r="D200" s="36">
        <v>37.1</v>
      </c>
      <c r="E200" s="36">
        <v>36.900000000000006</v>
      </c>
      <c r="F200" s="36">
        <v>36.700000000000003</v>
      </c>
      <c r="G200" s="36">
        <v>36.500000000000007</v>
      </c>
      <c r="H200" s="36">
        <v>37.300000000000004</v>
      </c>
      <c r="I200" s="36">
        <v>37.500000000000007</v>
      </c>
      <c r="J200" s="36">
        <v>37.700000000000003</v>
      </c>
      <c r="K200" s="31">
        <v>37.299999999999997</v>
      </c>
      <c r="L200" s="31">
        <v>36.9</v>
      </c>
      <c r="M200" s="31">
        <v>50.7562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96.7</v>
      </c>
      <c r="D201" s="36">
        <v>97.183333333333337</v>
      </c>
      <c r="E201" s="36">
        <v>94.716666666666669</v>
      </c>
      <c r="F201" s="36">
        <v>92.733333333333334</v>
      </c>
      <c r="G201" s="36">
        <v>90.266666666666666</v>
      </c>
      <c r="H201" s="36">
        <v>99.166666666666671</v>
      </c>
      <c r="I201" s="36">
        <v>101.63333333333334</v>
      </c>
      <c r="J201" s="36">
        <v>103.61666666666667</v>
      </c>
      <c r="K201" s="31">
        <v>99.65</v>
      </c>
      <c r="L201" s="31">
        <v>95.2</v>
      </c>
      <c r="M201" s="31">
        <v>61.685200000000002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1600.9</v>
      </c>
      <c r="D202" s="36">
        <v>1595.3500000000001</v>
      </c>
      <c r="E202" s="36">
        <v>1584.7500000000002</v>
      </c>
      <c r="F202" s="36">
        <v>1568.6000000000001</v>
      </c>
      <c r="G202" s="36">
        <v>1558.0000000000002</v>
      </c>
      <c r="H202" s="36">
        <v>1611.5000000000002</v>
      </c>
      <c r="I202" s="36">
        <v>1622.1000000000001</v>
      </c>
      <c r="J202" s="36">
        <v>1638.2500000000002</v>
      </c>
      <c r="K202" s="31">
        <v>1605.95</v>
      </c>
      <c r="L202" s="31">
        <v>1579.2</v>
      </c>
      <c r="M202" s="31">
        <v>8.1098800000000004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1582.65</v>
      </c>
      <c r="D203" s="36">
        <v>1585.2333333333336</v>
      </c>
      <c r="E203" s="36">
        <v>1568.5166666666671</v>
      </c>
      <c r="F203" s="36">
        <v>1554.3833333333334</v>
      </c>
      <c r="G203" s="36">
        <v>1537.666666666667</v>
      </c>
      <c r="H203" s="36">
        <v>1599.3666666666672</v>
      </c>
      <c r="I203" s="36">
        <v>1616.0833333333335</v>
      </c>
      <c r="J203" s="36">
        <v>1630.2166666666674</v>
      </c>
      <c r="K203" s="31">
        <v>1601.95</v>
      </c>
      <c r="L203" s="31">
        <v>1571.1</v>
      </c>
      <c r="M203" s="31">
        <v>4.5895799999999998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8369</v>
      </c>
      <c r="D204" s="36">
        <v>8364.3333333333339</v>
      </c>
      <c r="E204" s="36">
        <v>8311.6666666666679</v>
      </c>
      <c r="F204" s="36">
        <v>8254.3333333333339</v>
      </c>
      <c r="G204" s="36">
        <v>8201.6666666666679</v>
      </c>
      <c r="H204" s="36">
        <v>8421.6666666666679</v>
      </c>
      <c r="I204" s="36">
        <v>8474.3333333333358</v>
      </c>
      <c r="J204" s="36">
        <v>8531.6666666666679</v>
      </c>
      <c r="K204" s="31">
        <v>8417</v>
      </c>
      <c r="L204" s="31">
        <v>8307</v>
      </c>
      <c r="M204" s="31">
        <v>2.8507600000000002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102.9</v>
      </c>
      <c r="D205" s="36">
        <v>103.2</v>
      </c>
      <c r="E205" s="36">
        <v>102.30000000000001</v>
      </c>
      <c r="F205" s="36">
        <v>101.7</v>
      </c>
      <c r="G205" s="36">
        <v>100.80000000000001</v>
      </c>
      <c r="H205" s="36">
        <v>103.80000000000001</v>
      </c>
      <c r="I205" s="36">
        <v>104.70000000000002</v>
      </c>
      <c r="J205" s="36">
        <v>105.30000000000001</v>
      </c>
      <c r="K205" s="31">
        <v>104.1</v>
      </c>
      <c r="L205" s="31">
        <v>102.6</v>
      </c>
      <c r="M205" s="31">
        <v>146.14632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623.04999999999995</v>
      </c>
      <c r="D206" s="36">
        <v>621.5333333333333</v>
      </c>
      <c r="E206" s="36">
        <v>617.91666666666663</v>
      </c>
      <c r="F206" s="36">
        <v>612.7833333333333</v>
      </c>
      <c r="G206" s="36">
        <v>609.16666666666663</v>
      </c>
      <c r="H206" s="36">
        <v>626.66666666666663</v>
      </c>
      <c r="I206" s="36">
        <v>630.28333333333342</v>
      </c>
      <c r="J206" s="36">
        <v>635.41666666666663</v>
      </c>
      <c r="K206" s="31">
        <v>625.15</v>
      </c>
      <c r="L206" s="31">
        <v>616.4</v>
      </c>
      <c r="M206" s="31">
        <v>11.71758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929.5</v>
      </c>
      <c r="D207" s="36">
        <v>924.16666666666663</v>
      </c>
      <c r="E207" s="36">
        <v>916.33333333333326</v>
      </c>
      <c r="F207" s="36">
        <v>903.16666666666663</v>
      </c>
      <c r="G207" s="36">
        <v>895.33333333333326</v>
      </c>
      <c r="H207" s="36">
        <v>937.33333333333326</v>
      </c>
      <c r="I207" s="36">
        <v>945.16666666666652</v>
      </c>
      <c r="J207" s="36">
        <v>958.33333333333326</v>
      </c>
      <c r="K207" s="31">
        <v>932</v>
      </c>
      <c r="L207" s="31">
        <v>911</v>
      </c>
      <c r="M207" s="31">
        <v>13.45837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226.2</v>
      </c>
      <c r="D208" s="36">
        <v>226.80000000000004</v>
      </c>
      <c r="E208" s="36">
        <v>224.20000000000007</v>
      </c>
      <c r="F208" s="36">
        <v>222.20000000000005</v>
      </c>
      <c r="G208" s="36">
        <v>219.60000000000008</v>
      </c>
      <c r="H208" s="36">
        <v>228.80000000000007</v>
      </c>
      <c r="I208" s="36">
        <v>231.40000000000003</v>
      </c>
      <c r="J208" s="36">
        <v>233.40000000000006</v>
      </c>
      <c r="K208" s="31">
        <v>229.4</v>
      </c>
      <c r="L208" s="31">
        <v>224.8</v>
      </c>
      <c r="M208" s="31">
        <v>72.213970000000003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845.45</v>
      </c>
      <c r="D209" s="36">
        <v>846.5</v>
      </c>
      <c r="E209" s="36">
        <v>838.05</v>
      </c>
      <c r="F209" s="36">
        <v>830.65</v>
      </c>
      <c r="G209" s="36">
        <v>822.19999999999993</v>
      </c>
      <c r="H209" s="36">
        <v>853.9</v>
      </c>
      <c r="I209" s="36">
        <v>862.35</v>
      </c>
      <c r="J209" s="36">
        <v>869.75</v>
      </c>
      <c r="K209" s="31">
        <v>854.95</v>
      </c>
      <c r="L209" s="31">
        <v>839.1</v>
      </c>
      <c r="M209" s="31">
        <v>9.5135199999999998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1714.65</v>
      </c>
      <c r="D210" s="36">
        <v>1709.3333333333333</v>
      </c>
      <c r="E210" s="36">
        <v>1693.3166666666666</v>
      </c>
      <c r="F210" s="36">
        <v>1671.9833333333333</v>
      </c>
      <c r="G210" s="36">
        <v>1655.9666666666667</v>
      </c>
      <c r="H210" s="36">
        <v>1730.6666666666665</v>
      </c>
      <c r="I210" s="36">
        <v>1746.6833333333334</v>
      </c>
      <c r="J210" s="36">
        <v>1768.0166666666664</v>
      </c>
      <c r="K210" s="31">
        <v>1725.35</v>
      </c>
      <c r="L210" s="31">
        <v>1688</v>
      </c>
      <c r="M210" s="31">
        <v>0.71218000000000004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411.05</v>
      </c>
      <c r="D211" s="36">
        <v>411.5</v>
      </c>
      <c r="E211" s="36">
        <v>408.6</v>
      </c>
      <c r="F211" s="36">
        <v>406.15000000000003</v>
      </c>
      <c r="G211" s="36">
        <v>403.25000000000006</v>
      </c>
      <c r="H211" s="36">
        <v>413.95</v>
      </c>
      <c r="I211" s="36">
        <v>416.84999999999997</v>
      </c>
      <c r="J211" s="36">
        <v>419.29999999999995</v>
      </c>
      <c r="K211" s="31">
        <v>414.4</v>
      </c>
      <c r="L211" s="31">
        <v>409.05</v>
      </c>
      <c r="M211" s="31">
        <v>54.570270000000001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17.100000000000001</v>
      </c>
      <c r="D212" s="36">
        <v>17.116666666666664</v>
      </c>
      <c r="E212" s="36">
        <v>17.033333333333328</v>
      </c>
      <c r="F212" s="36">
        <v>16.966666666666665</v>
      </c>
      <c r="G212" s="36">
        <v>16.883333333333329</v>
      </c>
      <c r="H212" s="36">
        <v>17.183333333333326</v>
      </c>
      <c r="I212" s="36">
        <v>17.266666666666662</v>
      </c>
      <c r="J212" s="36">
        <v>17.333333333333325</v>
      </c>
      <c r="K212" s="31">
        <v>17.2</v>
      </c>
      <c r="L212" s="31">
        <v>17.05</v>
      </c>
      <c r="M212" s="31">
        <v>539.63712999999996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258.39999999999998</v>
      </c>
      <c r="D213" s="36">
        <v>259.98333333333335</v>
      </c>
      <c r="E213" s="36">
        <v>256.41666666666669</v>
      </c>
      <c r="F213" s="36">
        <v>254.43333333333334</v>
      </c>
      <c r="G213" s="36">
        <v>250.86666666666667</v>
      </c>
      <c r="H213" s="36">
        <v>261.9666666666667</v>
      </c>
      <c r="I213" s="36">
        <v>265.5333333333333</v>
      </c>
      <c r="J213" s="36">
        <v>267.51666666666671</v>
      </c>
      <c r="K213" s="31">
        <v>263.55</v>
      </c>
      <c r="L213" s="31">
        <v>258</v>
      </c>
      <c r="M213" s="31">
        <v>25.119309999999999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111</v>
      </c>
      <c r="D214" s="36">
        <v>110.63333333333333</v>
      </c>
      <c r="E214" s="36">
        <v>109.46666666666665</v>
      </c>
      <c r="F214" s="36">
        <v>107.93333333333332</v>
      </c>
      <c r="G214" s="36">
        <v>106.76666666666665</v>
      </c>
      <c r="H214" s="36">
        <v>112.16666666666666</v>
      </c>
      <c r="I214" s="36">
        <v>113.33333333333334</v>
      </c>
      <c r="J214" s="36">
        <v>114.86666666666666</v>
      </c>
      <c r="K214" s="31">
        <v>111.8</v>
      </c>
      <c r="L214" s="31">
        <v>109.1</v>
      </c>
      <c r="M214" s="31">
        <v>557.86063000000001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591.95000000000005</v>
      </c>
      <c r="D215" s="36">
        <v>591.4</v>
      </c>
      <c r="E215" s="36">
        <v>588.04999999999995</v>
      </c>
      <c r="F215" s="36">
        <v>584.15</v>
      </c>
      <c r="G215" s="36">
        <v>580.79999999999995</v>
      </c>
      <c r="H215" s="36">
        <v>595.29999999999995</v>
      </c>
      <c r="I215" s="36">
        <v>598.65000000000009</v>
      </c>
      <c r="J215" s="36">
        <v>602.54999999999995</v>
      </c>
      <c r="K215" s="31">
        <v>594.75</v>
      </c>
      <c r="L215" s="31">
        <v>587.5</v>
      </c>
      <c r="M215" s="31">
        <v>10.33792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3"/>
      <c r="B1" s="36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7" t="s">
        <v>16</v>
      </c>
      <c r="B9" s="359" t="s">
        <v>18</v>
      </c>
      <c r="C9" s="362" t="s">
        <v>20</v>
      </c>
      <c r="D9" s="362" t="s">
        <v>21</v>
      </c>
      <c r="E9" s="354" t="s">
        <v>22</v>
      </c>
      <c r="F9" s="355"/>
      <c r="G9" s="356"/>
      <c r="H9" s="354" t="s">
        <v>23</v>
      </c>
      <c r="I9" s="355"/>
      <c r="J9" s="356"/>
      <c r="K9" s="26"/>
      <c r="L9" s="27"/>
      <c r="M9" s="48"/>
      <c r="N9" s="1"/>
      <c r="O9" s="1"/>
    </row>
    <row r="10" spans="1:15" ht="42.75" customHeight="1">
      <c r="A10" s="358"/>
      <c r="B10" s="361"/>
      <c r="C10" s="361"/>
      <c r="D10" s="3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537.85</v>
      </c>
      <c r="D11" s="36">
        <v>529.68333333333328</v>
      </c>
      <c r="E11" s="36">
        <v>519.36666666666656</v>
      </c>
      <c r="F11" s="36">
        <v>500.88333333333327</v>
      </c>
      <c r="G11" s="36">
        <v>490.56666666666655</v>
      </c>
      <c r="H11" s="36">
        <v>548.16666666666652</v>
      </c>
      <c r="I11" s="36">
        <v>558.48333333333335</v>
      </c>
      <c r="J11" s="36">
        <v>576.96666666666658</v>
      </c>
      <c r="K11" s="31">
        <v>540</v>
      </c>
      <c r="L11" s="31">
        <v>511.2</v>
      </c>
      <c r="M11" s="31">
        <v>9.5204299999999993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30815.75</v>
      </c>
      <c r="D12" s="36">
        <v>30956.25</v>
      </c>
      <c r="E12" s="36">
        <v>30641.5</v>
      </c>
      <c r="F12" s="36">
        <v>30467.25</v>
      </c>
      <c r="G12" s="36">
        <v>30152.5</v>
      </c>
      <c r="H12" s="36">
        <v>31130.5</v>
      </c>
      <c r="I12" s="36">
        <v>31445.25</v>
      </c>
      <c r="J12" s="36">
        <v>31619.5</v>
      </c>
      <c r="K12" s="31">
        <v>31271</v>
      </c>
      <c r="L12" s="31">
        <v>30782</v>
      </c>
      <c r="M12" s="31">
        <v>1.8679999999999999E-2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520.4</v>
      </c>
      <c r="D13" s="36">
        <v>523.13333333333333</v>
      </c>
      <c r="E13" s="36">
        <v>516.26666666666665</v>
      </c>
      <c r="F13" s="36">
        <v>512.13333333333333</v>
      </c>
      <c r="G13" s="36">
        <v>505.26666666666665</v>
      </c>
      <c r="H13" s="36">
        <v>527.26666666666665</v>
      </c>
      <c r="I13" s="36">
        <v>534.13333333333321</v>
      </c>
      <c r="J13" s="36">
        <v>538.26666666666665</v>
      </c>
      <c r="K13" s="31">
        <v>530</v>
      </c>
      <c r="L13" s="31">
        <v>519</v>
      </c>
      <c r="M13" s="31">
        <v>1.34185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486.05</v>
      </c>
      <c r="D14" s="36">
        <v>486.35000000000008</v>
      </c>
      <c r="E14" s="36">
        <v>482.60000000000014</v>
      </c>
      <c r="F14" s="36">
        <v>479.15000000000003</v>
      </c>
      <c r="G14" s="36">
        <v>475.40000000000009</v>
      </c>
      <c r="H14" s="36">
        <v>489.80000000000018</v>
      </c>
      <c r="I14" s="36">
        <v>493.55000000000007</v>
      </c>
      <c r="J14" s="36">
        <v>497.00000000000023</v>
      </c>
      <c r="K14" s="31">
        <v>490.1</v>
      </c>
      <c r="L14" s="31">
        <v>482.9</v>
      </c>
      <c r="M14" s="31">
        <v>11.62265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1656.2</v>
      </c>
      <c r="D15" s="36">
        <v>1669.7333333333333</v>
      </c>
      <c r="E15" s="36">
        <v>1636.4666666666667</v>
      </c>
      <c r="F15" s="36">
        <v>1616.7333333333333</v>
      </c>
      <c r="G15" s="36">
        <v>1583.4666666666667</v>
      </c>
      <c r="H15" s="36">
        <v>1689.4666666666667</v>
      </c>
      <c r="I15" s="36">
        <v>1722.7333333333336</v>
      </c>
      <c r="J15" s="36">
        <v>1742.4666666666667</v>
      </c>
      <c r="K15" s="31">
        <v>1703</v>
      </c>
      <c r="L15" s="31">
        <v>1650</v>
      </c>
      <c r="M15" s="31">
        <v>1.66713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4229.2</v>
      </c>
      <c r="D16" s="36">
        <v>4218.0666666666666</v>
      </c>
      <c r="E16" s="36">
        <v>4201.1333333333332</v>
      </c>
      <c r="F16" s="36">
        <v>4173.0666666666666</v>
      </c>
      <c r="G16" s="36">
        <v>4156.1333333333332</v>
      </c>
      <c r="H16" s="36">
        <v>4246.1333333333332</v>
      </c>
      <c r="I16" s="36">
        <v>4263.0666666666657</v>
      </c>
      <c r="J16" s="36">
        <v>4291.1333333333332</v>
      </c>
      <c r="K16" s="31">
        <v>4235</v>
      </c>
      <c r="L16" s="31">
        <v>4190</v>
      </c>
      <c r="M16" s="31">
        <v>1.49733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22389.25</v>
      </c>
      <c r="D17" s="36">
        <v>22337</v>
      </c>
      <c r="E17" s="36">
        <v>22187.15</v>
      </c>
      <c r="F17" s="36">
        <v>21985.050000000003</v>
      </c>
      <c r="G17" s="36">
        <v>21835.200000000004</v>
      </c>
      <c r="H17" s="36">
        <v>22539.1</v>
      </c>
      <c r="I17" s="36">
        <v>22688.949999999997</v>
      </c>
      <c r="J17" s="36">
        <v>22891.049999999996</v>
      </c>
      <c r="K17" s="31">
        <v>22486.85</v>
      </c>
      <c r="L17" s="31">
        <v>22134.9</v>
      </c>
      <c r="M17" s="31">
        <v>5.3339999999999999E-2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2010.45</v>
      </c>
      <c r="D18" s="36">
        <v>2016.3833333333332</v>
      </c>
      <c r="E18" s="36">
        <v>2002.0666666666664</v>
      </c>
      <c r="F18" s="36">
        <v>1993.6833333333332</v>
      </c>
      <c r="G18" s="36">
        <v>1979.3666666666663</v>
      </c>
      <c r="H18" s="36">
        <v>2024.7666666666664</v>
      </c>
      <c r="I18" s="36">
        <v>2039.083333333333</v>
      </c>
      <c r="J18" s="36">
        <v>2047.4666666666665</v>
      </c>
      <c r="K18" s="31">
        <v>2030.7</v>
      </c>
      <c r="L18" s="31">
        <v>2008</v>
      </c>
      <c r="M18" s="31">
        <v>1.41242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2454.5500000000002</v>
      </c>
      <c r="D19" s="36">
        <v>2457.2999999999997</v>
      </c>
      <c r="E19" s="36">
        <v>2419.5999999999995</v>
      </c>
      <c r="F19" s="36">
        <v>2384.6499999999996</v>
      </c>
      <c r="G19" s="36">
        <v>2346.9499999999994</v>
      </c>
      <c r="H19" s="36">
        <v>2492.2499999999995</v>
      </c>
      <c r="I19" s="36">
        <v>2529.9499999999994</v>
      </c>
      <c r="J19" s="36">
        <v>2564.8999999999996</v>
      </c>
      <c r="K19" s="31">
        <v>2495</v>
      </c>
      <c r="L19" s="31">
        <v>2422.35</v>
      </c>
      <c r="M19" s="31">
        <v>22.786819999999999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948.9</v>
      </c>
      <c r="D20" s="36">
        <v>947.70000000000016</v>
      </c>
      <c r="E20" s="36">
        <v>942.90000000000032</v>
      </c>
      <c r="F20" s="36">
        <v>936.9000000000002</v>
      </c>
      <c r="G20" s="36">
        <v>932.10000000000036</v>
      </c>
      <c r="H20" s="36">
        <v>953.70000000000027</v>
      </c>
      <c r="I20" s="36">
        <v>958.50000000000023</v>
      </c>
      <c r="J20" s="36">
        <v>964.50000000000023</v>
      </c>
      <c r="K20" s="31">
        <v>952.5</v>
      </c>
      <c r="L20" s="31">
        <v>941.7</v>
      </c>
      <c r="M20" s="31">
        <v>2.9018700000000002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813.75</v>
      </c>
      <c r="D21" s="36">
        <v>814.80000000000007</v>
      </c>
      <c r="E21" s="36">
        <v>804.80000000000018</v>
      </c>
      <c r="F21" s="36">
        <v>795.85000000000014</v>
      </c>
      <c r="G21" s="36">
        <v>785.85000000000025</v>
      </c>
      <c r="H21" s="36">
        <v>823.75000000000011</v>
      </c>
      <c r="I21" s="36">
        <v>833.74999999999989</v>
      </c>
      <c r="J21" s="36">
        <v>842.7</v>
      </c>
      <c r="K21" s="31">
        <v>824.8</v>
      </c>
      <c r="L21" s="31">
        <v>805.85</v>
      </c>
      <c r="M21" s="31">
        <v>38.01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341.9</v>
      </c>
      <c r="D22" s="36">
        <v>342.7166666666667</v>
      </c>
      <c r="E22" s="36">
        <v>340.43333333333339</v>
      </c>
      <c r="F22" s="36">
        <v>338.9666666666667</v>
      </c>
      <c r="G22" s="36">
        <v>336.68333333333339</v>
      </c>
      <c r="H22" s="36">
        <v>344.18333333333339</v>
      </c>
      <c r="I22" s="36">
        <v>346.4666666666667</v>
      </c>
      <c r="J22" s="36">
        <v>347.93333333333339</v>
      </c>
      <c r="K22" s="31">
        <v>345</v>
      </c>
      <c r="L22" s="31">
        <v>341.25</v>
      </c>
      <c r="M22" s="31">
        <v>22.851669999999999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601.65</v>
      </c>
      <c r="D23" s="36">
        <v>603.26666666666665</v>
      </c>
      <c r="E23" s="36">
        <v>598.58333333333326</v>
      </c>
      <c r="F23" s="36">
        <v>595.51666666666665</v>
      </c>
      <c r="G23" s="36">
        <v>590.83333333333326</v>
      </c>
      <c r="H23" s="36">
        <v>606.33333333333326</v>
      </c>
      <c r="I23" s="36">
        <v>611.01666666666665</v>
      </c>
      <c r="J23" s="36">
        <v>614.08333333333326</v>
      </c>
      <c r="K23" s="31">
        <v>607.95000000000005</v>
      </c>
      <c r="L23" s="31">
        <v>600.20000000000005</v>
      </c>
      <c r="M23" s="31">
        <v>3.6797200000000001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344.4</v>
      </c>
      <c r="D24" s="36">
        <v>345.93333333333334</v>
      </c>
      <c r="E24" s="36">
        <v>342.4666666666667</v>
      </c>
      <c r="F24" s="36">
        <v>340.53333333333336</v>
      </c>
      <c r="G24" s="36">
        <v>337.06666666666672</v>
      </c>
      <c r="H24" s="36">
        <v>347.86666666666667</v>
      </c>
      <c r="I24" s="36">
        <v>351.33333333333326</v>
      </c>
      <c r="J24" s="36">
        <v>353.26666666666665</v>
      </c>
      <c r="K24" s="31">
        <v>349.4</v>
      </c>
      <c r="L24" s="31">
        <v>344</v>
      </c>
      <c r="M24" s="31">
        <v>8.0072100000000006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180.6</v>
      </c>
      <c r="D25" s="36">
        <v>180.7166666666667</v>
      </c>
      <c r="E25" s="36">
        <v>179.18333333333339</v>
      </c>
      <c r="F25" s="36">
        <v>177.76666666666671</v>
      </c>
      <c r="G25" s="36">
        <v>176.23333333333341</v>
      </c>
      <c r="H25" s="36">
        <v>182.13333333333338</v>
      </c>
      <c r="I25" s="36">
        <v>183.66666666666669</v>
      </c>
      <c r="J25" s="36">
        <v>185.08333333333337</v>
      </c>
      <c r="K25" s="31">
        <v>182.25</v>
      </c>
      <c r="L25" s="31">
        <v>179.3</v>
      </c>
      <c r="M25" s="31">
        <v>14.57762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222.5</v>
      </c>
      <c r="D26" s="36">
        <v>222.54999999999998</v>
      </c>
      <c r="E26" s="36">
        <v>221.04999999999995</v>
      </c>
      <c r="F26" s="36">
        <v>219.59999999999997</v>
      </c>
      <c r="G26" s="36">
        <v>218.09999999999994</v>
      </c>
      <c r="H26" s="36">
        <v>223.99999999999997</v>
      </c>
      <c r="I26" s="36">
        <v>225.50000000000003</v>
      </c>
      <c r="J26" s="36">
        <v>226.95</v>
      </c>
      <c r="K26" s="31">
        <v>224.05</v>
      </c>
      <c r="L26" s="31">
        <v>221.1</v>
      </c>
      <c r="M26" s="31">
        <v>11.88405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321.7</v>
      </c>
      <c r="D27" s="36">
        <v>322.23333333333329</v>
      </c>
      <c r="E27" s="36">
        <v>320.36666666666656</v>
      </c>
      <c r="F27" s="36">
        <v>319.03333333333325</v>
      </c>
      <c r="G27" s="36">
        <v>317.16666666666652</v>
      </c>
      <c r="H27" s="36">
        <v>323.56666666666661</v>
      </c>
      <c r="I27" s="36">
        <v>325.43333333333328</v>
      </c>
      <c r="J27" s="36">
        <v>326.76666666666665</v>
      </c>
      <c r="K27" s="31">
        <v>324.10000000000002</v>
      </c>
      <c r="L27" s="31">
        <v>320.89999999999998</v>
      </c>
      <c r="M27" s="31">
        <v>0.93233999999999995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945.5</v>
      </c>
      <c r="D28" s="36">
        <v>947.83333333333337</v>
      </c>
      <c r="E28" s="36">
        <v>933.66666666666674</v>
      </c>
      <c r="F28" s="36">
        <v>921.83333333333337</v>
      </c>
      <c r="G28" s="36">
        <v>907.66666666666674</v>
      </c>
      <c r="H28" s="36">
        <v>959.66666666666674</v>
      </c>
      <c r="I28" s="36">
        <v>973.83333333333348</v>
      </c>
      <c r="J28" s="36">
        <v>985.66666666666674</v>
      </c>
      <c r="K28" s="31">
        <v>962</v>
      </c>
      <c r="L28" s="31">
        <v>936</v>
      </c>
      <c r="M28" s="31">
        <v>0.68472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1077.3</v>
      </c>
      <c r="D29" s="36">
        <v>1077.75</v>
      </c>
      <c r="E29" s="36">
        <v>1069.55</v>
      </c>
      <c r="F29" s="36">
        <v>1061.8</v>
      </c>
      <c r="G29" s="36">
        <v>1053.5999999999999</v>
      </c>
      <c r="H29" s="36">
        <v>1085.5</v>
      </c>
      <c r="I29" s="36">
        <v>1093.6999999999998</v>
      </c>
      <c r="J29" s="36">
        <v>1101.45</v>
      </c>
      <c r="K29" s="31">
        <v>1085.95</v>
      </c>
      <c r="L29" s="31">
        <v>1070</v>
      </c>
      <c r="M29" s="31">
        <v>0.91964000000000001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3380.75</v>
      </c>
      <c r="D30" s="36">
        <v>3381.9166666666665</v>
      </c>
      <c r="E30" s="36">
        <v>3363.833333333333</v>
      </c>
      <c r="F30" s="36">
        <v>3346.9166666666665</v>
      </c>
      <c r="G30" s="36">
        <v>3328.833333333333</v>
      </c>
      <c r="H30" s="36">
        <v>3398.833333333333</v>
      </c>
      <c r="I30" s="36">
        <v>3416.9166666666661</v>
      </c>
      <c r="J30" s="36">
        <v>3433.833333333333</v>
      </c>
      <c r="K30" s="31">
        <v>3400</v>
      </c>
      <c r="L30" s="31">
        <v>3365</v>
      </c>
      <c r="M30" s="31">
        <v>0.36270999999999998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1777.75</v>
      </c>
      <c r="D31" s="36">
        <v>1780.8833333333332</v>
      </c>
      <c r="E31" s="36">
        <v>1765.7666666666664</v>
      </c>
      <c r="F31" s="36">
        <v>1753.7833333333333</v>
      </c>
      <c r="G31" s="36">
        <v>1738.6666666666665</v>
      </c>
      <c r="H31" s="36">
        <v>1792.8666666666663</v>
      </c>
      <c r="I31" s="36">
        <v>1807.9833333333331</v>
      </c>
      <c r="J31" s="36">
        <v>1819.9666666666662</v>
      </c>
      <c r="K31" s="31">
        <v>1796</v>
      </c>
      <c r="L31" s="31">
        <v>1768.9</v>
      </c>
      <c r="M31" s="31">
        <v>0.66142999999999996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800.9</v>
      </c>
      <c r="D32" s="36">
        <v>804.26666666666677</v>
      </c>
      <c r="E32" s="36">
        <v>790.18333333333351</v>
      </c>
      <c r="F32" s="36">
        <v>779.4666666666667</v>
      </c>
      <c r="G32" s="36">
        <v>765.38333333333344</v>
      </c>
      <c r="H32" s="36">
        <v>814.98333333333358</v>
      </c>
      <c r="I32" s="36">
        <v>829.06666666666683</v>
      </c>
      <c r="J32" s="36">
        <v>839.78333333333364</v>
      </c>
      <c r="K32" s="31">
        <v>818.35</v>
      </c>
      <c r="L32" s="31">
        <v>793.55</v>
      </c>
      <c r="M32" s="31">
        <v>2.59985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3612.45</v>
      </c>
      <c r="D33" s="36">
        <v>3609.5833333333335</v>
      </c>
      <c r="E33" s="36">
        <v>3572.8666666666668</v>
      </c>
      <c r="F33" s="36">
        <v>3533.2833333333333</v>
      </c>
      <c r="G33" s="36">
        <v>3496.5666666666666</v>
      </c>
      <c r="H33" s="36">
        <v>3649.166666666667</v>
      </c>
      <c r="I33" s="36">
        <v>3685.8833333333332</v>
      </c>
      <c r="J33" s="36">
        <v>3725.4666666666672</v>
      </c>
      <c r="K33" s="31">
        <v>3646.3</v>
      </c>
      <c r="L33" s="31">
        <v>3570</v>
      </c>
      <c r="M33" s="31">
        <v>1.4880100000000001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2267.9499999999998</v>
      </c>
      <c r="D34" s="36">
        <v>2269.4833333333331</v>
      </c>
      <c r="E34" s="36">
        <v>2250.9666666666662</v>
      </c>
      <c r="F34" s="36">
        <v>2233.9833333333331</v>
      </c>
      <c r="G34" s="36">
        <v>2215.4666666666662</v>
      </c>
      <c r="H34" s="36">
        <v>2286.4666666666662</v>
      </c>
      <c r="I34" s="36">
        <v>2304.9833333333336</v>
      </c>
      <c r="J34" s="36">
        <v>2321.9666666666662</v>
      </c>
      <c r="K34" s="31">
        <v>2288</v>
      </c>
      <c r="L34" s="31">
        <v>2252.5</v>
      </c>
      <c r="M34" s="31">
        <v>0.16688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647.65</v>
      </c>
      <c r="D35" s="36">
        <v>648.4</v>
      </c>
      <c r="E35" s="36">
        <v>645.29999999999995</v>
      </c>
      <c r="F35" s="36">
        <v>642.94999999999993</v>
      </c>
      <c r="G35" s="36">
        <v>639.84999999999991</v>
      </c>
      <c r="H35" s="36">
        <v>650.75</v>
      </c>
      <c r="I35" s="36">
        <v>653.85000000000014</v>
      </c>
      <c r="J35" s="36">
        <v>656.2</v>
      </c>
      <c r="K35" s="31">
        <v>651.5</v>
      </c>
      <c r="L35" s="31">
        <v>646.04999999999995</v>
      </c>
      <c r="M35" s="31">
        <v>1.8771899999999999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2971.65</v>
      </c>
      <c r="D36" s="36">
        <v>2979.5500000000006</v>
      </c>
      <c r="E36" s="36">
        <v>2949.1500000000015</v>
      </c>
      <c r="F36" s="36">
        <v>2926.650000000001</v>
      </c>
      <c r="G36" s="36">
        <v>2896.2500000000018</v>
      </c>
      <c r="H36" s="36">
        <v>3002.0500000000011</v>
      </c>
      <c r="I36" s="36">
        <v>3032.45</v>
      </c>
      <c r="J36" s="36">
        <v>3054.9500000000007</v>
      </c>
      <c r="K36" s="31">
        <v>3009.95</v>
      </c>
      <c r="L36" s="31">
        <v>2957.05</v>
      </c>
      <c r="M36" s="31">
        <v>0.43269999999999997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439.9</v>
      </c>
      <c r="D37" s="36">
        <v>441.5333333333333</v>
      </c>
      <c r="E37" s="36">
        <v>437.26666666666659</v>
      </c>
      <c r="F37" s="36">
        <v>434.63333333333327</v>
      </c>
      <c r="G37" s="36">
        <v>430.36666666666656</v>
      </c>
      <c r="H37" s="36">
        <v>444.16666666666663</v>
      </c>
      <c r="I37" s="36">
        <v>448.43333333333328</v>
      </c>
      <c r="J37" s="36">
        <v>451.06666666666666</v>
      </c>
      <c r="K37" s="31">
        <v>445.8</v>
      </c>
      <c r="L37" s="31">
        <v>438.9</v>
      </c>
      <c r="M37" s="31">
        <v>9.5091999999999999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2069.6</v>
      </c>
      <c r="D38" s="36">
        <v>2124.8000000000002</v>
      </c>
      <c r="E38" s="36">
        <v>2000.3500000000004</v>
      </c>
      <c r="F38" s="36">
        <v>1931.1000000000004</v>
      </c>
      <c r="G38" s="36">
        <v>1806.6500000000005</v>
      </c>
      <c r="H38" s="36">
        <v>2194.0500000000002</v>
      </c>
      <c r="I38" s="36">
        <v>2318.5</v>
      </c>
      <c r="J38" s="36">
        <v>2387.75</v>
      </c>
      <c r="K38" s="31">
        <v>2249.25</v>
      </c>
      <c r="L38" s="31">
        <v>2055.5500000000002</v>
      </c>
      <c r="M38" s="31">
        <v>48.622340000000001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884.15</v>
      </c>
      <c r="D39" s="36">
        <v>883.68333333333339</v>
      </c>
      <c r="E39" s="36">
        <v>878.46666666666681</v>
      </c>
      <c r="F39" s="36">
        <v>872.78333333333342</v>
      </c>
      <c r="G39" s="36">
        <v>867.56666666666683</v>
      </c>
      <c r="H39" s="36">
        <v>889.36666666666679</v>
      </c>
      <c r="I39" s="36">
        <v>894.58333333333348</v>
      </c>
      <c r="J39" s="36">
        <v>900.26666666666677</v>
      </c>
      <c r="K39" s="31">
        <v>888.9</v>
      </c>
      <c r="L39" s="31">
        <v>878</v>
      </c>
      <c r="M39" s="31">
        <v>2.9481199999999999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5411.55</v>
      </c>
      <c r="D40" s="36">
        <v>5433.0666666666666</v>
      </c>
      <c r="E40" s="36">
        <v>5358.4833333333336</v>
      </c>
      <c r="F40" s="36">
        <v>5305.416666666667</v>
      </c>
      <c r="G40" s="36">
        <v>5230.8333333333339</v>
      </c>
      <c r="H40" s="36">
        <v>5486.1333333333332</v>
      </c>
      <c r="I40" s="36">
        <v>5560.7166666666672</v>
      </c>
      <c r="J40" s="36">
        <v>5613.7833333333328</v>
      </c>
      <c r="K40" s="31">
        <v>5507.65</v>
      </c>
      <c r="L40" s="31">
        <v>5380</v>
      </c>
      <c r="M40" s="31">
        <v>0.49224000000000001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1712.15</v>
      </c>
      <c r="D41" s="36">
        <v>1697.5666666666666</v>
      </c>
      <c r="E41" s="36">
        <v>1672.1333333333332</v>
      </c>
      <c r="F41" s="36">
        <v>1632.1166666666666</v>
      </c>
      <c r="G41" s="36">
        <v>1606.6833333333332</v>
      </c>
      <c r="H41" s="36">
        <v>1737.5833333333333</v>
      </c>
      <c r="I41" s="36">
        <v>1763.0166666666667</v>
      </c>
      <c r="J41" s="36">
        <v>1803.0333333333333</v>
      </c>
      <c r="K41" s="31">
        <v>1723</v>
      </c>
      <c r="L41" s="31">
        <v>1657.55</v>
      </c>
      <c r="M41" s="31">
        <v>8.9557599999999997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5017.3</v>
      </c>
      <c r="D42" s="36">
        <v>4993.3833333333341</v>
      </c>
      <c r="E42" s="36">
        <v>4957.6666666666679</v>
      </c>
      <c r="F42" s="36">
        <v>4898.0333333333338</v>
      </c>
      <c r="G42" s="36">
        <v>4862.3166666666675</v>
      </c>
      <c r="H42" s="36">
        <v>5053.0166666666682</v>
      </c>
      <c r="I42" s="36">
        <v>5088.7333333333336</v>
      </c>
      <c r="J42" s="36">
        <v>5148.3666666666686</v>
      </c>
      <c r="K42" s="31">
        <v>5029.1000000000004</v>
      </c>
      <c r="L42" s="31">
        <v>4933.75</v>
      </c>
      <c r="M42" s="31">
        <v>4.1001300000000001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381.55</v>
      </c>
      <c r="D43" s="36">
        <v>379.98333333333335</v>
      </c>
      <c r="E43" s="36">
        <v>377.56666666666672</v>
      </c>
      <c r="F43" s="36">
        <v>373.58333333333337</v>
      </c>
      <c r="G43" s="36">
        <v>371.16666666666674</v>
      </c>
      <c r="H43" s="36">
        <v>383.9666666666667</v>
      </c>
      <c r="I43" s="36">
        <v>386.38333333333333</v>
      </c>
      <c r="J43" s="36">
        <v>390.36666666666667</v>
      </c>
      <c r="K43" s="31">
        <v>382.4</v>
      </c>
      <c r="L43" s="31">
        <v>376</v>
      </c>
      <c r="M43" s="31">
        <v>22.645800000000001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289.55</v>
      </c>
      <c r="D44" s="36">
        <v>290.93333333333334</v>
      </c>
      <c r="E44" s="36">
        <v>286.61666666666667</v>
      </c>
      <c r="F44" s="36">
        <v>283.68333333333334</v>
      </c>
      <c r="G44" s="36">
        <v>279.36666666666667</v>
      </c>
      <c r="H44" s="36">
        <v>293.86666666666667</v>
      </c>
      <c r="I44" s="36">
        <v>298.18333333333339</v>
      </c>
      <c r="J44" s="36">
        <v>301.11666666666667</v>
      </c>
      <c r="K44" s="31">
        <v>295.25</v>
      </c>
      <c r="L44" s="31">
        <v>288</v>
      </c>
      <c r="M44" s="31">
        <v>2.9403199999999998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649.75</v>
      </c>
      <c r="D45" s="36">
        <v>656.75</v>
      </c>
      <c r="E45" s="36">
        <v>641</v>
      </c>
      <c r="F45" s="36">
        <v>632.25</v>
      </c>
      <c r="G45" s="36">
        <v>616.5</v>
      </c>
      <c r="H45" s="36">
        <v>665.5</v>
      </c>
      <c r="I45" s="36">
        <v>681.25</v>
      </c>
      <c r="J45" s="36">
        <v>690</v>
      </c>
      <c r="K45" s="31">
        <v>672.5</v>
      </c>
      <c r="L45" s="31">
        <v>648</v>
      </c>
      <c r="M45" s="31">
        <v>4.8614199999999999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600.54999999999995</v>
      </c>
      <c r="D46" s="36">
        <v>600.58333333333337</v>
      </c>
      <c r="E46" s="36">
        <v>596.16666666666674</v>
      </c>
      <c r="F46" s="36">
        <v>591.78333333333342</v>
      </c>
      <c r="G46" s="36">
        <v>587.36666666666679</v>
      </c>
      <c r="H46" s="36">
        <v>604.9666666666667</v>
      </c>
      <c r="I46" s="36">
        <v>609.38333333333344</v>
      </c>
      <c r="J46" s="36">
        <v>613.76666666666665</v>
      </c>
      <c r="K46" s="31">
        <v>605</v>
      </c>
      <c r="L46" s="31">
        <v>596.20000000000005</v>
      </c>
      <c r="M46" s="31">
        <v>0.37103000000000003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175.8</v>
      </c>
      <c r="D47" s="36">
        <v>175.33333333333334</v>
      </c>
      <c r="E47" s="36">
        <v>173.81666666666669</v>
      </c>
      <c r="F47" s="36">
        <v>171.83333333333334</v>
      </c>
      <c r="G47" s="36">
        <v>170.31666666666669</v>
      </c>
      <c r="H47" s="36">
        <v>177.31666666666669</v>
      </c>
      <c r="I47" s="36">
        <v>178.83333333333334</v>
      </c>
      <c r="J47" s="36">
        <v>180.81666666666669</v>
      </c>
      <c r="K47" s="31">
        <v>176.85</v>
      </c>
      <c r="L47" s="31">
        <v>173.35</v>
      </c>
      <c r="M47" s="31">
        <v>103.349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3148.8</v>
      </c>
      <c r="D48" s="36">
        <v>3149.6833333333329</v>
      </c>
      <c r="E48" s="36">
        <v>3127.3666666666659</v>
      </c>
      <c r="F48" s="36">
        <v>3105.9333333333329</v>
      </c>
      <c r="G48" s="36">
        <v>3083.6166666666659</v>
      </c>
      <c r="H48" s="36">
        <v>3171.1166666666659</v>
      </c>
      <c r="I48" s="36">
        <v>3193.4333333333325</v>
      </c>
      <c r="J48" s="36">
        <v>3214.8666666666659</v>
      </c>
      <c r="K48" s="31">
        <v>3172</v>
      </c>
      <c r="L48" s="31">
        <v>3128.25</v>
      </c>
      <c r="M48" s="31">
        <v>8.5468799999999998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336.2</v>
      </c>
      <c r="D49" s="36">
        <v>337.38333333333333</v>
      </c>
      <c r="E49" s="36">
        <v>332.81666666666666</v>
      </c>
      <c r="F49" s="36">
        <v>329.43333333333334</v>
      </c>
      <c r="G49" s="36">
        <v>324.86666666666667</v>
      </c>
      <c r="H49" s="36">
        <v>340.76666666666665</v>
      </c>
      <c r="I49" s="36">
        <v>345.33333333333326</v>
      </c>
      <c r="J49" s="36">
        <v>348.71666666666664</v>
      </c>
      <c r="K49" s="31">
        <v>341.95</v>
      </c>
      <c r="L49" s="31">
        <v>334</v>
      </c>
      <c r="M49" s="31">
        <v>2.6098400000000002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1937.15</v>
      </c>
      <c r="D50" s="36">
        <v>1932.0500000000002</v>
      </c>
      <c r="E50" s="36">
        <v>1920.1500000000003</v>
      </c>
      <c r="F50" s="36">
        <v>1903.15</v>
      </c>
      <c r="G50" s="36">
        <v>1891.2500000000002</v>
      </c>
      <c r="H50" s="36">
        <v>1949.0500000000004</v>
      </c>
      <c r="I50" s="36">
        <v>1960.95</v>
      </c>
      <c r="J50" s="36">
        <v>1977.9500000000005</v>
      </c>
      <c r="K50" s="31">
        <v>1943.95</v>
      </c>
      <c r="L50" s="31">
        <v>1915.05</v>
      </c>
      <c r="M50" s="31">
        <v>3.6337899999999999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6939.1</v>
      </c>
      <c r="D51" s="36">
        <v>6931.4333333333334</v>
      </c>
      <c r="E51" s="36">
        <v>6892.8666666666668</v>
      </c>
      <c r="F51" s="36">
        <v>6846.6333333333332</v>
      </c>
      <c r="G51" s="36">
        <v>6808.0666666666666</v>
      </c>
      <c r="H51" s="36">
        <v>6977.666666666667</v>
      </c>
      <c r="I51" s="36">
        <v>7016.2333333333345</v>
      </c>
      <c r="J51" s="36">
        <v>7062.4666666666672</v>
      </c>
      <c r="K51" s="31">
        <v>6970</v>
      </c>
      <c r="L51" s="31">
        <v>6885.2</v>
      </c>
      <c r="M51" s="31">
        <v>0.27007999999999999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716.95</v>
      </c>
      <c r="D52" s="36">
        <v>716.31666666666661</v>
      </c>
      <c r="E52" s="36">
        <v>712.63333333333321</v>
      </c>
      <c r="F52" s="36">
        <v>708.31666666666661</v>
      </c>
      <c r="G52" s="36">
        <v>704.63333333333321</v>
      </c>
      <c r="H52" s="36">
        <v>720.63333333333321</v>
      </c>
      <c r="I52" s="36">
        <v>724.31666666666661</v>
      </c>
      <c r="J52" s="36">
        <v>728.63333333333321</v>
      </c>
      <c r="K52" s="31">
        <v>720</v>
      </c>
      <c r="L52" s="31">
        <v>712</v>
      </c>
      <c r="M52" s="31">
        <v>4.1011699999999998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920</v>
      </c>
      <c r="D53" s="36">
        <v>916.16666666666663</v>
      </c>
      <c r="E53" s="36">
        <v>910.33333333333326</v>
      </c>
      <c r="F53" s="36">
        <v>900.66666666666663</v>
      </c>
      <c r="G53" s="36">
        <v>894.83333333333326</v>
      </c>
      <c r="H53" s="36">
        <v>925.83333333333326</v>
      </c>
      <c r="I53" s="36">
        <v>931.66666666666652</v>
      </c>
      <c r="J53" s="36">
        <v>941.33333333333326</v>
      </c>
      <c r="K53" s="31">
        <v>922</v>
      </c>
      <c r="L53" s="31">
        <v>906.5</v>
      </c>
      <c r="M53" s="31">
        <v>12.4046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432.55</v>
      </c>
      <c r="D54" s="36">
        <v>434.76666666666665</v>
      </c>
      <c r="E54" s="36">
        <v>428.33333333333331</v>
      </c>
      <c r="F54" s="36">
        <v>424.11666666666667</v>
      </c>
      <c r="G54" s="36">
        <v>417.68333333333334</v>
      </c>
      <c r="H54" s="36">
        <v>438.98333333333329</v>
      </c>
      <c r="I54" s="36">
        <v>445.41666666666669</v>
      </c>
      <c r="J54" s="36">
        <v>449.63333333333327</v>
      </c>
      <c r="K54" s="31">
        <v>441.2</v>
      </c>
      <c r="L54" s="31">
        <v>430.55</v>
      </c>
      <c r="M54" s="31">
        <v>1.7517799999999999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3935.85</v>
      </c>
      <c r="D55" s="36">
        <v>3904.3000000000006</v>
      </c>
      <c r="E55" s="36">
        <v>3867.6000000000013</v>
      </c>
      <c r="F55" s="36">
        <v>3799.3500000000008</v>
      </c>
      <c r="G55" s="36">
        <v>3762.6500000000015</v>
      </c>
      <c r="H55" s="36">
        <v>3972.5500000000011</v>
      </c>
      <c r="I55" s="36">
        <v>4009.2500000000009</v>
      </c>
      <c r="J55" s="36">
        <v>4077.5000000000009</v>
      </c>
      <c r="K55" s="31">
        <v>3941</v>
      </c>
      <c r="L55" s="31">
        <v>3836.05</v>
      </c>
      <c r="M55" s="31">
        <v>5.5457400000000003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994.05</v>
      </c>
      <c r="D56" s="36">
        <v>999.25</v>
      </c>
      <c r="E56" s="36">
        <v>987.05</v>
      </c>
      <c r="F56" s="36">
        <v>980.05</v>
      </c>
      <c r="G56" s="36">
        <v>967.84999999999991</v>
      </c>
      <c r="H56" s="36">
        <v>1006.25</v>
      </c>
      <c r="I56" s="36">
        <v>1018.45</v>
      </c>
      <c r="J56" s="36">
        <v>1025.45</v>
      </c>
      <c r="K56" s="31">
        <v>1011.45</v>
      </c>
      <c r="L56" s="31">
        <v>992.25</v>
      </c>
      <c r="M56" s="31">
        <v>121.73162000000001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5052.3999999999996</v>
      </c>
      <c r="D57" s="36">
        <v>5071.95</v>
      </c>
      <c r="E57" s="36">
        <v>5020.45</v>
      </c>
      <c r="F57" s="36">
        <v>4988.5</v>
      </c>
      <c r="G57" s="36">
        <v>4937</v>
      </c>
      <c r="H57" s="36">
        <v>5103.8999999999996</v>
      </c>
      <c r="I57" s="36">
        <v>5155.3999999999996</v>
      </c>
      <c r="J57" s="36">
        <v>5187.3499999999995</v>
      </c>
      <c r="K57" s="31">
        <v>5123.45</v>
      </c>
      <c r="L57" s="31">
        <v>5040</v>
      </c>
      <c r="M57" s="31">
        <v>3.8736600000000001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8051.65</v>
      </c>
      <c r="D58" s="36">
        <v>8030.2</v>
      </c>
      <c r="E58" s="36">
        <v>7977.5</v>
      </c>
      <c r="F58" s="36">
        <v>7903.35</v>
      </c>
      <c r="G58" s="36">
        <v>7850.6500000000005</v>
      </c>
      <c r="H58" s="36">
        <v>8104.3499999999995</v>
      </c>
      <c r="I58" s="36">
        <v>8157.0499999999984</v>
      </c>
      <c r="J58" s="36">
        <v>8231.1999999999989</v>
      </c>
      <c r="K58" s="31">
        <v>8082.9</v>
      </c>
      <c r="L58" s="31">
        <v>7956.05</v>
      </c>
      <c r="M58" s="31">
        <v>6.6228199999999999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1646.55</v>
      </c>
      <c r="D59" s="36">
        <v>1638.5166666666667</v>
      </c>
      <c r="E59" s="36">
        <v>1628.0333333333333</v>
      </c>
      <c r="F59" s="36">
        <v>1609.5166666666667</v>
      </c>
      <c r="G59" s="36">
        <v>1599.0333333333333</v>
      </c>
      <c r="H59" s="36">
        <v>1657.0333333333333</v>
      </c>
      <c r="I59" s="36">
        <v>1667.5166666666664</v>
      </c>
      <c r="J59" s="36">
        <v>1686.0333333333333</v>
      </c>
      <c r="K59" s="31">
        <v>1649</v>
      </c>
      <c r="L59" s="31">
        <v>1620</v>
      </c>
      <c r="M59" s="31">
        <v>12.12989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6838.85</v>
      </c>
      <c r="D60" s="36">
        <v>6819.5999999999995</v>
      </c>
      <c r="E60" s="36">
        <v>6789.2499999999991</v>
      </c>
      <c r="F60" s="36">
        <v>6739.65</v>
      </c>
      <c r="G60" s="36">
        <v>6709.2999999999993</v>
      </c>
      <c r="H60" s="36">
        <v>6869.1999999999989</v>
      </c>
      <c r="I60" s="36">
        <v>6899.5499999999993</v>
      </c>
      <c r="J60" s="36">
        <v>6949.1499999999987</v>
      </c>
      <c r="K60" s="31">
        <v>6849.95</v>
      </c>
      <c r="L60" s="31">
        <v>6770</v>
      </c>
      <c r="M60" s="31">
        <v>0.15812000000000001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2197.1</v>
      </c>
      <c r="D61" s="36">
        <v>2203</v>
      </c>
      <c r="E61" s="36">
        <v>2184.1</v>
      </c>
      <c r="F61" s="36">
        <v>2171.1</v>
      </c>
      <c r="G61" s="36">
        <v>2152.1999999999998</v>
      </c>
      <c r="H61" s="36">
        <v>2216</v>
      </c>
      <c r="I61" s="36">
        <v>2234.8999999999996</v>
      </c>
      <c r="J61" s="36">
        <v>2247.9</v>
      </c>
      <c r="K61" s="31">
        <v>2221.9</v>
      </c>
      <c r="L61" s="31">
        <v>2190</v>
      </c>
      <c r="M61" s="31">
        <v>0.20565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2585.25</v>
      </c>
      <c r="D62" s="36">
        <v>2591.9833333333331</v>
      </c>
      <c r="E62" s="36">
        <v>2565.9666666666662</v>
      </c>
      <c r="F62" s="36">
        <v>2546.6833333333329</v>
      </c>
      <c r="G62" s="36">
        <v>2520.6666666666661</v>
      </c>
      <c r="H62" s="36">
        <v>2611.2666666666664</v>
      </c>
      <c r="I62" s="36">
        <v>2637.2833333333338</v>
      </c>
      <c r="J62" s="36">
        <v>2656.5666666666666</v>
      </c>
      <c r="K62" s="31">
        <v>2618</v>
      </c>
      <c r="L62" s="31">
        <v>2572.6999999999998</v>
      </c>
      <c r="M62" s="31">
        <v>1.24851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416.8</v>
      </c>
      <c r="D63" s="36">
        <v>417.86666666666662</v>
      </c>
      <c r="E63" s="36">
        <v>413.93333333333322</v>
      </c>
      <c r="F63" s="36">
        <v>411.06666666666661</v>
      </c>
      <c r="G63" s="36">
        <v>407.13333333333321</v>
      </c>
      <c r="H63" s="36">
        <v>420.73333333333323</v>
      </c>
      <c r="I63" s="36">
        <v>424.66666666666663</v>
      </c>
      <c r="J63" s="36">
        <v>427.53333333333325</v>
      </c>
      <c r="K63" s="31">
        <v>421.8</v>
      </c>
      <c r="L63" s="31">
        <v>415</v>
      </c>
      <c r="M63" s="31">
        <v>5.4592200000000002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240.7</v>
      </c>
      <c r="D64" s="36">
        <v>243.06666666666669</v>
      </c>
      <c r="E64" s="36">
        <v>235.63333333333338</v>
      </c>
      <c r="F64" s="36">
        <v>230.56666666666669</v>
      </c>
      <c r="G64" s="36">
        <v>223.13333333333338</v>
      </c>
      <c r="H64" s="36">
        <v>248.13333333333338</v>
      </c>
      <c r="I64" s="36">
        <v>255.56666666666672</v>
      </c>
      <c r="J64" s="36">
        <v>260.63333333333338</v>
      </c>
      <c r="K64" s="31">
        <v>250.5</v>
      </c>
      <c r="L64" s="31">
        <v>238</v>
      </c>
      <c r="M64" s="31">
        <v>130.97937999999999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203.5</v>
      </c>
      <c r="D65" s="36">
        <v>203.88333333333333</v>
      </c>
      <c r="E65" s="36">
        <v>200.81666666666666</v>
      </c>
      <c r="F65" s="36">
        <v>198.13333333333333</v>
      </c>
      <c r="G65" s="36">
        <v>195.06666666666666</v>
      </c>
      <c r="H65" s="36">
        <v>206.56666666666666</v>
      </c>
      <c r="I65" s="36">
        <v>209.63333333333333</v>
      </c>
      <c r="J65" s="36">
        <v>212.31666666666666</v>
      </c>
      <c r="K65" s="31">
        <v>206.95</v>
      </c>
      <c r="L65" s="31">
        <v>201.2</v>
      </c>
      <c r="M65" s="31">
        <v>278.3526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106.1</v>
      </c>
      <c r="D66" s="36">
        <v>106.41666666666667</v>
      </c>
      <c r="E66" s="36">
        <v>105.23333333333335</v>
      </c>
      <c r="F66" s="36">
        <v>104.36666666666667</v>
      </c>
      <c r="G66" s="36">
        <v>103.18333333333335</v>
      </c>
      <c r="H66" s="36">
        <v>107.28333333333335</v>
      </c>
      <c r="I66" s="36">
        <v>108.46666666666665</v>
      </c>
      <c r="J66" s="36">
        <v>109.33333333333334</v>
      </c>
      <c r="K66" s="31">
        <v>107.6</v>
      </c>
      <c r="L66" s="31">
        <v>105.55</v>
      </c>
      <c r="M66" s="31">
        <v>54.273009999999999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46.8</v>
      </c>
      <c r="D67" s="36">
        <v>46.716666666666669</v>
      </c>
      <c r="E67" s="36">
        <v>45.983333333333334</v>
      </c>
      <c r="F67" s="36">
        <v>45.166666666666664</v>
      </c>
      <c r="G67" s="36">
        <v>44.43333333333333</v>
      </c>
      <c r="H67" s="36">
        <v>47.533333333333339</v>
      </c>
      <c r="I67" s="36">
        <v>48.266666666666673</v>
      </c>
      <c r="J67" s="36">
        <v>49.083333333333343</v>
      </c>
      <c r="K67" s="31">
        <v>47.45</v>
      </c>
      <c r="L67" s="31">
        <v>45.9</v>
      </c>
      <c r="M67" s="31">
        <v>361.53118999999998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2595.0500000000002</v>
      </c>
      <c r="D68" s="36">
        <v>2591.0333333333333</v>
      </c>
      <c r="E68" s="36">
        <v>2575.0666666666666</v>
      </c>
      <c r="F68" s="36">
        <v>2555.0833333333335</v>
      </c>
      <c r="G68" s="36">
        <v>2539.1166666666668</v>
      </c>
      <c r="H68" s="36">
        <v>2611.0166666666664</v>
      </c>
      <c r="I68" s="36">
        <v>2626.9833333333327</v>
      </c>
      <c r="J68" s="36">
        <v>2646.9666666666662</v>
      </c>
      <c r="K68" s="31">
        <v>2607</v>
      </c>
      <c r="L68" s="31">
        <v>2571.0500000000002</v>
      </c>
      <c r="M68" s="31">
        <v>7.7609999999999998E-2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1624.85</v>
      </c>
      <c r="D69" s="36">
        <v>1624.3166666666666</v>
      </c>
      <c r="E69" s="36">
        <v>1610.6333333333332</v>
      </c>
      <c r="F69" s="36">
        <v>1596.4166666666665</v>
      </c>
      <c r="G69" s="36">
        <v>1582.7333333333331</v>
      </c>
      <c r="H69" s="36">
        <v>1638.5333333333333</v>
      </c>
      <c r="I69" s="36">
        <v>1652.2166666666667</v>
      </c>
      <c r="J69" s="36">
        <v>1666.4333333333334</v>
      </c>
      <c r="K69" s="31">
        <v>1638</v>
      </c>
      <c r="L69" s="31">
        <v>1610.1</v>
      </c>
      <c r="M69" s="31">
        <v>1.0702700000000001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5260.3</v>
      </c>
      <c r="D70" s="36">
        <v>5270.2000000000007</v>
      </c>
      <c r="E70" s="36">
        <v>5235.0500000000011</v>
      </c>
      <c r="F70" s="36">
        <v>5209.8</v>
      </c>
      <c r="G70" s="36">
        <v>5174.6500000000005</v>
      </c>
      <c r="H70" s="36">
        <v>5295.4500000000016</v>
      </c>
      <c r="I70" s="36">
        <v>5330.6000000000013</v>
      </c>
      <c r="J70" s="36">
        <v>5355.8500000000022</v>
      </c>
      <c r="K70" s="31">
        <v>5305.35</v>
      </c>
      <c r="L70" s="31">
        <v>5244.95</v>
      </c>
      <c r="M70" s="31">
        <v>7.306E-2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2296.9</v>
      </c>
      <c r="D71" s="36">
        <v>2305.3833333333332</v>
      </c>
      <c r="E71" s="36">
        <v>2277.5166666666664</v>
      </c>
      <c r="F71" s="36">
        <v>2258.1333333333332</v>
      </c>
      <c r="G71" s="36">
        <v>2230.2666666666664</v>
      </c>
      <c r="H71" s="36">
        <v>2324.7666666666664</v>
      </c>
      <c r="I71" s="36">
        <v>2352.6333333333332</v>
      </c>
      <c r="J71" s="36">
        <v>2372.0166666666664</v>
      </c>
      <c r="K71" s="31">
        <v>2333.25</v>
      </c>
      <c r="L71" s="31">
        <v>2286</v>
      </c>
      <c r="M71" s="31">
        <v>0.91886999999999996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568.25</v>
      </c>
      <c r="D72" s="36">
        <v>567.35</v>
      </c>
      <c r="E72" s="36">
        <v>562.45000000000005</v>
      </c>
      <c r="F72" s="36">
        <v>556.65</v>
      </c>
      <c r="G72" s="36">
        <v>551.75</v>
      </c>
      <c r="H72" s="36">
        <v>573.15000000000009</v>
      </c>
      <c r="I72" s="36">
        <v>578.04999999999995</v>
      </c>
      <c r="J72" s="36">
        <v>583.85000000000014</v>
      </c>
      <c r="K72" s="31">
        <v>572.25</v>
      </c>
      <c r="L72" s="31">
        <v>561.54999999999995</v>
      </c>
      <c r="M72" s="31">
        <v>9.0293899999999994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1001.4</v>
      </c>
      <c r="D73" s="36">
        <v>1004.2833333333334</v>
      </c>
      <c r="E73" s="36">
        <v>995.06666666666683</v>
      </c>
      <c r="F73" s="36">
        <v>988.73333333333346</v>
      </c>
      <c r="G73" s="36">
        <v>979.51666666666688</v>
      </c>
      <c r="H73" s="36">
        <v>1010.6166666666668</v>
      </c>
      <c r="I73" s="36">
        <v>1019.8333333333333</v>
      </c>
      <c r="J73" s="36">
        <v>1026.1666666666667</v>
      </c>
      <c r="K73" s="31">
        <v>1013.5</v>
      </c>
      <c r="L73" s="31">
        <v>997.95</v>
      </c>
      <c r="M73" s="31">
        <v>3.82124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137.44999999999999</v>
      </c>
      <c r="D74" s="36">
        <v>137.31666666666666</v>
      </c>
      <c r="E74" s="36">
        <v>136.43333333333334</v>
      </c>
      <c r="F74" s="36">
        <v>135.41666666666669</v>
      </c>
      <c r="G74" s="36">
        <v>134.53333333333336</v>
      </c>
      <c r="H74" s="36">
        <v>138.33333333333331</v>
      </c>
      <c r="I74" s="36">
        <v>139.21666666666664</v>
      </c>
      <c r="J74" s="36">
        <v>140.23333333333329</v>
      </c>
      <c r="K74" s="31">
        <v>138.19999999999999</v>
      </c>
      <c r="L74" s="31">
        <v>136.30000000000001</v>
      </c>
      <c r="M74" s="31">
        <v>83.032300000000006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1117.9000000000001</v>
      </c>
      <c r="D75" s="36">
        <v>1118.6499999999999</v>
      </c>
      <c r="E75" s="36">
        <v>1110.2999999999997</v>
      </c>
      <c r="F75" s="36">
        <v>1102.6999999999998</v>
      </c>
      <c r="G75" s="36">
        <v>1094.3499999999997</v>
      </c>
      <c r="H75" s="36">
        <v>1126.2499999999998</v>
      </c>
      <c r="I75" s="36">
        <v>1134.5999999999997</v>
      </c>
      <c r="J75" s="36">
        <v>1142.1999999999998</v>
      </c>
      <c r="K75" s="31">
        <v>1127</v>
      </c>
      <c r="L75" s="31">
        <v>1111.05</v>
      </c>
      <c r="M75" s="31">
        <v>4.4165400000000004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128.35</v>
      </c>
      <c r="D76" s="36">
        <v>128.68333333333331</v>
      </c>
      <c r="E76" s="36">
        <v>127.16666666666663</v>
      </c>
      <c r="F76" s="36">
        <v>125.98333333333332</v>
      </c>
      <c r="G76" s="36">
        <v>124.46666666666664</v>
      </c>
      <c r="H76" s="36">
        <v>129.86666666666662</v>
      </c>
      <c r="I76" s="36">
        <v>131.38333333333333</v>
      </c>
      <c r="J76" s="36">
        <v>132.56666666666661</v>
      </c>
      <c r="K76" s="31">
        <v>130.19999999999999</v>
      </c>
      <c r="L76" s="31">
        <v>127.5</v>
      </c>
      <c r="M76" s="31">
        <v>140.77735000000001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347.7</v>
      </c>
      <c r="D77" s="36">
        <v>348.45</v>
      </c>
      <c r="E77" s="36">
        <v>346.29999999999995</v>
      </c>
      <c r="F77" s="36">
        <v>344.9</v>
      </c>
      <c r="G77" s="36">
        <v>342.74999999999994</v>
      </c>
      <c r="H77" s="36">
        <v>349.84999999999997</v>
      </c>
      <c r="I77" s="36">
        <v>351.99999999999994</v>
      </c>
      <c r="J77" s="36">
        <v>353.4</v>
      </c>
      <c r="K77" s="31">
        <v>350.6</v>
      </c>
      <c r="L77" s="31">
        <v>347.05</v>
      </c>
      <c r="M77" s="31">
        <v>19.909020000000002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954.2</v>
      </c>
      <c r="D78" s="36">
        <v>952.15</v>
      </c>
      <c r="E78" s="36">
        <v>948.34999999999991</v>
      </c>
      <c r="F78" s="36">
        <v>942.49999999999989</v>
      </c>
      <c r="G78" s="36">
        <v>938.69999999999982</v>
      </c>
      <c r="H78" s="36">
        <v>958</v>
      </c>
      <c r="I78" s="36">
        <v>961.8</v>
      </c>
      <c r="J78" s="36">
        <v>967.65000000000009</v>
      </c>
      <c r="K78" s="31">
        <v>955.95</v>
      </c>
      <c r="L78" s="31">
        <v>946.3</v>
      </c>
      <c r="M78" s="31">
        <v>44.216709999999999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483.45</v>
      </c>
      <c r="D79" s="36">
        <v>484.09999999999997</v>
      </c>
      <c r="E79" s="36">
        <v>479.89999999999992</v>
      </c>
      <c r="F79" s="36">
        <v>476.34999999999997</v>
      </c>
      <c r="G79" s="36">
        <v>472.14999999999992</v>
      </c>
      <c r="H79" s="36">
        <v>487.64999999999992</v>
      </c>
      <c r="I79" s="36">
        <v>491.84999999999997</v>
      </c>
      <c r="J79" s="36">
        <v>495.39999999999992</v>
      </c>
      <c r="K79" s="31">
        <v>488.3</v>
      </c>
      <c r="L79" s="31">
        <v>480.55</v>
      </c>
      <c r="M79" s="31">
        <v>2.82674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254.55</v>
      </c>
      <c r="D80" s="36">
        <v>256.01666666666665</v>
      </c>
      <c r="E80" s="36">
        <v>252.5333333333333</v>
      </c>
      <c r="F80" s="36">
        <v>250.51666666666665</v>
      </c>
      <c r="G80" s="36">
        <v>247.0333333333333</v>
      </c>
      <c r="H80" s="36">
        <v>258.0333333333333</v>
      </c>
      <c r="I80" s="36">
        <v>261.51666666666665</v>
      </c>
      <c r="J80" s="36">
        <v>263.5333333333333</v>
      </c>
      <c r="K80" s="31">
        <v>259.5</v>
      </c>
      <c r="L80" s="31">
        <v>254</v>
      </c>
      <c r="M80" s="31">
        <v>27.64245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1284.5</v>
      </c>
      <c r="D81" s="36">
        <v>1281.4666666666667</v>
      </c>
      <c r="E81" s="36">
        <v>1270.9333333333334</v>
      </c>
      <c r="F81" s="36">
        <v>1257.3666666666668</v>
      </c>
      <c r="G81" s="36">
        <v>1246.8333333333335</v>
      </c>
      <c r="H81" s="36">
        <v>1295.0333333333333</v>
      </c>
      <c r="I81" s="36">
        <v>1305.5666666666666</v>
      </c>
      <c r="J81" s="36">
        <v>1319.1333333333332</v>
      </c>
      <c r="K81" s="31">
        <v>1292</v>
      </c>
      <c r="L81" s="31">
        <v>1267.9000000000001</v>
      </c>
      <c r="M81" s="31">
        <v>0.47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543.5</v>
      </c>
      <c r="D82" s="36">
        <v>542.68333333333328</v>
      </c>
      <c r="E82" s="36">
        <v>536.86666666666656</v>
      </c>
      <c r="F82" s="36">
        <v>530.23333333333323</v>
      </c>
      <c r="G82" s="36">
        <v>524.41666666666652</v>
      </c>
      <c r="H82" s="36">
        <v>549.31666666666661</v>
      </c>
      <c r="I82" s="36">
        <v>555.13333333333344</v>
      </c>
      <c r="J82" s="36">
        <v>561.76666666666665</v>
      </c>
      <c r="K82" s="31">
        <v>548.5</v>
      </c>
      <c r="L82" s="31">
        <v>536.04999999999995</v>
      </c>
      <c r="M82" s="31">
        <v>16.018940000000001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250.1</v>
      </c>
      <c r="D83" s="36">
        <v>249.58333333333334</v>
      </c>
      <c r="E83" s="36">
        <v>245.26666666666668</v>
      </c>
      <c r="F83" s="36">
        <v>240.43333333333334</v>
      </c>
      <c r="G83" s="36">
        <v>236.11666666666667</v>
      </c>
      <c r="H83" s="36">
        <v>254.41666666666669</v>
      </c>
      <c r="I83" s="36">
        <v>258.73333333333335</v>
      </c>
      <c r="J83" s="36">
        <v>263.56666666666672</v>
      </c>
      <c r="K83" s="31">
        <v>253.9</v>
      </c>
      <c r="L83" s="31">
        <v>244.75</v>
      </c>
      <c r="M83" s="31">
        <v>38.652810000000002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6740.65</v>
      </c>
      <c r="D84" s="36">
        <v>6730.6166666666659</v>
      </c>
      <c r="E84" s="36">
        <v>6711.2333333333318</v>
      </c>
      <c r="F84" s="36">
        <v>6681.8166666666657</v>
      </c>
      <c r="G84" s="36">
        <v>6662.4333333333316</v>
      </c>
      <c r="H84" s="36">
        <v>6760.0333333333319</v>
      </c>
      <c r="I84" s="36">
        <v>6779.4166666666652</v>
      </c>
      <c r="J84" s="36">
        <v>6808.8333333333321</v>
      </c>
      <c r="K84" s="31">
        <v>6750</v>
      </c>
      <c r="L84" s="31">
        <v>6701.2</v>
      </c>
      <c r="M84" s="31">
        <v>4.5990000000000003E-2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873.45</v>
      </c>
      <c r="D85" s="36">
        <v>877.93333333333339</v>
      </c>
      <c r="E85" s="36">
        <v>867.51666666666677</v>
      </c>
      <c r="F85" s="36">
        <v>861.58333333333337</v>
      </c>
      <c r="G85" s="36">
        <v>851.16666666666674</v>
      </c>
      <c r="H85" s="36">
        <v>883.86666666666679</v>
      </c>
      <c r="I85" s="36">
        <v>894.2833333333333</v>
      </c>
      <c r="J85" s="36">
        <v>900.21666666666681</v>
      </c>
      <c r="K85" s="31">
        <v>888.35</v>
      </c>
      <c r="L85" s="31">
        <v>872</v>
      </c>
      <c r="M85" s="31">
        <v>0.85636999999999996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1185.6500000000001</v>
      </c>
      <c r="D86" s="36">
        <v>1196.1833333333334</v>
      </c>
      <c r="E86" s="36">
        <v>1164.4666666666667</v>
      </c>
      <c r="F86" s="36">
        <v>1143.2833333333333</v>
      </c>
      <c r="G86" s="36">
        <v>1111.5666666666666</v>
      </c>
      <c r="H86" s="36">
        <v>1217.3666666666668</v>
      </c>
      <c r="I86" s="36">
        <v>1249.0833333333335</v>
      </c>
      <c r="J86" s="36">
        <v>1270.2666666666669</v>
      </c>
      <c r="K86" s="31">
        <v>1227.9000000000001</v>
      </c>
      <c r="L86" s="31">
        <v>1175</v>
      </c>
      <c r="M86" s="31">
        <v>0.75580000000000003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420.95</v>
      </c>
      <c r="D87" s="36">
        <v>420.93333333333334</v>
      </c>
      <c r="E87" s="36">
        <v>418.51666666666665</v>
      </c>
      <c r="F87" s="36">
        <v>416.08333333333331</v>
      </c>
      <c r="G87" s="36">
        <v>413.66666666666663</v>
      </c>
      <c r="H87" s="36">
        <v>423.36666666666667</v>
      </c>
      <c r="I87" s="36">
        <v>425.7833333333333</v>
      </c>
      <c r="J87" s="36">
        <v>428.2166666666667</v>
      </c>
      <c r="K87" s="31">
        <v>423.35</v>
      </c>
      <c r="L87" s="31">
        <v>418.5</v>
      </c>
      <c r="M87" s="31">
        <v>1.36215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20529.45</v>
      </c>
      <c r="D88" s="36">
        <v>20558.866666666669</v>
      </c>
      <c r="E88" s="36">
        <v>20185.633333333339</v>
      </c>
      <c r="F88" s="36">
        <v>19841.816666666669</v>
      </c>
      <c r="G88" s="36">
        <v>19468.583333333339</v>
      </c>
      <c r="H88" s="36">
        <v>20902.683333333338</v>
      </c>
      <c r="I88" s="36">
        <v>21275.916666666668</v>
      </c>
      <c r="J88" s="36">
        <v>21619.733333333337</v>
      </c>
      <c r="K88" s="31">
        <v>20932.099999999999</v>
      </c>
      <c r="L88" s="31">
        <v>20215.05</v>
      </c>
      <c r="M88" s="31">
        <v>0.60487999999999997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621.4</v>
      </c>
      <c r="D89" s="36">
        <v>616.9666666666667</v>
      </c>
      <c r="E89" s="36">
        <v>610.43333333333339</v>
      </c>
      <c r="F89" s="36">
        <v>599.4666666666667</v>
      </c>
      <c r="G89" s="36">
        <v>592.93333333333339</v>
      </c>
      <c r="H89" s="36">
        <v>627.93333333333339</v>
      </c>
      <c r="I89" s="36">
        <v>634.4666666666667</v>
      </c>
      <c r="J89" s="36">
        <v>645.43333333333339</v>
      </c>
      <c r="K89" s="31">
        <v>623.5</v>
      </c>
      <c r="L89" s="31">
        <v>606</v>
      </c>
      <c r="M89" s="31">
        <v>1.28884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17.95</v>
      </c>
      <c r="D90" s="36">
        <v>18.149999999999999</v>
      </c>
      <c r="E90" s="36">
        <v>17.699999999999996</v>
      </c>
      <c r="F90" s="36">
        <v>17.449999999999996</v>
      </c>
      <c r="G90" s="36">
        <v>16.999999999999993</v>
      </c>
      <c r="H90" s="36">
        <v>18.399999999999999</v>
      </c>
      <c r="I90" s="36">
        <v>18.850000000000001</v>
      </c>
      <c r="J90" s="36">
        <v>19.100000000000001</v>
      </c>
      <c r="K90" s="31">
        <v>18.600000000000001</v>
      </c>
      <c r="L90" s="31">
        <v>17.899999999999999</v>
      </c>
      <c r="M90" s="31">
        <v>144.86318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4574.7</v>
      </c>
      <c r="D91" s="36">
        <v>4557.2333333333336</v>
      </c>
      <c r="E91" s="36">
        <v>4532.4666666666672</v>
      </c>
      <c r="F91" s="36">
        <v>4490.2333333333336</v>
      </c>
      <c r="G91" s="36">
        <v>4465.4666666666672</v>
      </c>
      <c r="H91" s="36">
        <v>4599.4666666666672</v>
      </c>
      <c r="I91" s="36">
        <v>4624.2333333333336</v>
      </c>
      <c r="J91" s="36">
        <v>4666.4666666666672</v>
      </c>
      <c r="K91" s="31">
        <v>4582</v>
      </c>
      <c r="L91" s="31">
        <v>4515</v>
      </c>
      <c r="M91" s="31">
        <v>4.4582199999999998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1483.35</v>
      </c>
      <c r="D92" s="36">
        <v>1477.9666666666665</v>
      </c>
      <c r="E92" s="36">
        <v>1463.333333333333</v>
      </c>
      <c r="F92" s="36">
        <v>1443.3166666666666</v>
      </c>
      <c r="G92" s="36">
        <v>1428.6833333333332</v>
      </c>
      <c r="H92" s="36">
        <v>1497.9833333333329</v>
      </c>
      <c r="I92" s="36">
        <v>1512.6166666666666</v>
      </c>
      <c r="J92" s="36">
        <v>1532.6333333333328</v>
      </c>
      <c r="K92" s="31">
        <v>1492.6</v>
      </c>
      <c r="L92" s="31">
        <v>1457.95</v>
      </c>
      <c r="M92" s="31">
        <v>6.8636900000000001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2025</v>
      </c>
      <c r="D93" s="36">
        <v>2036.6499999999999</v>
      </c>
      <c r="E93" s="36">
        <v>2004.35</v>
      </c>
      <c r="F93" s="36">
        <v>1983.7</v>
      </c>
      <c r="G93" s="36">
        <v>1951.4</v>
      </c>
      <c r="H93" s="36">
        <v>2057.2999999999997</v>
      </c>
      <c r="I93" s="36">
        <v>2089.5999999999995</v>
      </c>
      <c r="J93" s="36">
        <v>2110.2499999999995</v>
      </c>
      <c r="K93" s="31">
        <v>2068.9499999999998</v>
      </c>
      <c r="L93" s="31">
        <v>2016</v>
      </c>
      <c r="M93" s="31">
        <v>1.9038600000000001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286</v>
      </c>
      <c r="D94" s="36">
        <v>286.26666666666665</v>
      </c>
      <c r="E94" s="36">
        <v>284.5333333333333</v>
      </c>
      <c r="F94" s="36">
        <v>283.06666666666666</v>
      </c>
      <c r="G94" s="36">
        <v>281.33333333333331</v>
      </c>
      <c r="H94" s="36">
        <v>287.73333333333329</v>
      </c>
      <c r="I94" s="36">
        <v>289.46666666666664</v>
      </c>
      <c r="J94" s="36">
        <v>290.93333333333328</v>
      </c>
      <c r="K94" s="31">
        <v>288</v>
      </c>
      <c r="L94" s="31">
        <v>284.8</v>
      </c>
      <c r="M94" s="31">
        <v>3.4781599999999999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746.85</v>
      </c>
      <c r="D95" s="36">
        <v>749.56666666666672</v>
      </c>
      <c r="E95" s="36">
        <v>740.43333333333339</v>
      </c>
      <c r="F95" s="36">
        <v>734.01666666666665</v>
      </c>
      <c r="G95" s="36">
        <v>724.88333333333333</v>
      </c>
      <c r="H95" s="36">
        <v>755.98333333333346</v>
      </c>
      <c r="I95" s="36">
        <v>765.1166666666669</v>
      </c>
      <c r="J95" s="36">
        <v>771.53333333333353</v>
      </c>
      <c r="K95" s="31">
        <v>758.7</v>
      </c>
      <c r="L95" s="31">
        <v>743.15</v>
      </c>
      <c r="M95" s="31">
        <v>4.5355600000000003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366.55</v>
      </c>
      <c r="D96" s="36">
        <v>365.23333333333335</v>
      </c>
      <c r="E96" s="36">
        <v>361.11666666666667</v>
      </c>
      <c r="F96" s="36">
        <v>355.68333333333334</v>
      </c>
      <c r="G96" s="36">
        <v>351.56666666666666</v>
      </c>
      <c r="H96" s="36">
        <v>370.66666666666669</v>
      </c>
      <c r="I96" s="36">
        <v>374.78333333333336</v>
      </c>
      <c r="J96" s="36">
        <v>380.2166666666667</v>
      </c>
      <c r="K96" s="31">
        <v>369.35</v>
      </c>
      <c r="L96" s="31">
        <v>359.8</v>
      </c>
      <c r="M96" s="31">
        <v>64.815280000000001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760.95</v>
      </c>
      <c r="D97" s="36">
        <v>763.41666666666663</v>
      </c>
      <c r="E97" s="36">
        <v>752.13333333333321</v>
      </c>
      <c r="F97" s="36">
        <v>743.31666666666661</v>
      </c>
      <c r="G97" s="36">
        <v>732.03333333333319</v>
      </c>
      <c r="H97" s="36">
        <v>772.23333333333323</v>
      </c>
      <c r="I97" s="36">
        <v>783.51666666666677</v>
      </c>
      <c r="J97" s="36">
        <v>792.33333333333326</v>
      </c>
      <c r="K97" s="31">
        <v>774.7</v>
      </c>
      <c r="L97" s="31">
        <v>754.6</v>
      </c>
      <c r="M97" s="31">
        <v>1.90587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1167.8499999999999</v>
      </c>
      <c r="D98" s="36">
        <v>1173.6333333333332</v>
      </c>
      <c r="E98" s="36">
        <v>1143.2666666666664</v>
      </c>
      <c r="F98" s="36">
        <v>1118.6833333333332</v>
      </c>
      <c r="G98" s="36">
        <v>1088.3166666666664</v>
      </c>
      <c r="H98" s="36">
        <v>1198.2166666666665</v>
      </c>
      <c r="I98" s="36">
        <v>1228.5833333333333</v>
      </c>
      <c r="J98" s="36">
        <v>1253.1666666666665</v>
      </c>
      <c r="K98" s="31">
        <v>1204</v>
      </c>
      <c r="L98" s="31">
        <v>1149.05</v>
      </c>
      <c r="M98" s="31">
        <v>1.7129300000000001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147.30000000000001</v>
      </c>
      <c r="D99" s="36">
        <v>146.70000000000002</v>
      </c>
      <c r="E99" s="36">
        <v>143.20000000000005</v>
      </c>
      <c r="F99" s="36">
        <v>139.10000000000002</v>
      </c>
      <c r="G99" s="36">
        <v>135.60000000000005</v>
      </c>
      <c r="H99" s="36">
        <v>150.80000000000004</v>
      </c>
      <c r="I99" s="36">
        <v>154.29999999999998</v>
      </c>
      <c r="J99" s="36">
        <v>158.40000000000003</v>
      </c>
      <c r="K99" s="31">
        <v>150.19999999999999</v>
      </c>
      <c r="L99" s="31">
        <v>142.6</v>
      </c>
      <c r="M99" s="31">
        <v>74.956019999999995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658.7</v>
      </c>
      <c r="D100" s="36">
        <v>653.23333333333335</v>
      </c>
      <c r="E100" s="36">
        <v>645.4666666666667</v>
      </c>
      <c r="F100" s="36">
        <v>632.23333333333335</v>
      </c>
      <c r="G100" s="36">
        <v>624.4666666666667</v>
      </c>
      <c r="H100" s="36">
        <v>666.4666666666667</v>
      </c>
      <c r="I100" s="36">
        <v>674.23333333333335</v>
      </c>
      <c r="J100" s="36">
        <v>687.4666666666667</v>
      </c>
      <c r="K100" s="31">
        <v>661</v>
      </c>
      <c r="L100" s="31">
        <v>640</v>
      </c>
      <c r="M100" s="31">
        <v>1.3463499999999999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2136.75</v>
      </c>
      <c r="D101" s="36">
        <v>2139.8833333333332</v>
      </c>
      <c r="E101" s="36">
        <v>2124.8666666666663</v>
      </c>
      <c r="F101" s="36">
        <v>2112.9833333333331</v>
      </c>
      <c r="G101" s="36">
        <v>2097.9666666666662</v>
      </c>
      <c r="H101" s="36">
        <v>2151.7666666666664</v>
      </c>
      <c r="I101" s="36">
        <v>2166.7833333333328</v>
      </c>
      <c r="J101" s="36">
        <v>2178.6666666666665</v>
      </c>
      <c r="K101" s="31">
        <v>2154.9</v>
      </c>
      <c r="L101" s="31">
        <v>2128</v>
      </c>
      <c r="M101" s="31">
        <v>0.68994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48.2</v>
      </c>
      <c r="D102" s="36">
        <v>48.416666666666664</v>
      </c>
      <c r="E102" s="36">
        <v>47.783333333333331</v>
      </c>
      <c r="F102" s="36">
        <v>47.366666666666667</v>
      </c>
      <c r="G102" s="36">
        <v>46.733333333333334</v>
      </c>
      <c r="H102" s="36">
        <v>48.833333333333329</v>
      </c>
      <c r="I102" s="36">
        <v>49.466666666666669</v>
      </c>
      <c r="J102" s="36">
        <v>49.883333333333326</v>
      </c>
      <c r="K102" s="31">
        <v>49.05</v>
      </c>
      <c r="L102" s="31">
        <v>48</v>
      </c>
      <c r="M102" s="31">
        <v>181.19873999999999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1389.15</v>
      </c>
      <c r="D103" s="36">
        <v>1395.0666666666666</v>
      </c>
      <c r="E103" s="36">
        <v>1370.1333333333332</v>
      </c>
      <c r="F103" s="36">
        <v>1351.1166666666666</v>
      </c>
      <c r="G103" s="36">
        <v>1326.1833333333332</v>
      </c>
      <c r="H103" s="36">
        <v>1414.0833333333333</v>
      </c>
      <c r="I103" s="36">
        <v>1439.0166666666667</v>
      </c>
      <c r="J103" s="36">
        <v>1458.0333333333333</v>
      </c>
      <c r="K103" s="31">
        <v>1420</v>
      </c>
      <c r="L103" s="31">
        <v>1376.05</v>
      </c>
      <c r="M103" s="31">
        <v>22.25751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641.4</v>
      </c>
      <c r="D104" s="36">
        <v>641.73333333333323</v>
      </c>
      <c r="E104" s="36">
        <v>634.51666666666642</v>
      </c>
      <c r="F104" s="36">
        <v>627.63333333333321</v>
      </c>
      <c r="G104" s="36">
        <v>620.4166666666664</v>
      </c>
      <c r="H104" s="36">
        <v>648.61666666666645</v>
      </c>
      <c r="I104" s="36">
        <v>655.83333333333337</v>
      </c>
      <c r="J104" s="36">
        <v>662.71666666666647</v>
      </c>
      <c r="K104" s="31">
        <v>648.95000000000005</v>
      </c>
      <c r="L104" s="31">
        <v>634.85</v>
      </c>
      <c r="M104" s="31">
        <v>0.53076999999999996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1185.0999999999999</v>
      </c>
      <c r="D105" s="36">
        <v>1177.5333333333333</v>
      </c>
      <c r="E105" s="36">
        <v>1160.1666666666665</v>
      </c>
      <c r="F105" s="36">
        <v>1135.2333333333331</v>
      </c>
      <c r="G105" s="36">
        <v>1117.8666666666663</v>
      </c>
      <c r="H105" s="36">
        <v>1202.4666666666667</v>
      </c>
      <c r="I105" s="36">
        <v>1219.8333333333335</v>
      </c>
      <c r="J105" s="36">
        <v>1244.7666666666669</v>
      </c>
      <c r="K105" s="31">
        <v>1194.9000000000001</v>
      </c>
      <c r="L105" s="31">
        <v>1152.5999999999999</v>
      </c>
      <c r="M105" s="31">
        <v>3.3185799999999999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8836.65</v>
      </c>
      <c r="D106" s="36">
        <v>8765.1166666666668</v>
      </c>
      <c r="E106" s="36">
        <v>8631.5333333333328</v>
      </c>
      <c r="F106" s="36">
        <v>8426.4166666666661</v>
      </c>
      <c r="G106" s="36">
        <v>8292.8333333333321</v>
      </c>
      <c r="H106" s="36">
        <v>8970.2333333333336</v>
      </c>
      <c r="I106" s="36">
        <v>9103.8166666666657</v>
      </c>
      <c r="J106" s="36">
        <v>9308.9333333333343</v>
      </c>
      <c r="K106" s="31">
        <v>8898.7000000000007</v>
      </c>
      <c r="L106" s="31">
        <v>8560</v>
      </c>
      <c r="M106" s="31">
        <v>0.30115999999999998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87.9</v>
      </c>
      <c r="D107" s="36">
        <v>88.05</v>
      </c>
      <c r="E107" s="36">
        <v>87.449999999999989</v>
      </c>
      <c r="F107" s="36">
        <v>86.999999999999986</v>
      </c>
      <c r="G107" s="36">
        <v>86.399999999999977</v>
      </c>
      <c r="H107" s="36">
        <v>88.5</v>
      </c>
      <c r="I107" s="36">
        <v>89.1</v>
      </c>
      <c r="J107" s="36">
        <v>89.550000000000011</v>
      </c>
      <c r="K107" s="31">
        <v>88.65</v>
      </c>
      <c r="L107" s="31">
        <v>87.6</v>
      </c>
      <c r="M107" s="31">
        <v>14.34357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396.25</v>
      </c>
      <c r="D108" s="36">
        <v>397.90000000000003</v>
      </c>
      <c r="E108" s="36">
        <v>393.35000000000008</v>
      </c>
      <c r="F108" s="36">
        <v>390.45000000000005</v>
      </c>
      <c r="G108" s="36">
        <v>385.90000000000009</v>
      </c>
      <c r="H108" s="36">
        <v>400.80000000000007</v>
      </c>
      <c r="I108" s="36">
        <v>405.35</v>
      </c>
      <c r="J108" s="36">
        <v>408.25000000000006</v>
      </c>
      <c r="K108" s="31">
        <v>402.45</v>
      </c>
      <c r="L108" s="31">
        <v>395</v>
      </c>
      <c r="M108" s="31">
        <v>14.051030000000001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595.54999999999995</v>
      </c>
      <c r="D109" s="36">
        <v>597.86666666666667</v>
      </c>
      <c r="E109" s="36">
        <v>590.7833333333333</v>
      </c>
      <c r="F109" s="36">
        <v>586.01666666666665</v>
      </c>
      <c r="G109" s="36">
        <v>578.93333333333328</v>
      </c>
      <c r="H109" s="36">
        <v>602.63333333333333</v>
      </c>
      <c r="I109" s="36">
        <v>609.71666666666658</v>
      </c>
      <c r="J109" s="36">
        <v>614.48333333333335</v>
      </c>
      <c r="K109" s="31">
        <v>604.95000000000005</v>
      </c>
      <c r="L109" s="31">
        <v>593.1</v>
      </c>
      <c r="M109" s="31">
        <v>1.0566899999999999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291.2</v>
      </c>
      <c r="D110" s="36">
        <v>291.43333333333334</v>
      </c>
      <c r="E110" s="36">
        <v>288.4666666666667</v>
      </c>
      <c r="F110" s="36">
        <v>285.73333333333335</v>
      </c>
      <c r="G110" s="36">
        <v>282.76666666666671</v>
      </c>
      <c r="H110" s="36">
        <v>294.16666666666669</v>
      </c>
      <c r="I110" s="36">
        <v>297.13333333333327</v>
      </c>
      <c r="J110" s="36">
        <v>299.86666666666667</v>
      </c>
      <c r="K110" s="31">
        <v>294.39999999999998</v>
      </c>
      <c r="L110" s="31">
        <v>288.7</v>
      </c>
      <c r="M110" s="31">
        <v>35.524880000000003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476.8</v>
      </c>
      <c r="D111" s="36">
        <v>479</v>
      </c>
      <c r="E111" s="36">
        <v>473</v>
      </c>
      <c r="F111" s="36">
        <v>469.2</v>
      </c>
      <c r="G111" s="36">
        <v>463.2</v>
      </c>
      <c r="H111" s="36">
        <v>482.8</v>
      </c>
      <c r="I111" s="36">
        <v>488.8</v>
      </c>
      <c r="J111" s="36">
        <v>492.6</v>
      </c>
      <c r="K111" s="31">
        <v>485</v>
      </c>
      <c r="L111" s="31">
        <v>475.2</v>
      </c>
      <c r="M111" s="31">
        <v>0.52697000000000005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1159.3</v>
      </c>
      <c r="D112" s="36">
        <v>1148.7666666666667</v>
      </c>
      <c r="E112" s="36">
        <v>1135.5333333333333</v>
      </c>
      <c r="F112" s="36">
        <v>1111.7666666666667</v>
      </c>
      <c r="G112" s="36">
        <v>1098.5333333333333</v>
      </c>
      <c r="H112" s="36">
        <v>1172.5333333333333</v>
      </c>
      <c r="I112" s="36">
        <v>1185.7666666666664</v>
      </c>
      <c r="J112" s="36">
        <v>1209.5333333333333</v>
      </c>
      <c r="K112" s="31">
        <v>1162</v>
      </c>
      <c r="L112" s="31">
        <v>1125</v>
      </c>
      <c r="M112" s="31">
        <v>1.9667399999999999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1257.8</v>
      </c>
      <c r="D113" s="36">
        <v>1253.3166666666668</v>
      </c>
      <c r="E113" s="36">
        <v>1245.6333333333337</v>
      </c>
      <c r="F113" s="36">
        <v>1233.4666666666669</v>
      </c>
      <c r="G113" s="36">
        <v>1225.7833333333338</v>
      </c>
      <c r="H113" s="36">
        <v>1265.4833333333336</v>
      </c>
      <c r="I113" s="36">
        <v>1273.1666666666665</v>
      </c>
      <c r="J113" s="36">
        <v>1285.3333333333335</v>
      </c>
      <c r="K113" s="31">
        <v>1261</v>
      </c>
      <c r="L113" s="31">
        <v>1241.1500000000001</v>
      </c>
      <c r="M113" s="31">
        <v>8.4332399999999996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463.25</v>
      </c>
      <c r="D114" s="36">
        <v>464.91666666666669</v>
      </c>
      <c r="E114" s="36">
        <v>460.53333333333336</v>
      </c>
      <c r="F114" s="36">
        <v>457.81666666666666</v>
      </c>
      <c r="G114" s="36">
        <v>453.43333333333334</v>
      </c>
      <c r="H114" s="36">
        <v>467.63333333333338</v>
      </c>
      <c r="I114" s="36">
        <v>472.01666666666671</v>
      </c>
      <c r="J114" s="36">
        <v>474.73333333333341</v>
      </c>
      <c r="K114" s="31">
        <v>469.3</v>
      </c>
      <c r="L114" s="31">
        <v>462.2</v>
      </c>
      <c r="M114" s="31">
        <v>3.28511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1167.75</v>
      </c>
      <c r="D115" s="36">
        <v>1162.3166666666666</v>
      </c>
      <c r="E115" s="36">
        <v>1155.4333333333332</v>
      </c>
      <c r="F115" s="36">
        <v>1143.1166666666666</v>
      </c>
      <c r="G115" s="36">
        <v>1136.2333333333331</v>
      </c>
      <c r="H115" s="36">
        <v>1174.6333333333332</v>
      </c>
      <c r="I115" s="36">
        <v>1181.5166666666664</v>
      </c>
      <c r="J115" s="36">
        <v>1193.8333333333333</v>
      </c>
      <c r="K115" s="31">
        <v>1169.2</v>
      </c>
      <c r="L115" s="31">
        <v>1150</v>
      </c>
      <c r="M115" s="31">
        <v>9.4054699999999993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137.1</v>
      </c>
      <c r="D116" s="36">
        <v>138.04999999999998</v>
      </c>
      <c r="E116" s="36">
        <v>135.29999999999995</v>
      </c>
      <c r="F116" s="36">
        <v>133.49999999999997</v>
      </c>
      <c r="G116" s="36">
        <v>130.74999999999994</v>
      </c>
      <c r="H116" s="36">
        <v>139.84999999999997</v>
      </c>
      <c r="I116" s="36">
        <v>142.60000000000002</v>
      </c>
      <c r="J116" s="36">
        <v>144.39999999999998</v>
      </c>
      <c r="K116" s="31">
        <v>140.80000000000001</v>
      </c>
      <c r="L116" s="31">
        <v>136.25</v>
      </c>
      <c r="M116" s="31">
        <v>44.631399999999999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1394.95</v>
      </c>
      <c r="D117" s="36">
        <v>1394.9333333333334</v>
      </c>
      <c r="E117" s="36">
        <v>1386.5666666666668</v>
      </c>
      <c r="F117" s="36">
        <v>1378.1833333333334</v>
      </c>
      <c r="G117" s="36">
        <v>1369.8166666666668</v>
      </c>
      <c r="H117" s="36">
        <v>1403.3166666666668</v>
      </c>
      <c r="I117" s="36">
        <v>1411.6833333333336</v>
      </c>
      <c r="J117" s="36">
        <v>1420.0666666666668</v>
      </c>
      <c r="K117" s="31">
        <v>1403.3</v>
      </c>
      <c r="L117" s="31">
        <v>1386.55</v>
      </c>
      <c r="M117" s="31">
        <v>0.28131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307.95</v>
      </c>
      <c r="D118" s="36">
        <v>307.75</v>
      </c>
      <c r="E118" s="36">
        <v>304.64999999999998</v>
      </c>
      <c r="F118" s="36">
        <v>301.34999999999997</v>
      </c>
      <c r="G118" s="36">
        <v>298.24999999999994</v>
      </c>
      <c r="H118" s="36">
        <v>311.05</v>
      </c>
      <c r="I118" s="36">
        <v>314.15000000000003</v>
      </c>
      <c r="J118" s="36">
        <v>317.45000000000005</v>
      </c>
      <c r="K118" s="31">
        <v>310.85000000000002</v>
      </c>
      <c r="L118" s="31">
        <v>304.45</v>
      </c>
      <c r="M118" s="31">
        <v>95.168790000000001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1030.1500000000001</v>
      </c>
      <c r="D119" s="36">
        <v>1027.3666666666668</v>
      </c>
      <c r="E119" s="36">
        <v>1015.7833333333335</v>
      </c>
      <c r="F119" s="36">
        <v>1001.4166666666667</v>
      </c>
      <c r="G119" s="36">
        <v>989.83333333333348</v>
      </c>
      <c r="H119" s="36">
        <v>1041.7333333333336</v>
      </c>
      <c r="I119" s="36">
        <v>1053.3166666666666</v>
      </c>
      <c r="J119" s="36">
        <v>1067.6833333333336</v>
      </c>
      <c r="K119" s="31">
        <v>1038.95</v>
      </c>
      <c r="L119" s="31">
        <v>1013</v>
      </c>
      <c r="M119" s="31">
        <v>13.40724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5006.6499999999996</v>
      </c>
      <c r="D120" s="36">
        <v>5047.7833333333328</v>
      </c>
      <c r="E120" s="36">
        <v>4956.6166666666659</v>
      </c>
      <c r="F120" s="36">
        <v>4906.583333333333</v>
      </c>
      <c r="G120" s="36">
        <v>4815.4166666666661</v>
      </c>
      <c r="H120" s="36">
        <v>5097.8166666666657</v>
      </c>
      <c r="I120" s="36">
        <v>5188.9833333333336</v>
      </c>
      <c r="J120" s="36">
        <v>5239.0166666666655</v>
      </c>
      <c r="K120" s="31">
        <v>5138.95</v>
      </c>
      <c r="L120" s="31">
        <v>4997.75</v>
      </c>
      <c r="M120" s="31">
        <v>4.3708999999999998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2049.15</v>
      </c>
      <c r="D121" s="36">
        <v>2054.75</v>
      </c>
      <c r="E121" s="36">
        <v>2030.5</v>
      </c>
      <c r="F121" s="36">
        <v>2011.85</v>
      </c>
      <c r="G121" s="36">
        <v>1987.6</v>
      </c>
      <c r="H121" s="36">
        <v>2073.4</v>
      </c>
      <c r="I121" s="36">
        <v>2097.65</v>
      </c>
      <c r="J121" s="36">
        <v>2116.3000000000002</v>
      </c>
      <c r="K121" s="31">
        <v>2079</v>
      </c>
      <c r="L121" s="31">
        <v>2036.1</v>
      </c>
      <c r="M121" s="31">
        <v>3.0516100000000002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2520.65</v>
      </c>
      <c r="D122" s="36">
        <v>2533.5333333333333</v>
      </c>
      <c r="E122" s="36">
        <v>2492.0666666666666</v>
      </c>
      <c r="F122" s="36">
        <v>2463.4833333333331</v>
      </c>
      <c r="G122" s="36">
        <v>2422.0166666666664</v>
      </c>
      <c r="H122" s="36">
        <v>2562.1166666666668</v>
      </c>
      <c r="I122" s="36">
        <v>2603.583333333333</v>
      </c>
      <c r="J122" s="36">
        <v>2632.166666666667</v>
      </c>
      <c r="K122" s="31">
        <v>2575</v>
      </c>
      <c r="L122" s="31">
        <v>2504.9499999999998</v>
      </c>
      <c r="M122" s="31">
        <v>1.0029399999999999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713.15</v>
      </c>
      <c r="D123" s="36">
        <v>708.16666666666663</v>
      </c>
      <c r="E123" s="36">
        <v>700.93333333333328</v>
      </c>
      <c r="F123" s="36">
        <v>688.7166666666667</v>
      </c>
      <c r="G123" s="36">
        <v>681.48333333333335</v>
      </c>
      <c r="H123" s="36">
        <v>720.38333333333321</v>
      </c>
      <c r="I123" s="36">
        <v>727.61666666666656</v>
      </c>
      <c r="J123" s="36">
        <v>739.83333333333314</v>
      </c>
      <c r="K123" s="31">
        <v>715.4</v>
      </c>
      <c r="L123" s="31">
        <v>695.95</v>
      </c>
      <c r="M123" s="31">
        <v>11.543480000000001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1150.05</v>
      </c>
      <c r="D124" s="36">
        <v>1152.7</v>
      </c>
      <c r="E124" s="36">
        <v>1142.7</v>
      </c>
      <c r="F124" s="36">
        <v>1135.3499999999999</v>
      </c>
      <c r="G124" s="36">
        <v>1125.3499999999999</v>
      </c>
      <c r="H124" s="36">
        <v>1160.0500000000002</v>
      </c>
      <c r="I124" s="36">
        <v>1170.0500000000002</v>
      </c>
      <c r="J124" s="36">
        <v>1177.4000000000003</v>
      </c>
      <c r="K124" s="31">
        <v>1162.7</v>
      </c>
      <c r="L124" s="31">
        <v>1145.3499999999999</v>
      </c>
      <c r="M124" s="31">
        <v>3.3450500000000001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4511</v>
      </c>
      <c r="D125" s="36">
        <v>4536.6333333333332</v>
      </c>
      <c r="E125" s="36">
        <v>4475.5166666666664</v>
      </c>
      <c r="F125" s="36">
        <v>4440.0333333333328</v>
      </c>
      <c r="G125" s="36">
        <v>4378.9166666666661</v>
      </c>
      <c r="H125" s="36">
        <v>4572.1166666666668</v>
      </c>
      <c r="I125" s="36">
        <v>4633.2333333333336</v>
      </c>
      <c r="J125" s="36">
        <v>4668.7166666666672</v>
      </c>
      <c r="K125" s="31">
        <v>4597.75</v>
      </c>
      <c r="L125" s="31">
        <v>4501.1499999999996</v>
      </c>
      <c r="M125" s="31">
        <v>0.20535999999999999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1394.15</v>
      </c>
      <c r="D126" s="36">
        <v>1389.0833333333333</v>
      </c>
      <c r="E126" s="36">
        <v>1375.1666666666665</v>
      </c>
      <c r="F126" s="36">
        <v>1356.1833333333332</v>
      </c>
      <c r="G126" s="36">
        <v>1342.2666666666664</v>
      </c>
      <c r="H126" s="36">
        <v>1408.0666666666666</v>
      </c>
      <c r="I126" s="36">
        <v>1421.9833333333331</v>
      </c>
      <c r="J126" s="36">
        <v>1440.9666666666667</v>
      </c>
      <c r="K126" s="31">
        <v>1403</v>
      </c>
      <c r="L126" s="31">
        <v>1370.1</v>
      </c>
      <c r="M126" s="31">
        <v>1.78477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3880.9</v>
      </c>
      <c r="D127" s="36">
        <v>3915.6333333333332</v>
      </c>
      <c r="E127" s="36">
        <v>3831.2666666666664</v>
      </c>
      <c r="F127" s="36">
        <v>3781.6333333333332</v>
      </c>
      <c r="G127" s="36">
        <v>3697.2666666666664</v>
      </c>
      <c r="H127" s="36">
        <v>3965.2666666666664</v>
      </c>
      <c r="I127" s="36">
        <v>4049.6333333333332</v>
      </c>
      <c r="J127" s="36">
        <v>4099.2666666666664</v>
      </c>
      <c r="K127" s="31">
        <v>4000</v>
      </c>
      <c r="L127" s="31">
        <v>3866</v>
      </c>
      <c r="M127" s="31">
        <v>0.79259999999999997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300.2</v>
      </c>
      <c r="D128" s="36">
        <v>300.51666666666665</v>
      </c>
      <c r="E128" s="36">
        <v>299.13333333333333</v>
      </c>
      <c r="F128" s="36">
        <v>298.06666666666666</v>
      </c>
      <c r="G128" s="36">
        <v>296.68333333333334</v>
      </c>
      <c r="H128" s="36">
        <v>301.58333333333331</v>
      </c>
      <c r="I128" s="36">
        <v>302.96666666666664</v>
      </c>
      <c r="J128" s="36">
        <v>304.0333333333333</v>
      </c>
      <c r="K128" s="31">
        <v>301.89999999999998</v>
      </c>
      <c r="L128" s="31">
        <v>299.45</v>
      </c>
      <c r="M128" s="31">
        <v>7.0096800000000004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355.9</v>
      </c>
      <c r="D129" s="36">
        <v>356.5</v>
      </c>
      <c r="E129" s="36">
        <v>353.5</v>
      </c>
      <c r="F129" s="36">
        <v>351.1</v>
      </c>
      <c r="G129" s="36">
        <v>348.1</v>
      </c>
      <c r="H129" s="36">
        <v>358.9</v>
      </c>
      <c r="I129" s="36">
        <v>361.9</v>
      </c>
      <c r="J129" s="36">
        <v>364.29999999999995</v>
      </c>
      <c r="K129" s="31">
        <v>359.5</v>
      </c>
      <c r="L129" s="31">
        <v>354.1</v>
      </c>
      <c r="M129" s="31">
        <v>3.3142499999999999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1715.15</v>
      </c>
      <c r="D130" s="36">
        <v>1715.5333333333335</v>
      </c>
      <c r="E130" s="36">
        <v>1703.166666666667</v>
      </c>
      <c r="F130" s="36">
        <v>1691.1833333333334</v>
      </c>
      <c r="G130" s="36">
        <v>1678.8166666666668</v>
      </c>
      <c r="H130" s="36">
        <v>1727.5166666666671</v>
      </c>
      <c r="I130" s="36">
        <v>1739.8833333333334</v>
      </c>
      <c r="J130" s="36">
        <v>1751.8666666666672</v>
      </c>
      <c r="K130" s="31">
        <v>1727.9</v>
      </c>
      <c r="L130" s="31">
        <v>1703.55</v>
      </c>
      <c r="M130" s="31">
        <v>5.5475300000000001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1729.05</v>
      </c>
      <c r="D131" s="36">
        <v>1740.9166666666667</v>
      </c>
      <c r="E131" s="36">
        <v>1707.1333333333334</v>
      </c>
      <c r="F131" s="36">
        <v>1685.2166666666667</v>
      </c>
      <c r="G131" s="36">
        <v>1651.4333333333334</v>
      </c>
      <c r="H131" s="36">
        <v>1762.8333333333335</v>
      </c>
      <c r="I131" s="36">
        <v>1796.6166666666668</v>
      </c>
      <c r="J131" s="36">
        <v>1818.5333333333335</v>
      </c>
      <c r="K131" s="31">
        <v>1774.7</v>
      </c>
      <c r="L131" s="31">
        <v>1719</v>
      </c>
      <c r="M131" s="31">
        <v>2.3943500000000002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538.85</v>
      </c>
      <c r="D132" s="36">
        <v>539.26666666666677</v>
      </c>
      <c r="E132" s="36">
        <v>536.08333333333348</v>
      </c>
      <c r="F132" s="36">
        <v>533.31666666666672</v>
      </c>
      <c r="G132" s="36">
        <v>530.13333333333344</v>
      </c>
      <c r="H132" s="36">
        <v>542.03333333333353</v>
      </c>
      <c r="I132" s="36">
        <v>545.2166666666667</v>
      </c>
      <c r="J132" s="36">
        <v>547.98333333333358</v>
      </c>
      <c r="K132" s="31">
        <v>542.45000000000005</v>
      </c>
      <c r="L132" s="31">
        <v>536.5</v>
      </c>
      <c r="M132" s="31">
        <v>16.078499999999998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2292.5500000000002</v>
      </c>
      <c r="D133" s="36">
        <v>2298.2833333333333</v>
      </c>
      <c r="E133" s="36">
        <v>2272.5666666666666</v>
      </c>
      <c r="F133" s="36">
        <v>2252.5833333333335</v>
      </c>
      <c r="G133" s="36">
        <v>2226.8666666666668</v>
      </c>
      <c r="H133" s="36">
        <v>2318.2666666666664</v>
      </c>
      <c r="I133" s="36">
        <v>2343.9833333333327</v>
      </c>
      <c r="J133" s="36">
        <v>2363.9666666666662</v>
      </c>
      <c r="K133" s="31">
        <v>2324</v>
      </c>
      <c r="L133" s="31">
        <v>2278.3000000000002</v>
      </c>
      <c r="M133" s="31">
        <v>2.4424899999999998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2027.65</v>
      </c>
      <c r="D134" s="36">
        <v>2036.3833333333332</v>
      </c>
      <c r="E134" s="36">
        <v>2013.8166666666666</v>
      </c>
      <c r="F134" s="36">
        <v>1999.9833333333333</v>
      </c>
      <c r="G134" s="36">
        <v>1977.4166666666667</v>
      </c>
      <c r="H134" s="36">
        <v>2050.2166666666662</v>
      </c>
      <c r="I134" s="36">
        <v>2072.7833333333328</v>
      </c>
      <c r="J134" s="36">
        <v>2086.6166666666663</v>
      </c>
      <c r="K134" s="31">
        <v>2058.9499999999998</v>
      </c>
      <c r="L134" s="31">
        <v>2022.55</v>
      </c>
      <c r="M134" s="31">
        <v>0.89646999999999999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1008.6</v>
      </c>
      <c r="D135" s="36">
        <v>1014.8666666666667</v>
      </c>
      <c r="E135" s="36">
        <v>997.73333333333335</v>
      </c>
      <c r="F135" s="36">
        <v>986.86666666666667</v>
      </c>
      <c r="G135" s="36">
        <v>969.73333333333335</v>
      </c>
      <c r="H135" s="36">
        <v>1025.7333333333333</v>
      </c>
      <c r="I135" s="36">
        <v>1042.8666666666668</v>
      </c>
      <c r="J135" s="36">
        <v>1053.7333333333333</v>
      </c>
      <c r="K135" s="31">
        <v>1032</v>
      </c>
      <c r="L135" s="31">
        <v>1004</v>
      </c>
      <c r="M135" s="31">
        <v>0.39174999999999999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647.25</v>
      </c>
      <c r="D136" s="36">
        <v>644.6</v>
      </c>
      <c r="E136" s="36">
        <v>634.20000000000005</v>
      </c>
      <c r="F136" s="36">
        <v>621.15</v>
      </c>
      <c r="G136" s="36">
        <v>610.75</v>
      </c>
      <c r="H136" s="36">
        <v>657.65000000000009</v>
      </c>
      <c r="I136" s="36">
        <v>668.05</v>
      </c>
      <c r="J136" s="36">
        <v>681.10000000000014</v>
      </c>
      <c r="K136" s="31">
        <v>655</v>
      </c>
      <c r="L136" s="31">
        <v>631.54999999999995</v>
      </c>
      <c r="M136" s="31">
        <v>8.5514200000000002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2083.35</v>
      </c>
      <c r="D137" s="36">
        <v>2079.8166666666662</v>
      </c>
      <c r="E137" s="36">
        <v>2066.1833333333325</v>
      </c>
      <c r="F137" s="36">
        <v>2049.0166666666664</v>
      </c>
      <c r="G137" s="36">
        <v>2035.3833333333328</v>
      </c>
      <c r="H137" s="36">
        <v>2096.9833333333322</v>
      </c>
      <c r="I137" s="36">
        <v>2110.6166666666663</v>
      </c>
      <c r="J137" s="36">
        <v>2127.7833333333319</v>
      </c>
      <c r="K137" s="31">
        <v>2093.4499999999998</v>
      </c>
      <c r="L137" s="31">
        <v>2062.65</v>
      </c>
      <c r="M137" s="31">
        <v>2.2291799999999999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426.3</v>
      </c>
      <c r="D138" s="36">
        <v>426.48333333333335</v>
      </c>
      <c r="E138" s="36">
        <v>423.06666666666672</v>
      </c>
      <c r="F138" s="36">
        <v>419.83333333333337</v>
      </c>
      <c r="G138" s="36">
        <v>416.41666666666674</v>
      </c>
      <c r="H138" s="36">
        <v>429.7166666666667</v>
      </c>
      <c r="I138" s="36">
        <v>433.13333333333333</v>
      </c>
      <c r="J138" s="36">
        <v>436.36666666666667</v>
      </c>
      <c r="K138" s="31">
        <v>429.9</v>
      </c>
      <c r="L138" s="31">
        <v>423.25</v>
      </c>
      <c r="M138" s="31">
        <v>5.8556400000000002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</v>
      </c>
      <c r="D139" s="36">
        <v>140.25</v>
      </c>
      <c r="E139" s="36">
        <v>138.6</v>
      </c>
      <c r="F139" s="36">
        <v>137.19999999999999</v>
      </c>
      <c r="G139" s="36">
        <v>135.54999999999998</v>
      </c>
      <c r="H139" s="36">
        <v>141.65</v>
      </c>
      <c r="I139" s="36">
        <v>143.29999999999998</v>
      </c>
      <c r="J139" s="36">
        <v>144.70000000000002</v>
      </c>
      <c r="K139" s="31">
        <v>141.9</v>
      </c>
      <c r="L139" s="31">
        <v>138.85</v>
      </c>
      <c r="M139" s="31">
        <v>35.006100000000004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210.85</v>
      </c>
      <c r="D140" s="36">
        <v>211.48333333333335</v>
      </c>
      <c r="E140" s="36">
        <v>209.6166666666667</v>
      </c>
      <c r="F140" s="36">
        <v>208.38333333333335</v>
      </c>
      <c r="G140" s="36">
        <v>206.51666666666671</v>
      </c>
      <c r="H140" s="36">
        <v>212.7166666666667</v>
      </c>
      <c r="I140" s="36">
        <v>214.58333333333337</v>
      </c>
      <c r="J140" s="36">
        <v>215.81666666666669</v>
      </c>
      <c r="K140" s="31">
        <v>213.35</v>
      </c>
      <c r="L140" s="31">
        <v>210.25</v>
      </c>
      <c r="M140" s="31">
        <v>6.7324200000000003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3735.35</v>
      </c>
      <c r="D141" s="36">
        <v>3742.6</v>
      </c>
      <c r="E141" s="36">
        <v>3722.75</v>
      </c>
      <c r="F141" s="36">
        <v>3710.15</v>
      </c>
      <c r="G141" s="36">
        <v>3690.3</v>
      </c>
      <c r="H141" s="36">
        <v>3755.2</v>
      </c>
      <c r="I141" s="36">
        <v>3775.0499999999993</v>
      </c>
      <c r="J141" s="36">
        <v>3787.6499999999996</v>
      </c>
      <c r="K141" s="31">
        <v>3762.45</v>
      </c>
      <c r="L141" s="31">
        <v>3730</v>
      </c>
      <c r="M141" s="31">
        <v>1.0984499999999999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5339.95</v>
      </c>
      <c r="D142" s="36">
        <v>5319.2666666666664</v>
      </c>
      <c r="E142" s="36">
        <v>5273.7333333333327</v>
      </c>
      <c r="F142" s="36">
        <v>5207.5166666666664</v>
      </c>
      <c r="G142" s="36">
        <v>5161.9833333333327</v>
      </c>
      <c r="H142" s="36">
        <v>5385.4833333333327</v>
      </c>
      <c r="I142" s="36">
        <v>5431.0166666666655</v>
      </c>
      <c r="J142" s="36">
        <v>5497.2333333333327</v>
      </c>
      <c r="K142" s="31">
        <v>5364.8</v>
      </c>
      <c r="L142" s="31">
        <v>5253.05</v>
      </c>
      <c r="M142" s="31">
        <v>4.3730599999999997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568.4</v>
      </c>
      <c r="D143" s="36">
        <v>568.93333333333339</v>
      </c>
      <c r="E143" s="36">
        <v>561.11666666666679</v>
      </c>
      <c r="F143" s="36">
        <v>553.83333333333337</v>
      </c>
      <c r="G143" s="36">
        <v>546.01666666666677</v>
      </c>
      <c r="H143" s="36">
        <v>576.21666666666681</v>
      </c>
      <c r="I143" s="36">
        <v>584.03333333333342</v>
      </c>
      <c r="J143" s="36">
        <v>591.31666666666683</v>
      </c>
      <c r="K143" s="31">
        <v>576.75</v>
      </c>
      <c r="L143" s="31">
        <v>561.65</v>
      </c>
      <c r="M143" s="31">
        <v>62.26867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2547.4</v>
      </c>
      <c r="D144" s="36">
        <v>2556.3166666666666</v>
      </c>
      <c r="E144" s="36">
        <v>2522.6333333333332</v>
      </c>
      <c r="F144" s="36">
        <v>2497.8666666666668</v>
      </c>
      <c r="G144" s="36">
        <v>2464.1833333333334</v>
      </c>
      <c r="H144" s="36">
        <v>2581.083333333333</v>
      </c>
      <c r="I144" s="36">
        <v>2614.7666666666664</v>
      </c>
      <c r="J144" s="36">
        <v>2639.5333333333328</v>
      </c>
      <c r="K144" s="31">
        <v>2590</v>
      </c>
      <c r="L144" s="31">
        <v>2531.5500000000002</v>
      </c>
      <c r="M144" s="31">
        <v>2.3015099999999999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5460.2</v>
      </c>
      <c r="D145" s="36">
        <v>5468.6333333333341</v>
      </c>
      <c r="E145" s="36">
        <v>5413.1666666666679</v>
      </c>
      <c r="F145" s="36">
        <v>5366.1333333333341</v>
      </c>
      <c r="G145" s="36">
        <v>5310.6666666666679</v>
      </c>
      <c r="H145" s="36">
        <v>5515.6666666666679</v>
      </c>
      <c r="I145" s="36">
        <v>5571.1333333333332</v>
      </c>
      <c r="J145" s="36">
        <v>5618.1666666666679</v>
      </c>
      <c r="K145" s="31">
        <v>5524.1</v>
      </c>
      <c r="L145" s="31">
        <v>5421.6</v>
      </c>
      <c r="M145" s="31">
        <v>3.2665099999999998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510</v>
      </c>
      <c r="D146" s="36">
        <v>509.33333333333331</v>
      </c>
      <c r="E146" s="36">
        <v>505.66666666666663</v>
      </c>
      <c r="F146" s="36">
        <v>501.33333333333331</v>
      </c>
      <c r="G146" s="36">
        <v>497.66666666666663</v>
      </c>
      <c r="H146" s="36">
        <v>513.66666666666663</v>
      </c>
      <c r="I146" s="36">
        <v>517.33333333333326</v>
      </c>
      <c r="J146" s="36">
        <v>521.66666666666663</v>
      </c>
      <c r="K146" s="31">
        <v>513</v>
      </c>
      <c r="L146" s="31">
        <v>505</v>
      </c>
      <c r="M146" s="31">
        <v>2.9129900000000002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41.2</v>
      </c>
      <c r="D147" s="36">
        <v>41.1</v>
      </c>
      <c r="E147" s="36">
        <v>39.85</v>
      </c>
      <c r="F147" s="36">
        <v>38.5</v>
      </c>
      <c r="G147" s="36">
        <v>37.25</v>
      </c>
      <c r="H147" s="36">
        <v>42.45</v>
      </c>
      <c r="I147" s="36">
        <v>43.7</v>
      </c>
      <c r="J147" s="36">
        <v>45.050000000000004</v>
      </c>
      <c r="K147" s="31">
        <v>42.35</v>
      </c>
      <c r="L147" s="31">
        <v>39.75</v>
      </c>
      <c r="M147" s="31">
        <v>399.71962000000002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2090.65</v>
      </c>
      <c r="D148" s="36">
        <v>2116.85</v>
      </c>
      <c r="E148" s="36">
        <v>2034.7999999999997</v>
      </c>
      <c r="F148" s="36">
        <v>1978.9499999999998</v>
      </c>
      <c r="G148" s="36">
        <v>1896.8999999999996</v>
      </c>
      <c r="H148" s="36">
        <v>2172.6999999999998</v>
      </c>
      <c r="I148" s="36">
        <v>2254.75</v>
      </c>
      <c r="J148" s="36">
        <v>2310.6</v>
      </c>
      <c r="K148" s="31">
        <v>2198.9</v>
      </c>
      <c r="L148" s="31">
        <v>2061</v>
      </c>
      <c r="M148" s="31">
        <v>1.3591299999999999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3476.4</v>
      </c>
      <c r="D149" s="36">
        <v>3472.4666666666667</v>
      </c>
      <c r="E149" s="36">
        <v>3444.9333333333334</v>
      </c>
      <c r="F149" s="36">
        <v>3413.4666666666667</v>
      </c>
      <c r="G149" s="36">
        <v>3385.9333333333334</v>
      </c>
      <c r="H149" s="36">
        <v>3503.9333333333334</v>
      </c>
      <c r="I149" s="36">
        <v>3531.4666666666672</v>
      </c>
      <c r="J149" s="36">
        <v>3562.9333333333334</v>
      </c>
      <c r="K149" s="31">
        <v>3500</v>
      </c>
      <c r="L149" s="31">
        <v>3441</v>
      </c>
      <c r="M149" s="31">
        <v>2.8044199999999999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230.2</v>
      </c>
      <c r="D150" s="36">
        <v>231.36666666666667</v>
      </c>
      <c r="E150" s="36">
        <v>228.83333333333334</v>
      </c>
      <c r="F150" s="36">
        <v>227.46666666666667</v>
      </c>
      <c r="G150" s="36">
        <v>224.93333333333334</v>
      </c>
      <c r="H150" s="36">
        <v>232.73333333333335</v>
      </c>
      <c r="I150" s="36">
        <v>235.26666666666665</v>
      </c>
      <c r="J150" s="36">
        <v>236.63333333333335</v>
      </c>
      <c r="K150" s="31">
        <v>233.9</v>
      </c>
      <c r="L150" s="31">
        <v>230</v>
      </c>
      <c r="M150" s="31">
        <v>3.6659000000000002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479</v>
      </c>
      <c r="D151" s="36">
        <v>483.91666666666669</v>
      </c>
      <c r="E151" s="36">
        <v>470.83333333333337</v>
      </c>
      <c r="F151" s="36">
        <v>462.66666666666669</v>
      </c>
      <c r="G151" s="36">
        <v>449.58333333333337</v>
      </c>
      <c r="H151" s="36">
        <v>492.08333333333337</v>
      </c>
      <c r="I151" s="36">
        <v>505.16666666666674</v>
      </c>
      <c r="J151" s="36">
        <v>513.33333333333337</v>
      </c>
      <c r="K151" s="31">
        <v>497</v>
      </c>
      <c r="L151" s="31">
        <v>475.75</v>
      </c>
      <c r="M151" s="31">
        <v>2.4586399999999999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509.95</v>
      </c>
      <c r="D152" s="36">
        <v>512.76666666666665</v>
      </c>
      <c r="E152" s="36">
        <v>506.18333333333328</v>
      </c>
      <c r="F152" s="36">
        <v>502.41666666666663</v>
      </c>
      <c r="G152" s="36">
        <v>495.83333333333326</v>
      </c>
      <c r="H152" s="36">
        <v>516.5333333333333</v>
      </c>
      <c r="I152" s="36">
        <v>523.11666666666679</v>
      </c>
      <c r="J152" s="36">
        <v>526.88333333333333</v>
      </c>
      <c r="K152" s="31">
        <v>519.35</v>
      </c>
      <c r="L152" s="31">
        <v>509</v>
      </c>
      <c r="M152" s="31">
        <v>2.6864499999999998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1601.9</v>
      </c>
      <c r="D153" s="36">
        <v>1598.8666666666668</v>
      </c>
      <c r="E153" s="36">
        <v>1580.7833333333335</v>
      </c>
      <c r="F153" s="36">
        <v>1559.6666666666667</v>
      </c>
      <c r="G153" s="36">
        <v>1541.5833333333335</v>
      </c>
      <c r="H153" s="36">
        <v>1619.9833333333336</v>
      </c>
      <c r="I153" s="36">
        <v>1638.0666666666666</v>
      </c>
      <c r="J153" s="36">
        <v>1659.1833333333336</v>
      </c>
      <c r="K153" s="31">
        <v>1616.95</v>
      </c>
      <c r="L153" s="31">
        <v>1577.75</v>
      </c>
      <c r="M153" s="31">
        <v>2.9969700000000001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140.1</v>
      </c>
      <c r="D154" s="36">
        <v>141.33333333333334</v>
      </c>
      <c r="E154" s="36">
        <v>138.51666666666668</v>
      </c>
      <c r="F154" s="36">
        <v>136.93333333333334</v>
      </c>
      <c r="G154" s="36">
        <v>134.11666666666667</v>
      </c>
      <c r="H154" s="36">
        <v>142.91666666666669</v>
      </c>
      <c r="I154" s="36">
        <v>145.73333333333335</v>
      </c>
      <c r="J154" s="36">
        <v>147.31666666666669</v>
      </c>
      <c r="K154" s="31">
        <v>144.15</v>
      </c>
      <c r="L154" s="31">
        <v>139.75</v>
      </c>
      <c r="M154" s="31">
        <v>33.783569999999997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195.85</v>
      </c>
      <c r="D155" s="36">
        <v>195.15</v>
      </c>
      <c r="E155" s="36">
        <v>193.05</v>
      </c>
      <c r="F155" s="36">
        <v>190.25</v>
      </c>
      <c r="G155" s="36">
        <v>188.15</v>
      </c>
      <c r="H155" s="36">
        <v>197.95000000000002</v>
      </c>
      <c r="I155" s="36">
        <v>200.04999999999998</v>
      </c>
      <c r="J155" s="36">
        <v>202.85000000000002</v>
      </c>
      <c r="K155" s="31">
        <v>197.25</v>
      </c>
      <c r="L155" s="31">
        <v>192.35</v>
      </c>
      <c r="M155" s="31">
        <v>4.3658099999999997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96</v>
      </c>
      <c r="D156" s="36">
        <v>96.233333333333334</v>
      </c>
      <c r="E156" s="36">
        <v>95.016666666666666</v>
      </c>
      <c r="F156" s="36">
        <v>94.033333333333331</v>
      </c>
      <c r="G156" s="36">
        <v>92.816666666666663</v>
      </c>
      <c r="H156" s="36">
        <v>97.216666666666669</v>
      </c>
      <c r="I156" s="36">
        <v>98.433333333333337</v>
      </c>
      <c r="J156" s="36">
        <v>99.416666666666671</v>
      </c>
      <c r="K156" s="31">
        <v>97.45</v>
      </c>
      <c r="L156" s="31">
        <v>95.25</v>
      </c>
      <c r="M156" s="31">
        <v>30.512280000000001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890.3</v>
      </c>
      <c r="D157" s="36">
        <v>893.26666666666677</v>
      </c>
      <c r="E157" s="36">
        <v>882.18333333333351</v>
      </c>
      <c r="F157" s="36">
        <v>874.06666666666672</v>
      </c>
      <c r="G157" s="36">
        <v>862.98333333333346</v>
      </c>
      <c r="H157" s="36">
        <v>901.38333333333355</v>
      </c>
      <c r="I157" s="36">
        <v>912.46666666666681</v>
      </c>
      <c r="J157" s="36">
        <v>920.5833333333336</v>
      </c>
      <c r="K157" s="31">
        <v>904.35</v>
      </c>
      <c r="L157" s="31">
        <v>885.15</v>
      </c>
      <c r="M157" s="31">
        <v>0.66579999999999995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3378.8</v>
      </c>
      <c r="D158" s="36">
        <v>3389.6</v>
      </c>
      <c r="E158" s="36">
        <v>3355.25</v>
      </c>
      <c r="F158" s="36">
        <v>3331.7000000000003</v>
      </c>
      <c r="G158" s="36">
        <v>3297.3500000000004</v>
      </c>
      <c r="H158" s="36">
        <v>3413.1499999999996</v>
      </c>
      <c r="I158" s="36">
        <v>3447.4999999999991</v>
      </c>
      <c r="J158" s="36">
        <v>3471.0499999999993</v>
      </c>
      <c r="K158" s="31">
        <v>3423.95</v>
      </c>
      <c r="L158" s="31">
        <v>3366.05</v>
      </c>
      <c r="M158" s="31">
        <v>2.9544100000000002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262.5</v>
      </c>
      <c r="D159" s="36">
        <v>263.51666666666665</v>
      </c>
      <c r="E159" s="36">
        <v>260.93333333333328</v>
      </c>
      <c r="F159" s="36">
        <v>259.36666666666662</v>
      </c>
      <c r="G159" s="36">
        <v>256.78333333333325</v>
      </c>
      <c r="H159" s="36">
        <v>265.08333333333331</v>
      </c>
      <c r="I159" s="36">
        <v>267.66666666666669</v>
      </c>
      <c r="J159" s="36">
        <v>269.23333333333335</v>
      </c>
      <c r="K159" s="31">
        <v>266.10000000000002</v>
      </c>
      <c r="L159" s="31">
        <v>261.95</v>
      </c>
      <c r="M159" s="31">
        <v>17.393550000000001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385.35</v>
      </c>
      <c r="D160" s="36">
        <v>384.06666666666666</v>
      </c>
      <c r="E160" s="36">
        <v>371.38333333333333</v>
      </c>
      <c r="F160" s="36">
        <v>357.41666666666669</v>
      </c>
      <c r="G160" s="36">
        <v>344.73333333333335</v>
      </c>
      <c r="H160" s="36">
        <v>398.0333333333333</v>
      </c>
      <c r="I160" s="36">
        <v>410.71666666666658</v>
      </c>
      <c r="J160" s="36">
        <v>424.68333333333328</v>
      </c>
      <c r="K160" s="31">
        <v>396.75</v>
      </c>
      <c r="L160" s="31">
        <v>370.1</v>
      </c>
      <c r="M160" s="31">
        <v>5.1469300000000002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149.4</v>
      </c>
      <c r="D161" s="36">
        <v>150</v>
      </c>
      <c r="E161" s="36">
        <v>147.9</v>
      </c>
      <c r="F161" s="36">
        <v>146.4</v>
      </c>
      <c r="G161" s="36">
        <v>144.30000000000001</v>
      </c>
      <c r="H161" s="36">
        <v>151.5</v>
      </c>
      <c r="I161" s="36">
        <v>153.60000000000002</v>
      </c>
      <c r="J161" s="36">
        <v>155.1</v>
      </c>
      <c r="K161" s="31">
        <v>152.1</v>
      </c>
      <c r="L161" s="31">
        <v>148.5</v>
      </c>
      <c r="M161" s="31">
        <v>156.02218999999999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548.20000000000005</v>
      </c>
      <c r="D162" s="36">
        <v>551.63333333333333</v>
      </c>
      <c r="E162" s="36">
        <v>528.81666666666661</v>
      </c>
      <c r="F162" s="36">
        <v>509.43333333333328</v>
      </c>
      <c r="G162" s="36">
        <v>486.61666666666656</v>
      </c>
      <c r="H162" s="36">
        <v>571.01666666666665</v>
      </c>
      <c r="I162" s="36">
        <v>593.83333333333348</v>
      </c>
      <c r="J162" s="36">
        <v>613.2166666666667</v>
      </c>
      <c r="K162" s="31">
        <v>574.45000000000005</v>
      </c>
      <c r="L162" s="31">
        <v>532.25</v>
      </c>
      <c r="M162" s="31">
        <v>32.841589999999997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4895.95</v>
      </c>
      <c r="D163" s="36">
        <v>4895.916666666667</v>
      </c>
      <c r="E163" s="36">
        <v>4878.0333333333338</v>
      </c>
      <c r="F163" s="36">
        <v>4860.1166666666668</v>
      </c>
      <c r="G163" s="36">
        <v>4842.2333333333336</v>
      </c>
      <c r="H163" s="36">
        <v>4913.8333333333339</v>
      </c>
      <c r="I163" s="36">
        <v>4931.7166666666672</v>
      </c>
      <c r="J163" s="36">
        <v>4949.6333333333341</v>
      </c>
      <c r="K163" s="31">
        <v>4913.8</v>
      </c>
      <c r="L163" s="31">
        <v>4878</v>
      </c>
      <c r="M163" s="31">
        <v>0.10141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998.5</v>
      </c>
      <c r="D164" s="36">
        <v>1006.4333333333334</v>
      </c>
      <c r="E164" s="36">
        <v>979.06666666666683</v>
      </c>
      <c r="F164" s="36">
        <v>959.63333333333344</v>
      </c>
      <c r="G164" s="36">
        <v>932.26666666666688</v>
      </c>
      <c r="H164" s="36">
        <v>1025.8666666666668</v>
      </c>
      <c r="I164" s="36">
        <v>1053.2333333333333</v>
      </c>
      <c r="J164" s="36">
        <v>1072.6666666666667</v>
      </c>
      <c r="K164" s="31">
        <v>1033.8</v>
      </c>
      <c r="L164" s="31">
        <v>987</v>
      </c>
      <c r="M164" s="31">
        <v>5.6571100000000003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221.75</v>
      </c>
      <c r="D165" s="36">
        <v>222.56666666666669</v>
      </c>
      <c r="E165" s="36">
        <v>219.43333333333339</v>
      </c>
      <c r="F165" s="36">
        <v>217.1166666666667</v>
      </c>
      <c r="G165" s="36">
        <v>213.98333333333341</v>
      </c>
      <c r="H165" s="36">
        <v>224.88333333333338</v>
      </c>
      <c r="I165" s="36">
        <v>228.01666666666665</v>
      </c>
      <c r="J165" s="36">
        <v>230.33333333333337</v>
      </c>
      <c r="K165" s="31">
        <v>225.7</v>
      </c>
      <c r="L165" s="31">
        <v>220.25</v>
      </c>
      <c r="M165" s="31">
        <v>3.1225299999999998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167.5</v>
      </c>
      <c r="D166" s="36">
        <v>167.76666666666668</v>
      </c>
      <c r="E166" s="36">
        <v>165.73333333333335</v>
      </c>
      <c r="F166" s="36">
        <v>163.96666666666667</v>
      </c>
      <c r="G166" s="36">
        <v>161.93333333333334</v>
      </c>
      <c r="H166" s="36">
        <v>169.53333333333336</v>
      </c>
      <c r="I166" s="36">
        <v>171.56666666666672</v>
      </c>
      <c r="J166" s="36">
        <v>173.33333333333337</v>
      </c>
      <c r="K166" s="31">
        <v>169.8</v>
      </c>
      <c r="L166" s="31">
        <v>166</v>
      </c>
      <c r="M166" s="31">
        <v>12.49433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742.55</v>
      </c>
      <c r="D167" s="36">
        <v>744.56666666666661</v>
      </c>
      <c r="E167" s="36">
        <v>733.23333333333323</v>
      </c>
      <c r="F167" s="36">
        <v>723.91666666666663</v>
      </c>
      <c r="G167" s="36">
        <v>712.58333333333326</v>
      </c>
      <c r="H167" s="36">
        <v>753.88333333333321</v>
      </c>
      <c r="I167" s="36">
        <v>765.2166666666667</v>
      </c>
      <c r="J167" s="36">
        <v>774.53333333333319</v>
      </c>
      <c r="K167" s="31">
        <v>755.9</v>
      </c>
      <c r="L167" s="31">
        <v>735.25</v>
      </c>
      <c r="M167" s="31">
        <v>1.9176200000000001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338.5</v>
      </c>
      <c r="D168" s="36">
        <v>337.16666666666669</v>
      </c>
      <c r="E168" s="36">
        <v>335.33333333333337</v>
      </c>
      <c r="F168" s="36">
        <v>332.16666666666669</v>
      </c>
      <c r="G168" s="36">
        <v>330.33333333333337</v>
      </c>
      <c r="H168" s="36">
        <v>340.33333333333337</v>
      </c>
      <c r="I168" s="36">
        <v>342.16666666666674</v>
      </c>
      <c r="J168" s="36">
        <v>345.33333333333337</v>
      </c>
      <c r="K168" s="31">
        <v>339</v>
      </c>
      <c r="L168" s="31">
        <v>334</v>
      </c>
      <c r="M168" s="31">
        <v>32.060780000000001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</v>
      </c>
      <c r="D169" s="36">
        <v>147.6</v>
      </c>
      <c r="E169" s="36">
        <v>145.69999999999999</v>
      </c>
      <c r="F169" s="36">
        <v>144.4</v>
      </c>
      <c r="G169" s="36">
        <v>142.5</v>
      </c>
      <c r="H169" s="36">
        <v>148.89999999999998</v>
      </c>
      <c r="I169" s="36">
        <v>150.80000000000001</v>
      </c>
      <c r="J169" s="36">
        <v>152.09999999999997</v>
      </c>
      <c r="K169" s="31">
        <v>149.5</v>
      </c>
      <c r="L169" s="31">
        <v>146.30000000000001</v>
      </c>
      <c r="M169" s="31">
        <v>33.466500000000003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1199.75</v>
      </c>
      <c r="D170" s="36">
        <v>1201.0333333333335</v>
      </c>
      <c r="E170" s="36">
        <v>1192.5166666666671</v>
      </c>
      <c r="F170" s="36">
        <v>1185.2833333333335</v>
      </c>
      <c r="G170" s="36">
        <v>1176.7666666666671</v>
      </c>
      <c r="H170" s="36">
        <v>1208.2666666666671</v>
      </c>
      <c r="I170" s="36">
        <v>1216.7833333333335</v>
      </c>
      <c r="J170" s="36">
        <v>1224.0166666666671</v>
      </c>
      <c r="K170" s="31">
        <v>1209.55</v>
      </c>
      <c r="L170" s="31">
        <v>1193.8</v>
      </c>
      <c r="M170" s="31">
        <v>0.22692000000000001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128.25</v>
      </c>
      <c r="D171" s="36">
        <v>129.46666666666667</v>
      </c>
      <c r="E171" s="36">
        <v>126.78333333333333</v>
      </c>
      <c r="F171" s="36">
        <v>125.31666666666666</v>
      </c>
      <c r="G171" s="36">
        <v>122.63333333333333</v>
      </c>
      <c r="H171" s="36">
        <v>130.93333333333334</v>
      </c>
      <c r="I171" s="36">
        <v>133.61666666666667</v>
      </c>
      <c r="J171" s="36">
        <v>135.08333333333334</v>
      </c>
      <c r="K171" s="31">
        <v>132.15</v>
      </c>
      <c r="L171" s="31">
        <v>128</v>
      </c>
      <c r="M171" s="31">
        <v>323.76316000000003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2663</v>
      </c>
      <c r="D172" s="36">
        <v>2660.7000000000003</v>
      </c>
      <c r="E172" s="36">
        <v>2636.4000000000005</v>
      </c>
      <c r="F172" s="36">
        <v>2609.8000000000002</v>
      </c>
      <c r="G172" s="36">
        <v>2585.5000000000005</v>
      </c>
      <c r="H172" s="36">
        <v>2687.3000000000006</v>
      </c>
      <c r="I172" s="36">
        <v>2711.6000000000008</v>
      </c>
      <c r="J172" s="36">
        <v>2738.2000000000007</v>
      </c>
      <c r="K172" s="31">
        <v>2685</v>
      </c>
      <c r="L172" s="31">
        <v>2634.1</v>
      </c>
      <c r="M172" s="31">
        <v>0.11823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3157.65</v>
      </c>
      <c r="D173" s="36">
        <v>3156.8833333333332</v>
      </c>
      <c r="E173" s="36">
        <v>3133.7666666666664</v>
      </c>
      <c r="F173" s="36">
        <v>3109.8833333333332</v>
      </c>
      <c r="G173" s="36">
        <v>3086.7666666666664</v>
      </c>
      <c r="H173" s="36">
        <v>3180.7666666666664</v>
      </c>
      <c r="I173" s="36">
        <v>3203.8833333333332</v>
      </c>
      <c r="J173" s="36">
        <v>3227.7666666666664</v>
      </c>
      <c r="K173" s="31">
        <v>3180</v>
      </c>
      <c r="L173" s="31">
        <v>3133</v>
      </c>
      <c r="M173" s="31">
        <v>4.718E-2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220.75</v>
      </c>
      <c r="D174" s="36">
        <v>221.88333333333333</v>
      </c>
      <c r="E174" s="36">
        <v>218.61666666666665</v>
      </c>
      <c r="F174" s="36">
        <v>216.48333333333332</v>
      </c>
      <c r="G174" s="36">
        <v>213.21666666666664</v>
      </c>
      <c r="H174" s="36">
        <v>224.01666666666665</v>
      </c>
      <c r="I174" s="36">
        <v>227.2833333333333</v>
      </c>
      <c r="J174" s="36">
        <v>229.41666666666666</v>
      </c>
      <c r="K174" s="31">
        <v>225.15</v>
      </c>
      <c r="L174" s="31">
        <v>219.75</v>
      </c>
      <c r="M174" s="31">
        <v>3.4471599999999998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1622.15</v>
      </c>
      <c r="D175" s="36">
        <v>1625.0833333333333</v>
      </c>
      <c r="E175" s="36">
        <v>1612.1666666666665</v>
      </c>
      <c r="F175" s="36">
        <v>1602.1833333333332</v>
      </c>
      <c r="G175" s="36">
        <v>1589.2666666666664</v>
      </c>
      <c r="H175" s="36">
        <v>1635.0666666666666</v>
      </c>
      <c r="I175" s="36">
        <v>1647.9833333333331</v>
      </c>
      <c r="J175" s="36">
        <v>1657.9666666666667</v>
      </c>
      <c r="K175" s="31">
        <v>1638</v>
      </c>
      <c r="L175" s="31">
        <v>1615.1</v>
      </c>
      <c r="M175" s="31">
        <v>0.79400000000000004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1527.75</v>
      </c>
      <c r="D176" s="36">
        <v>1528.9666666666665</v>
      </c>
      <c r="E176" s="36">
        <v>1513.7833333333328</v>
      </c>
      <c r="F176" s="36">
        <v>1499.8166666666664</v>
      </c>
      <c r="G176" s="36">
        <v>1484.6333333333328</v>
      </c>
      <c r="H176" s="36">
        <v>1542.9333333333329</v>
      </c>
      <c r="I176" s="36">
        <v>1558.1166666666668</v>
      </c>
      <c r="J176" s="36">
        <v>1572.083333333333</v>
      </c>
      <c r="K176" s="31">
        <v>1544.15</v>
      </c>
      <c r="L176" s="31">
        <v>1515</v>
      </c>
      <c r="M176" s="31">
        <v>0.38053999999999999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798.35</v>
      </c>
      <c r="D177" s="36">
        <v>798.81666666666672</v>
      </c>
      <c r="E177" s="36">
        <v>788.18333333333339</v>
      </c>
      <c r="F177" s="36">
        <v>778.01666666666665</v>
      </c>
      <c r="G177" s="36">
        <v>767.38333333333333</v>
      </c>
      <c r="H177" s="36">
        <v>808.98333333333346</v>
      </c>
      <c r="I177" s="36">
        <v>819.6166666666669</v>
      </c>
      <c r="J177" s="36">
        <v>829.78333333333353</v>
      </c>
      <c r="K177" s="31">
        <v>809.45</v>
      </c>
      <c r="L177" s="31">
        <v>788.65</v>
      </c>
      <c r="M177" s="31">
        <v>10.34587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778.15</v>
      </c>
      <c r="D178" s="36">
        <v>771.96666666666658</v>
      </c>
      <c r="E178" s="36">
        <v>762.98333333333312</v>
      </c>
      <c r="F178" s="36">
        <v>747.81666666666649</v>
      </c>
      <c r="G178" s="36">
        <v>738.83333333333303</v>
      </c>
      <c r="H178" s="36">
        <v>787.13333333333321</v>
      </c>
      <c r="I178" s="36">
        <v>796.11666666666656</v>
      </c>
      <c r="J178" s="36">
        <v>811.2833333333333</v>
      </c>
      <c r="K178" s="31">
        <v>780.95</v>
      </c>
      <c r="L178" s="31">
        <v>756.8</v>
      </c>
      <c r="M178" s="31">
        <v>2.0781499999999999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1813.1</v>
      </c>
      <c r="D179" s="36">
        <v>1806.4833333333333</v>
      </c>
      <c r="E179" s="36">
        <v>1783.9166666666667</v>
      </c>
      <c r="F179" s="36">
        <v>1754.7333333333333</v>
      </c>
      <c r="G179" s="36">
        <v>1732.1666666666667</v>
      </c>
      <c r="H179" s="36">
        <v>1835.6666666666667</v>
      </c>
      <c r="I179" s="36">
        <v>1858.2333333333333</v>
      </c>
      <c r="J179" s="36">
        <v>1887.4166666666667</v>
      </c>
      <c r="K179" s="31">
        <v>1829.05</v>
      </c>
      <c r="L179" s="31">
        <v>1777.3</v>
      </c>
      <c r="M179" s="31">
        <v>1.2362500000000001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59.3</v>
      </c>
      <c r="D180" s="36">
        <v>59.416666666666664</v>
      </c>
      <c r="E180" s="36">
        <v>58.733333333333327</v>
      </c>
      <c r="F180" s="36">
        <v>58.166666666666664</v>
      </c>
      <c r="G180" s="36">
        <v>57.483333333333327</v>
      </c>
      <c r="H180" s="36">
        <v>59.983333333333327</v>
      </c>
      <c r="I180" s="36">
        <v>60.666666666666664</v>
      </c>
      <c r="J180" s="36">
        <v>61.233333333333327</v>
      </c>
      <c r="K180" s="31">
        <v>60.1</v>
      </c>
      <c r="L180" s="31">
        <v>58.85</v>
      </c>
      <c r="M180" s="31">
        <v>50.485849999999999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1299.45</v>
      </c>
      <c r="D181" s="36">
        <v>1299.0833333333333</v>
      </c>
      <c r="E181" s="36">
        <v>1289.2166666666665</v>
      </c>
      <c r="F181" s="36">
        <v>1278.9833333333331</v>
      </c>
      <c r="G181" s="36">
        <v>1269.1166666666663</v>
      </c>
      <c r="H181" s="36">
        <v>1309.3166666666666</v>
      </c>
      <c r="I181" s="36">
        <v>1319.1833333333334</v>
      </c>
      <c r="J181" s="36">
        <v>1329.4166666666667</v>
      </c>
      <c r="K181" s="31">
        <v>1308.95</v>
      </c>
      <c r="L181" s="31">
        <v>1288.8499999999999</v>
      </c>
      <c r="M181" s="31">
        <v>1.14337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2212.9499999999998</v>
      </c>
      <c r="D182" s="36">
        <v>2214.1333333333332</v>
      </c>
      <c r="E182" s="36">
        <v>2174.2666666666664</v>
      </c>
      <c r="F182" s="36">
        <v>2135.583333333333</v>
      </c>
      <c r="G182" s="36">
        <v>2095.7166666666662</v>
      </c>
      <c r="H182" s="36">
        <v>2252.8166666666666</v>
      </c>
      <c r="I182" s="36">
        <v>2292.6833333333334</v>
      </c>
      <c r="J182" s="36">
        <v>2331.3666666666668</v>
      </c>
      <c r="K182" s="31">
        <v>2254</v>
      </c>
      <c r="L182" s="31">
        <v>2175.4499999999998</v>
      </c>
      <c r="M182" s="31">
        <v>0.82284999999999997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490</v>
      </c>
      <c r="D183" s="36">
        <v>491.83333333333331</v>
      </c>
      <c r="E183" s="36">
        <v>487.36666666666662</v>
      </c>
      <c r="F183" s="36">
        <v>484.73333333333329</v>
      </c>
      <c r="G183" s="36">
        <v>480.26666666666659</v>
      </c>
      <c r="H183" s="36">
        <v>494.46666666666664</v>
      </c>
      <c r="I183" s="36">
        <v>498.93333333333334</v>
      </c>
      <c r="J183" s="36">
        <v>501.56666666666666</v>
      </c>
      <c r="K183" s="31">
        <v>496.3</v>
      </c>
      <c r="L183" s="31">
        <v>489.2</v>
      </c>
      <c r="M183" s="31">
        <v>1.1800299999999999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982.95</v>
      </c>
      <c r="D184" s="36">
        <v>979.69999999999993</v>
      </c>
      <c r="E184" s="36">
        <v>973.24999999999989</v>
      </c>
      <c r="F184" s="36">
        <v>963.55</v>
      </c>
      <c r="G184" s="36">
        <v>957.09999999999991</v>
      </c>
      <c r="H184" s="36">
        <v>989.39999999999986</v>
      </c>
      <c r="I184" s="36">
        <v>995.84999999999991</v>
      </c>
      <c r="J184" s="36">
        <v>1005.5499999999998</v>
      </c>
      <c r="K184" s="31">
        <v>986.15</v>
      </c>
      <c r="L184" s="31">
        <v>970</v>
      </c>
      <c r="M184" s="31">
        <v>5.1959299999999997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683.9</v>
      </c>
      <c r="D185" s="36">
        <v>680.0333333333333</v>
      </c>
      <c r="E185" s="36">
        <v>672.91666666666663</v>
      </c>
      <c r="F185" s="36">
        <v>661.93333333333328</v>
      </c>
      <c r="G185" s="36">
        <v>654.81666666666661</v>
      </c>
      <c r="H185" s="36">
        <v>691.01666666666665</v>
      </c>
      <c r="I185" s="36">
        <v>698.13333333333344</v>
      </c>
      <c r="J185" s="36">
        <v>709.11666666666667</v>
      </c>
      <c r="K185" s="31">
        <v>687.15</v>
      </c>
      <c r="L185" s="31">
        <v>669.05</v>
      </c>
      <c r="M185" s="31">
        <v>3.68472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1688.2</v>
      </c>
      <c r="D186" s="36">
        <v>1696.0833333333333</v>
      </c>
      <c r="E186" s="36">
        <v>1675.2166666666665</v>
      </c>
      <c r="F186" s="36">
        <v>1662.2333333333331</v>
      </c>
      <c r="G186" s="36">
        <v>1641.3666666666663</v>
      </c>
      <c r="H186" s="36">
        <v>1709.0666666666666</v>
      </c>
      <c r="I186" s="36">
        <v>1729.9333333333334</v>
      </c>
      <c r="J186" s="36">
        <v>1742.9166666666667</v>
      </c>
      <c r="K186" s="31">
        <v>1716.95</v>
      </c>
      <c r="L186" s="31">
        <v>1683.1</v>
      </c>
      <c r="M186" s="31">
        <v>4.0109399999999997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353.6</v>
      </c>
      <c r="D187" s="36">
        <v>354.68333333333339</v>
      </c>
      <c r="E187" s="36">
        <v>351.06666666666678</v>
      </c>
      <c r="F187" s="36">
        <v>348.53333333333336</v>
      </c>
      <c r="G187" s="36">
        <v>344.91666666666674</v>
      </c>
      <c r="H187" s="36">
        <v>357.21666666666681</v>
      </c>
      <c r="I187" s="36">
        <v>360.83333333333337</v>
      </c>
      <c r="J187" s="36">
        <v>363.36666666666684</v>
      </c>
      <c r="K187" s="31">
        <v>358.3</v>
      </c>
      <c r="L187" s="31">
        <v>352.15</v>
      </c>
      <c r="M187" s="31">
        <v>7.11449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497.4</v>
      </c>
      <c r="D188" s="36">
        <v>500.2833333333333</v>
      </c>
      <c r="E188" s="36">
        <v>493.11666666666662</v>
      </c>
      <c r="F188" s="36">
        <v>488.83333333333331</v>
      </c>
      <c r="G188" s="36">
        <v>481.66666666666663</v>
      </c>
      <c r="H188" s="36">
        <v>504.56666666666661</v>
      </c>
      <c r="I188" s="36">
        <v>511.73333333333335</v>
      </c>
      <c r="J188" s="36">
        <v>516.01666666666665</v>
      </c>
      <c r="K188" s="31">
        <v>507.45</v>
      </c>
      <c r="L188" s="31">
        <v>496</v>
      </c>
      <c r="M188" s="31">
        <v>5.3470300000000002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1982.6</v>
      </c>
      <c r="D189" s="36">
        <v>1985.8833333333332</v>
      </c>
      <c r="E189" s="36">
        <v>1971.0666666666664</v>
      </c>
      <c r="F189" s="36">
        <v>1959.5333333333331</v>
      </c>
      <c r="G189" s="36">
        <v>1944.7166666666662</v>
      </c>
      <c r="H189" s="36">
        <v>1997.4166666666665</v>
      </c>
      <c r="I189" s="36">
        <v>2012.2333333333331</v>
      </c>
      <c r="J189" s="36">
        <v>2023.7666666666667</v>
      </c>
      <c r="K189" s="31">
        <v>2000.7</v>
      </c>
      <c r="L189" s="31">
        <v>1974.35</v>
      </c>
      <c r="M189" s="31">
        <v>3.0645199999999999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864.15</v>
      </c>
      <c r="D190" s="36">
        <v>865.85</v>
      </c>
      <c r="E190" s="36">
        <v>858.30000000000007</v>
      </c>
      <c r="F190" s="36">
        <v>852.45</v>
      </c>
      <c r="G190" s="36">
        <v>844.90000000000009</v>
      </c>
      <c r="H190" s="36">
        <v>871.7</v>
      </c>
      <c r="I190" s="36">
        <v>879.25</v>
      </c>
      <c r="J190" s="36">
        <v>885.1</v>
      </c>
      <c r="K190" s="31">
        <v>873.4</v>
      </c>
      <c r="L190" s="31">
        <v>860</v>
      </c>
      <c r="M190" s="31">
        <v>2.46957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370.85</v>
      </c>
      <c r="D191" s="36">
        <v>371.2833333333333</v>
      </c>
      <c r="E191" s="36">
        <v>369.61666666666662</v>
      </c>
      <c r="F191" s="36">
        <v>368.38333333333333</v>
      </c>
      <c r="G191" s="36">
        <v>366.71666666666664</v>
      </c>
      <c r="H191" s="36">
        <v>372.51666666666659</v>
      </c>
      <c r="I191" s="36">
        <v>374.18333333333334</v>
      </c>
      <c r="J191" s="36">
        <v>375.41666666666657</v>
      </c>
      <c r="K191" s="31">
        <v>372.95</v>
      </c>
      <c r="L191" s="31">
        <v>370.05</v>
      </c>
      <c r="M191" s="31">
        <v>0.72806999999999999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2169.3000000000002</v>
      </c>
      <c r="D192" s="36">
        <v>2165.1833333333338</v>
      </c>
      <c r="E192" s="36">
        <v>2145.2166666666676</v>
      </c>
      <c r="F192" s="36">
        <v>2121.1333333333337</v>
      </c>
      <c r="G192" s="36">
        <v>2101.1666666666674</v>
      </c>
      <c r="H192" s="36">
        <v>2189.2666666666678</v>
      </c>
      <c r="I192" s="36">
        <v>2209.233333333334</v>
      </c>
      <c r="J192" s="36">
        <v>2233.316666666668</v>
      </c>
      <c r="K192" s="31">
        <v>2185.15</v>
      </c>
      <c r="L192" s="31">
        <v>2141.1</v>
      </c>
      <c r="M192" s="31">
        <v>0.22162999999999999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766.25</v>
      </c>
      <c r="D193" s="36">
        <v>753.7166666666667</v>
      </c>
      <c r="E193" s="36">
        <v>737.43333333333339</v>
      </c>
      <c r="F193" s="36">
        <v>708.61666666666667</v>
      </c>
      <c r="G193" s="36">
        <v>692.33333333333337</v>
      </c>
      <c r="H193" s="36">
        <v>782.53333333333342</v>
      </c>
      <c r="I193" s="36">
        <v>798.81666666666672</v>
      </c>
      <c r="J193" s="36">
        <v>827.63333333333344</v>
      </c>
      <c r="K193" s="31">
        <v>770</v>
      </c>
      <c r="L193" s="31">
        <v>724.9</v>
      </c>
      <c r="M193" s="31">
        <v>11.864100000000001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366.4</v>
      </c>
      <c r="D194" s="36">
        <v>365.2</v>
      </c>
      <c r="E194" s="36">
        <v>358.4</v>
      </c>
      <c r="F194" s="36">
        <v>350.4</v>
      </c>
      <c r="G194" s="36">
        <v>343.59999999999997</v>
      </c>
      <c r="H194" s="36">
        <v>373.2</v>
      </c>
      <c r="I194" s="36">
        <v>380.00000000000006</v>
      </c>
      <c r="J194" s="36">
        <v>388</v>
      </c>
      <c r="K194" s="31">
        <v>372</v>
      </c>
      <c r="L194" s="31">
        <v>357.2</v>
      </c>
      <c r="M194" s="31">
        <v>3.2115999999999998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2861.15</v>
      </c>
      <c r="D195" s="36">
        <v>2853.5666666666671</v>
      </c>
      <c r="E195" s="36">
        <v>2820.1333333333341</v>
      </c>
      <c r="F195" s="36">
        <v>2779.1166666666672</v>
      </c>
      <c r="G195" s="36">
        <v>2745.6833333333343</v>
      </c>
      <c r="H195" s="36">
        <v>2894.5833333333339</v>
      </c>
      <c r="I195" s="36">
        <v>2928.0166666666673</v>
      </c>
      <c r="J195" s="36">
        <v>2969.0333333333338</v>
      </c>
      <c r="K195" s="31">
        <v>2887</v>
      </c>
      <c r="L195" s="31">
        <v>2812.55</v>
      </c>
      <c r="M195" s="31">
        <v>1.0326299999999999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426.8</v>
      </c>
      <c r="D196" s="36">
        <v>426.48333333333335</v>
      </c>
      <c r="E196" s="36">
        <v>424.36666666666667</v>
      </c>
      <c r="F196" s="36">
        <v>421.93333333333334</v>
      </c>
      <c r="G196" s="36">
        <v>419.81666666666666</v>
      </c>
      <c r="H196" s="36">
        <v>428.91666666666669</v>
      </c>
      <c r="I196" s="36">
        <v>431.03333333333336</v>
      </c>
      <c r="J196" s="36">
        <v>433.4666666666667</v>
      </c>
      <c r="K196" s="31">
        <v>428.6</v>
      </c>
      <c r="L196" s="31">
        <v>424.05</v>
      </c>
      <c r="M196" s="31">
        <v>11.997579999999999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634.9</v>
      </c>
      <c r="D197" s="36">
        <v>634.53333333333342</v>
      </c>
      <c r="E197" s="36">
        <v>624.06666666666683</v>
      </c>
      <c r="F197" s="36">
        <v>613.23333333333346</v>
      </c>
      <c r="G197" s="36">
        <v>602.76666666666688</v>
      </c>
      <c r="H197" s="36">
        <v>645.36666666666679</v>
      </c>
      <c r="I197" s="36">
        <v>655.83333333333326</v>
      </c>
      <c r="J197" s="36">
        <v>666.66666666666674</v>
      </c>
      <c r="K197" s="31">
        <v>645</v>
      </c>
      <c r="L197" s="31">
        <v>623.70000000000005</v>
      </c>
      <c r="M197" s="31">
        <v>17.391970000000001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130.35</v>
      </c>
      <c r="D198" s="36">
        <v>130.70000000000002</v>
      </c>
      <c r="E198" s="36">
        <v>129.50000000000003</v>
      </c>
      <c r="F198" s="36">
        <v>128.65</v>
      </c>
      <c r="G198" s="36">
        <v>127.45000000000002</v>
      </c>
      <c r="H198" s="36">
        <v>131.55000000000004</v>
      </c>
      <c r="I198" s="36">
        <v>132.75000000000003</v>
      </c>
      <c r="J198" s="36">
        <v>133.60000000000005</v>
      </c>
      <c r="K198" s="31">
        <v>131.9</v>
      </c>
      <c r="L198" s="31">
        <v>129.85</v>
      </c>
      <c r="M198" s="31">
        <v>7.85656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186.85</v>
      </c>
      <c r="D199" s="36">
        <v>183.88333333333335</v>
      </c>
      <c r="E199" s="36">
        <v>176.76666666666671</v>
      </c>
      <c r="F199" s="36">
        <v>166.68333333333337</v>
      </c>
      <c r="G199" s="36">
        <v>159.56666666666672</v>
      </c>
      <c r="H199" s="36">
        <v>193.9666666666667</v>
      </c>
      <c r="I199" s="36">
        <v>201.08333333333331</v>
      </c>
      <c r="J199" s="36">
        <v>211.16666666666669</v>
      </c>
      <c r="K199" s="31">
        <v>191</v>
      </c>
      <c r="L199" s="31">
        <v>173.8</v>
      </c>
      <c r="M199" s="31">
        <v>197.70112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284.95</v>
      </c>
      <c r="D200" s="36">
        <v>286.39999999999998</v>
      </c>
      <c r="E200" s="36">
        <v>282.94999999999993</v>
      </c>
      <c r="F200" s="36">
        <v>280.94999999999993</v>
      </c>
      <c r="G200" s="36">
        <v>277.49999999999989</v>
      </c>
      <c r="H200" s="36">
        <v>288.39999999999998</v>
      </c>
      <c r="I200" s="36">
        <v>291.85000000000002</v>
      </c>
      <c r="J200" s="36">
        <v>293.85000000000002</v>
      </c>
      <c r="K200" s="31">
        <v>289.85000000000002</v>
      </c>
      <c r="L200" s="31">
        <v>284.39999999999998</v>
      </c>
      <c r="M200" s="31">
        <v>3.2922099999999999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1812.85</v>
      </c>
      <c r="D201" s="36">
        <v>1814.9333333333334</v>
      </c>
      <c r="E201" s="36">
        <v>1799.9166666666667</v>
      </c>
      <c r="F201" s="36">
        <v>1786.9833333333333</v>
      </c>
      <c r="G201" s="36">
        <v>1771.9666666666667</v>
      </c>
      <c r="H201" s="36">
        <v>1827.8666666666668</v>
      </c>
      <c r="I201" s="36">
        <v>1842.8833333333332</v>
      </c>
      <c r="J201" s="36">
        <v>1855.8166666666668</v>
      </c>
      <c r="K201" s="31">
        <v>1829.95</v>
      </c>
      <c r="L201" s="31">
        <v>1802</v>
      </c>
      <c r="M201" s="31">
        <v>1.7843100000000001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845.65</v>
      </c>
      <c r="D202" s="36">
        <v>845.25</v>
      </c>
      <c r="E202" s="36">
        <v>840.5</v>
      </c>
      <c r="F202" s="36">
        <v>835.35</v>
      </c>
      <c r="G202" s="36">
        <v>830.6</v>
      </c>
      <c r="H202" s="36">
        <v>850.4</v>
      </c>
      <c r="I202" s="36">
        <v>855.15</v>
      </c>
      <c r="J202" s="36">
        <v>860.3</v>
      </c>
      <c r="K202" s="31">
        <v>850</v>
      </c>
      <c r="L202" s="31">
        <v>840.1</v>
      </c>
      <c r="M202" s="31">
        <v>1.8553299999999999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1391</v>
      </c>
      <c r="D203" s="36">
        <v>1390.2833333333335</v>
      </c>
      <c r="E203" s="36">
        <v>1380.5666666666671</v>
      </c>
      <c r="F203" s="36">
        <v>1370.1333333333334</v>
      </c>
      <c r="G203" s="36">
        <v>1360.416666666667</v>
      </c>
      <c r="H203" s="36">
        <v>1400.7166666666672</v>
      </c>
      <c r="I203" s="36">
        <v>1410.4333333333338</v>
      </c>
      <c r="J203" s="36">
        <v>1420.8666666666672</v>
      </c>
      <c r="K203" s="31">
        <v>1400</v>
      </c>
      <c r="L203" s="31">
        <v>1379.85</v>
      </c>
      <c r="M203" s="31">
        <v>2.90082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1255.9000000000001</v>
      </c>
      <c r="D204" s="36">
        <v>1243.6499999999999</v>
      </c>
      <c r="E204" s="36">
        <v>1220.7999999999997</v>
      </c>
      <c r="F204" s="36">
        <v>1185.6999999999998</v>
      </c>
      <c r="G204" s="36">
        <v>1162.8499999999997</v>
      </c>
      <c r="H204" s="36">
        <v>1278.7499999999998</v>
      </c>
      <c r="I204" s="36">
        <v>1301.5999999999997</v>
      </c>
      <c r="J204" s="36">
        <v>1336.6999999999998</v>
      </c>
      <c r="K204" s="31">
        <v>1266.5</v>
      </c>
      <c r="L204" s="31">
        <v>1208.55</v>
      </c>
      <c r="M204" s="31">
        <v>57.408209999999997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2855.5</v>
      </c>
      <c r="D205" s="36">
        <v>2847.35</v>
      </c>
      <c r="E205" s="36">
        <v>2784.7</v>
      </c>
      <c r="F205" s="36">
        <v>2713.9</v>
      </c>
      <c r="G205" s="36">
        <v>2651.25</v>
      </c>
      <c r="H205" s="36">
        <v>2918.1499999999996</v>
      </c>
      <c r="I205" s="36">
        <v>2980.8</v>
      </c>
      <c r="J205" s="36">
        <v>3051.5999999999995</v>
      </c>
      <c r="K205" s="31">
        <v>2910</v>
      </c>
      <c r="L205" s="31">
        <v>2776.55</v>
      </c>
      <c r="M205" s="31">
        <v>26.509630000000001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1535.75</v>
      </c>
      <c r="D206" s="36">
        <v>1538.1666666666667</v>
      </c>
      <c r="E206" s="36">
        <v>1527.5333333333335</v>
      </c>
      <c r="F206" s="36">
        <v>1519.3166666666668</v>
      </c>
      <c r="G206" s="36">
        <v>1508.6833333333336</v>
      </c>
      <c r="H206" s="36">
        <v>1546.3833333333334</v>
      </c>
      <c r="I206" s="36">
        <v>1557.0166666666667</v>
      </c>
      <c r="J206" s="36">
        <v>1565.2333333333333</v>
      </c>
      <c r="K206" s="31">
        <v>1548.8</v>
      </c>
      <c r="L206" s="31">
        <v>1529.95</v>
      </c>
      <c r="M206" s="31">
        <v>198.72649999999999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625.25</v>
      </c>
      <c r="D207" s="36">
        <v>624.25</v>
      </c>
      <c r="E207" s="36">
        <v>615.5</v>
      </c>
      <c r="F207" s="36">
        <v>605.75</v>
      </c>
      <c r="G207" s="36">
        <v>597</v>
      </c>
      <c r="H207" s="36">
        <v>634</v>
      </c>
      <c r="I207" s="36">
        <v>642.75</v>
      </c>
      <c r="J207" s="36">
        <v>652.5</v>
      </c>
      <c r="K207" s="31">
        <v>633</v>
      </c>
      <c r="L207" s="31">
        <v>614.5</v>
      </c>
      <c r="M207" s="31">
        <v>54.62771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3098.45</v>
      </c>
      <c r="D208" s="36">
        <v>3099.1666666666665</v>
      </c>
      <c r="E208" s="36">
        <v>3079.333333333333</v>
      </c>
      <c r="F208" s="36">
        <v>3060.2166666666667</v>
      </c>
      <c r="G208" s="36">
        <v>3040.3833333333332</v>
      </c>
      <c r="H208" s="36">
        <v>3118.2833333333328</v>
      </c>
      <c r="I208" s="36">
        <v>3138.1166666666659</v>
      </c>
      <c r="J208" s="36">
        <v>3157.2333333333327</v>
      </c>
      <c r="K208" s="31">
        <v>3119</v>
      </c>
      <c r="L208" s="31">
        <v>3080.05</v>
      </c>
      <c r="M208" s="31">
        <v>3.7464200000000001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74.55</v>
      </c>
      <c r="D209" s="36">
        <v>74.349999999999994</v>
      </c>
      <c r="E209" s="36">
        <v>72.549999999999983</v>
      </c>
      <c r="F209" s="36">
        <v>70.549999999999983</v>
      </c>
      <c r="G209" s="36">
        <v>68.749999999999972</v>
      </c>
      <c r="H209" s="36">
        <v>76.349999999999994</v>
      </c>
      <c r="I209" s="36">
        <v>78.150000000000006</v>
      </c>
      <c r="J209" s="36">
        <v>80.150000000000006</v>
      </c>
      <c r="K209" s="31">
        <v>76.150000000000006</v>
      </c>
      <c r="L209" s="31">
        <v>72.349999999999994</v>
      </c>
      <c r="M209" s="31">
        <v>161.61122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285.05</v>
      </c>
      <c r="D210" s="36">
        <v>285.2166666666667</v>
      </c>
      <c r="E210" s="36">
        <v>281.33333333333337</v>
      </c>
      <c r="F210" s="36">
        <v>277.61666666666667</v>
      </c>
      <c r="G210" s="36">
        <v>273.73333333333335</v>
      </c>
      <c r="H210" s="36">
        <v>288.93333333333339</v>
      </c>
      <c r="I210" s="36">
        <v>292.81666666666672</v>
      </c>
      <c r="J210" s="36">
        <v>296.53333333333342</v>
      </c>
      <c r="K210" s="31">
        <v>289.10000000000002</v>
      </c>
      <c r="L210" s="31">
        <v>281.5</v>
      </c>
      <c r="M210" s="31">
        <v>3.33074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480.6</v>
      </c>
      <c r="D211" s="36">
        <v>481.86666666666662</v>
      </c>
      <c r="E211" s="36">
        <v>476.23333333333323</v>
      </c>
      <c r="F211" s="36">
        <v>471.86666666666662</v>
      </c>
      <c r="G211" s="36">
        <v>466.23333333333323</v>
      </c>
      <c r="H211" s="36">
        <v>486.23333333333323</v>
      </c>
      <c r="I211" s="36">
        <v>491.86666666666656</v>
      </c>
      <c r="J211" s="36">
        <v>496.23333333333323</v>
      </c>
      <c r="K211" s="31">
        <v>487.5</v>
      </c>
      <c r="L211" s="31">
        <v>477.5</v>
      </c>
      <c r="M211" s="31">
        <v>46.522469999999998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999.6</v>
      </c>
      <c r="D212" s="36">
        <v>1002.1666666666666</v>
      </c>
      <c r="E212" s="36">
        <v>995.43333333333328</v>
      </c>
      <c r="F212" s="36">
        <v>991.26666666666665</v>
      </c>
      <c r="G212" s="36">
        <v>984.5333333333333</v>
      </c>
      <c r="H212" s="36">
        <v>1006.3333333333333</v>
      </c>
      <c r="I212" s="36">
        <v>1013.0666666666666</v>
      </c>
      <c r="J212" s="36">
        <v>1017.2333333333332</v>
      </c>
      <c r="K212" s="31">
        <v>1008.9</v>
      </c>
      <c r="L212" s="31">
        <v>998</v>
      </c>
      <c r="M212" s="31">
        <v>8.5319999999999993E-2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1975.1</v>
      </c>
      <c r="D213" s="36">
        <v>1973.3833333333332</v>
      </c>
      <c r="E213" s="36">
        <v>1956.7666666666664</v>
      </c>
      <c r="F213" s="36">
        <v>1938.4333333333332</v>
      </c>
      <c r="G213" s="36">
        <v>1921.8166666666664</v>
      </c>
      <c r="H213" s="36">
        <v>1991.7166666666665</v>
      </c>
      <c r="I213" s="36">
        <v>2008.3333333333333</v>
      </c>
      <c r="J213" s="36">
        <v>2026.6666666666665</v>
      </c>
      <c r="K213" s="31">
        <v>1990</v>
      </c>
      <c r="L213" s="31">
        <v>1955.05</v>
      </c>
      <c r="M213" s="31">
        <v>7.7097800000000003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157.05000000000001</v>
      </c>
      <c r="D214" s="36">
        <v>156.61666666666667</v>
      </c>
      <c r="E214" s="36">
        <v>154.43333333333334</v>
      </c>
      <c r="F214" s="36">
        <v>151.81666666666666</v>
      </c>
      <c r="G214" s="36">
        <v>149.63333333333333</v>
      </c>
      <c r="H214" s="36">
        <v>159.23333333333335</v>
      </c>
      <c r="I214" s="36">
        <v>161.41666666666669</v>
      </c>
      <c r="J214" s="36">
        <v>164.03333333333336</v>
      </c>
      <c r="K214" s="31">
        <v>158.80000000000001</v>
      </c>
      <c r="L214" s="31">
        <v>154</v>
      </c>
      <c r="M214" s="31">
        <v>51.323050000000002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256.45</v>
      </c>
      <c r="D215" s="36">
        <v>257.36666666666662</v>
      </c>
      <c r="E215" s="36">
        <v>254.88333333333321</v>
      </c>
      <c r="F215" s="36">
        <v>253.31666666666661</v>
      </c>
      <c r="G215" s="36">
        <v>250.8333333333332</v>
      </c>
      <c r="H215" s="36">
        <v>258.93333333333322</v>
      </c>
      <c r="I215" s="36">
        <v>261.41666666666669</v>
      </c>
      <c r="J215" s="36">
        <v>262.98333333333323</v>
      </c>
      <c r="K215" s="31">
        <v>259.85000000000002</v>
      </c>
      <c r="L215" s="31">
        <v>255.8</v>
      </c>
      <c r="M215" s="31">
        <v>14.57405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2569.4499999999998</v>
      </c>
      <c r="D216" s="36">
        <v>2562.9499999999998</v>
      </c>
      <c r="E216" s="36">
        <v>2549.1999999999998</v>
      </c>
      <c r="F216" s="36">
        <v>2528.9499999999998</v>
      </c>
      <c r="G216" s="36">
        <v>2515.1999999999998</v>
      </c>
      <c r="H216" s="36">
        <v>2583.1999999999998</v>
      </c>
      <c r="I216" s="36">
        <v>2596.9499999999998</v>
      </c>
      <c r="J216" s="36">
        <v>2617.1999999999998</v>
      </c>
      <c r="K216" s="31">
        <v>2576.6999999999998</v>
      </c>
      <c r="L216" s="31">
        <v>2542.6999999999998</v>
      </c>
      <c r="M216" s="31">
        <v>15.31977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318.60000000000002</v>
      </c>
      <c r="D217" s="36">
        <v>318.75</v>
      </c>
      <c r="E217" s="36">
        <v>317</v>
      </c>
      <c r="F217" s="36">
        <v>315.39999999999998</v>
      </c>
      <c r="G217" s="36">
        <v>313.64999999999998</v>
      </c>
      <c r="H217" s="36">
        <v>320.35000000000002</v>
      </c>
      <c r="I217" s="36">
        <v>322.10000000000002</v>
      </c>
      <c r="J217" s="36">
        <v>323.70000000000005</v>
      </c>
      <c r="K217" s="31">
        <v>320.5</v>
      </c>
      <c r="L217" s="31">
        <v>317.14999999999998</v>
      </c>
      <c r="M217" s="31">
        <v>3.65388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4450.5</v>
      </c>
      <c r="D218" s="36">
        <v>4407.1500000000005</v>
      </c>
      <c r="E218" s="36">
        <v>4333.3000000000011</v>
      </c>
      <c r="F218" s="36">
        <v>4216.1000000000004</v>
      </c>
      <c r="G218" s="36">
        <v>4142.2500000000009</v>
      </c>
      <c r="H218" s="36">
        <v>4524.3500000000013</v>
      </c>
      <c r="I218" s="36">
        <v>4598.2000000000016</v>
      </c>
      <c r="J218" s="36">
        <v>4715.4000000000015</v>
      </c>
      <c r="K218" s="31">
        <v>4481</v>
      </c>
      <c r="L218" s="31">
        <v>4289.95</v>
      </c>
      <c r="M218" s="31">
        <v>0.96757000000000004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521.04999999999995</v>
      </c>
      <c r="D219" s="36">
        <v>522.81666666666661</v>
      </c>
      <c r="E219" s="36">
        <v>517.23333333333323</v>
      </c>
      <c r="F219" s="36">
        <v>513.41666666666663</v>
      </c>
      <c r="G219" s="36">
        <v>507.83333333333326</v>
      </c>
      <c r="H219" s="36">
        <v>526.63333333333321</v>
      </c>
      <c r="I219" s="36">
        <v>532.2166666666667</v>
      </c>
      <c r="J219" s="36">
        <v>536.03333333333319</v>
      </c>
      <c r="K219" s="31">
        <v>528.4</v>
      </c>
      <c r="L219" s="31">
        <v>519</v>
      </c>
      <c r="M219" s="31">
        <v>0.50856999999999997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868.45</v>
      </c>
      <c r="D220" s="36">
        <v>863.75</v>
      </c>
      <c r="E220" s="36">
        <v>852.6</v>
      </c>
      <c r="F220" s="36">
        <v>836.75</v>
      </c>
      <c r="G220" s="36">
        <v>825.6</v>
      </c>
      <c r="H220" s="36">
        <v>879.6</v>
      </c>
      <c r="I220" s="36">
        <v>890.75000000000011</v>
      </c>
      <c r="J220" s="36">
        <v>906.6</v>
      </c>
      <c r="K220" s="31">
        <v>874.9</v>
      </c>
      <c r="L220" s="31">
        <v>847.9</v>
      </c>
      <c r="M220" s="31">
        <v>1.0163899999999999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38051.15</v>
      </c>
      <c r="D221" s="36">
        <v>38172.73333333333</v>
      </c>
      <c r="E221" s="36">
        <v>37845.46666666666</v>
      </c>
      <c r="F221" s="36">
        <v>37639.783333333333</v>
      </c>
      <c r="G221" s="36">
        <v>37312.516666666663</v>
      </c>
      <c r="H221" s="36">
        <v>38378.416666666657</v>
      </c>
      <c r="I221" s="36">
        <v>38705.683333333334</v>
      </c>
      <c r="J221" s="36">
        <v>38911.366666666654</v>
      </c>
      <c r="K221" s="31">
        <v>38500</v>
      </c>
      <c r="L221" s="31">
        <v>37967.050000000003</v>
      </c>
      <c r="M221" s="31">
        <v>0.11994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90.15</v>
      </c>
      <c r="D222" s="36">
        <v>90.7</v>
      </c>
      <c r="E222" s="36">
        <v>89.2</v>
      </c>
      <c r="F222" s="36">
        <v>88.25</v>
      </c>
      <c r="G222" s="36">
        <v>86.75</v>
      </c>
      <c r="H222" s="36">
        <v>91.65</v>
      </c>
      <c r="I222" s="36">
        <v>93.15</v>
      </c>
      <c r="J222" s="36">
        <v>94.100000000000009</v>
      </c>
      <c r="K222" s="31">
        <v>92.2</v>
      </c>
      <c r="L222" s="31">
        <v>89.75</v>
      </c>
      <c r="M222" s="31">
        <v>85.757620000000003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951.3</v>
      </c>
      <c r="D223" s="36">
        <v>951.08333333333337</v>
      </c>
      <c r="E223" s="36">
        <v>944.76666666666677</v>
      </c>
      <c r="F223" s="36">
        <v>938.23333333333335</v>
      </c>
      <c r="G223" s="36">
        <v>931.91666666666674</v>
      </c>
      <c r="H223" s="36">
        <v>957.61666666666679</v>
      </c>
      <c r="I223" s="36">
        <v>963.93333333333339</v>
      </c>
      <c r="J223" s="36">
        <v>970.46666666666681</v>
      </c>
      <c r="K223" s="31">
        <v>957.4</v>
      </c>
      <c r="L223" s="31">
        <v>944.55</v>
      </c>
      <c r="M223" s="31">
        <v>66.504419999999996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1313.95</v>
      </c>
      <c r="D224" s="36">
        <v>1320.0666666666668</v>
      </c>
      <c r="E224" s="36">
        <v>1304.2333333333336</v>
      </c>
      <c r="F224" s="36">
        <v>1294.5166666666667</v>
      </c>
      <c r="G224" s="36">
        <v>1278.6833333333334</v>
      </c>
      <c r="H224" s="36">
        <v>1329.7833333333338</v>
      </c>
      <c r="I224" s="36">
        <v>1345.6166666666672</v>
      </c>
      <c r="J224" s="36">
        <v>1355.3333333333339</v>
      </c>
      <c r="K224" s="31">
        <v>1335.9</v>
      </c>
      <c r="L224" s="31">
        <v>1310.3499999999999</v>
      </c>
      <c r="M224" s="31">
        <v>2.93987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522.6</v>
      </c>
      <c r="D225" s="36">
        <v>523.23333333333335</v>
      </c>
      <c r="E225" s="36">
        <v>519.11666666666667</v>
      </c>
      <c r="F225" s="36">
        <v>515.63333333333333</v>
      </c>
      <c r="G225" s="36">
        <v>511.51666666666665</v>
      </c>
      <c r="H225" s="36">
        <v>526.7166666666667</v>
      </c>
      <c r="I225" s="36">
        <v>530.83333333333348</v>
      </c>
      <c r="J225" s="36">
        <v>534.31666666666672</v>
      </c>
      <c r="K225" s="31">
        <v>527.35</v>
      </c>
      <c r="L225" s="31">
        <v>519.75</v>
      </c>
      <c r="M225" s="31">
        <v>8.3958399999999997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630.70000000000005</v>
      </c>
      <c r="D226" s="36">
        <v>633.58333333333337</v>
      </c>
      <c r="E226" s="36">
        <v>622.16666666666674</v>
      </c>
      <c r="F226" s="36">
        <v>613.63333333333333</v>
      </c>
      <c r="G226" s="36">
        <v>602.2166666666667</v>
      </c>
      <c r="H226" s="36">
        <v>642.11666666666679</v>
      </c>
      <c r="I226" s="36">
        <v>653.53333333333353</v>
      </c>
      <c r="J226" s="36">
        <v>662.06666666666683</v>
      </c>
      <c r="K226" s="31">
        <v>645</v>
      </c>
      <c r="L226" s="31">
        <v>625.04999999999995</v>
      </c>
      <c r="M226" s="31">
        <v>2.10432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70.7</v>
      </c>
      <c r="D227" s="36">
        <v>71.216666666666654</v>
      </c>
      <c r="E227" s="36">
        <v>69.933333333333309</v>
      </c>
      <c r="F227" s="36">
        <v>69.166666666666657</v>
      </c>
      <c r="G227" s="36">
        <v>67.883333333333312</v>
      </c>
      <c r="H227" s="36">
        <v>71.983333333333306</v>
      </c>
      <c r="I227" s="36">
        <v>73.266666666666637</v>
      </c>
      <c r="J227" s="36">
        <v>74.033333333333303</v>
      </c>
      <c r="K227" s="31">
        <v>72.5</v>
      </c>
      <c r="L227" s="31">
        <v>70.45</v>
      </c>
      <c r="M227" s="31">
        <v>179.17891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90.25</v>
      </c>
      <c r="D228" s="36">
        <v>90.333333333333329</v>
      </c>
      <c r="E228" s="36">
        <v>89.916666666666657</v>
      </c>
      <c r="F228" s="36">
        <v>89.583333333333329</v>
      </c>
      <c r="G228" s="36">
        <v>89.166666666666657</v>
      </c>
      <c r="H228" s="36">
        <v>90.666666666666657</v>
      </c>
      <c r="I228" s="36">
        <v>91.083333333333314</v>
      </c>
      <c r="J228" s="36">
        <v>91.416666666666657</v>
      </c>
      <c r="K228" s="31">
        <v>90.75</v>
      </c>
      <c r="L228" s="31">
        <v>90</v>
      </c>
      <c r="M228" s="31">
        <v>151.43662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125.35</v>
      </c>
      <c r="D229" s="36">
        <v>125.11666666666667</v>
      </c>
      <c r="E229" s="36">
        <v>124.38333333333335</v>
      </c>
      <c r="F229" s="36">
        <v>123.41666666666669</v>
      </c>
      <c r="G229" s="36">
        <v>122.68333333333337</v>
      </c>
      <c r="H229" s="36">
        <v>126.08333333333334</v>
      </c>
      <c r="I229" s="36">
        <v>126.81666666666666</v>
      </c>
      <c r="J229" s="36">
        <v>127.78333333333333</v>
      </c>
      <c r="K229" s="31">
        <v>125.85</v>
      </c>
      <c r="L229" s="31">
        <v>124.15</v>
      </c>
      <c r="M229" s="31">
        <v>49.048310000000001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886.35</v>
      </c>
      <c r="D230" s="36">
        <v>889.38333333333333</v>
      </c>
      <c r="E230" s="36">
        <v>880.9666666666667</v>
      </c>
      <c r="F230" s="36">
        <v>875.58333333333337</v>
      </c>
      <c r="G230" s="36">
        <v>867.16666666666674</v>
      </c>
      <c r="H230" s="36">
        <v>894.76666666666665</v>
      </c>
      <c r="I230" s="36">
        <v>903.18333333333339</v>
      </c>
      <c r="J230" s="36">
        <v>908.56666666666661</v>
      </c>
      <c r="K230" s="31">
        <v>897.8</v>
      </c>
      <c r="L230" s="31">
        <v>884</v>
      </c>
      <c r="M230" s="31">
        <v>0.12109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631.29999999999995</v>
      </c>
      <c r="D231" s="36">
        <v>632.75</v>
      </c>
      <c r="E231" s="36">
        <v>623.54999999999995</v>
      </c>
      <c r="F231" s="36">
        <v>615.79999999999995</v>
      </c>
      <c r="G231" s="36">
        <v>606.59999999999991</v>
      </c>
      <c r="H231" s="36">
        <v>640.5</v>
      </c>
      <c r="I231" s="36">
        <v>649.70000000000005</v>
      </c>
      <c r="J231" s="36">
        <v>657.45</v>
      </c>
      <c r="K231" s="31">
        <v>641.95000000000005</v>
      </c>
      <c r="L231" s="31">
        <v>625</v>
      </c>
      <c r="M231" s="31">
        <v>1.0906199999999999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223.05</v>
      </c>
      <c r="D232" s="36">
        <v>224.43333333333331</v>
      </c>
      <c r="E232" s="36">
        <v>220.36666666666662</v>
      </c>
      <c r="F232" s="36">
        <v>217.68333333333331</v>
      </c>
      <c r="G232" s="36">
        <v>213.61666666666662</v>
      </c>
      <c r="H232" s="36">
        <v>227.11666666666662</v>
      </c>
      <c r="I232" s="36">
        <v>231.18333333333328</v>
      </c>
      <c r="J232" s="36">
        <v>233.86666666666662</v>
      </c>
      <c r="K232" s="31">
        <v>228.5</v>
      </c>
      <c r="L232" s="31">
        <v>221.75</v>
      </c>
      <c r="M232" s="31">
        <v>23.065090000000001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171.65</v>
      </c>
      <c r="D233" s="36">
        <v>173.56666666666669</v>
      </c>
      <c r="E233" s="36">
        <v>168.83333333333337</v>
      </c>
      <c r="F233" s="36">
        <v>166.01666666666668</v>
      </c>
      <c r="G233" s="36">
        <v>161.28333333333336</v>
      </c>
      <c r="H233" s="36">
        <v>176.38333333333338</v>
      </c>
      <c r="I233" s="36">
        <v>181.11666666666667</v>
      </c>
      <c r="J233" s="36">
        <v>183.93333333333339</v>
      </c>
      <c r="K233" s="31">
        <v>178.3</v>
      </c>
      <c r="L233" s="31">
        <v>170.75</v>
      </c>
      <c r="M233" s="31">
        <v>89.597409999999996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80.3</v>
      </c>
      <c r="D234" s="36">
        <v>80.7</v>
      </c>
      <c r="E234" s="36">
        <v>79.400000000000006</v>
      </c>
      <c r="F234" s="36">
        <v>78.5</v>
      </c>
      <c r="G234" s="36">
        <v>77.2</v>
      </c>
      <c r="H234" s="36">
        <v>81.600000000000009</v>
      </c>
      <c r="I234" s="36">
        <v>82.899999999999991</v>
      </c>
      <c r="J234" s="36">
        <v>83.800000000000011</v>
      </c>
      <c r="K234" s="31">
        <v>82</v>
      </c>
      <c r="L234" s="31">
        <v>79.8</v>
      </c>
      <c r="M234" s="31">
        <v>56.929879999999997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2825.8</v>
      </c>
      <c r="D235" s="36">
        <v>2823.25</v>
      </c>
      <c r="E235" s="36">
        <v>2799.5</v>
      </c>
      <c r="F235" s="36">
        <v>2773.2</v>
      </c>
      <c r="G235" s="36">
        <v>2749.45</v>
      </c>
      <c r="H235" s="36">
        <v>2849.55</v>
      </c>
      <c r="I235" s="36">
        <v>2873.3</v>
      </c>
      <c r="J235" s="36">
        <v>2899.6000000000004</v>
      </c>
      <c r="K235" s="31">
        <v>2847</v>
      </c>
      <c r="L235" s="31">
        <v>2796.95</v>
      </c>
      <c r="M235" s="31">
        <v>1.2661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418.4</v>
      </c>
      <c r="D236" s="36">
        <v>420.95</v>
      </c>
      <c r="E236" s="36">
        <v>414.5</v>
      </c>
      <c r="F236" s="36">
        <v>410.6</v>
      </c>
      <c r="G236" s="36">
        <v>404.15000000000003</v>
      </c>
      <c r="H236" s="36">
        <v>424.84999999999997</v>
      </c>
      <c r="I236" s="36">
        <v>431.2999999999999</v>
      </c>
      <c r="J236" s="36">
        <v>435.19999999999993</v>
      </c>
      <c r="K236" s="31">
        <v>427.4</v>
      </c>
      <c r="L236" s="31">
        <v>417.05</v>
      </c>
      <c r="M236" s="31">
        <v>8.0712399999999995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134.5</v>
      </c>
      <c r="D237" s="36">
        <v>135.1</v>
      </c>
      <c r="E237" s="36">
        <v>133.5</v>
      </c>
      <c r="F237" s="36">
        <v>132.5</v>
      </c>
      <c r="G237" s="36">
        <v>130.9</v>
      </c>
      <c r="H237" s="36">
        <v>136.1</v>
      </c>
      <c r="I237" s="36">
        <v>137.69999999999996</v>
      </c>
      <c r="J237" s="36">
        <v>138.69999999999999</v>
      </c>
      <c r="K237" s="31">
        <v>136.69999999999999</v>
      </c>
      <c r="L237" s="31">
        <v>134.1</v>
      </c>
      <c r="M237" s="31">
        <v>51.024650000000001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414.75</v>
      </c>
      <c r="D238" s="36">
        <v>414.43333333333334</v>
      </c>
      <c r="E238" s="36">
        <v>411.51666666666665</v>
      </c>
      <c r="F238" s="36">
        <v>408.2833333333333</v>
      </c>
      <c r="G238" s="36">
        <v>405.36666666666662</v>
      </c>
      <c r="H238" s="36">
        <v>417.66666666666669</v>
      </c>
      <c r="I238" s="36">
        <v>420.58333333333331</v>
      </c>
      <c r="J238" s="36">
        <v>423.81666666666672</v>
      </c>
      <c r="K238" s="31">
        <v>417.35</v>
      </c>
      <c r="L238" s="31">
        <v>411.2</v>
      </c>
      <c r="M238" s="31">
        <v>27.156739999999999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90.85</v>
      </c>
      <c r="D239" s="36">
        <v>90.716666666666654</v>
      </c>
      <c r="E239" s="36">
        <v>90.183333333333309</v>
      </c>
      <c r="F239" s="36">
        <v>89.516666666666652</v>
      </c>
      <c r="G239" s="36">
        <v>88.983333333333306</v>
      </c>
      <c r="H239" s="36">
        <v>91.383333333333312</v>
      </c>
      <c r="I239" s="36">
        <v>91.916666666666643</v>
      </c>
      <c r="J239" s="36">
        <v>92.583333333333314</v>
      </c>
      <c r="K239" s="31">
        <v>91.25</v>
      </c>
      <c r="L239" s="31">
        <v>90.05</v>
      </c>
      <c r="M239" s="31">
        <v>128.81847999999999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43.25</v>
      </c>
      <c r="D240" s="36">
        <v>43.566666666666663</v>
      </c>
      <c r="E240" s="36">
        <v>42.683333333333323</v>
      </c>
      <c r="F240" s="36">
        <v>42.11666666666666</v>
      </c>
      <c r="G240" s="36">
        <v>41.23333333333332</v>
      </c>
      <c r="H240" s="36">
        <v>44.133333333333326</v>
      </c>
      <c r="I240" s="36">
        <v>45.016666666666666</v>
      </c>
      <c r="J240" s="36">
        <v>45.583333333333329</v>
      </c>
      <c r="K240" s="31">
        <v>44.45</v>
      </c>
      <c r="L240" s="31">
        <v>43</v>
      </c>
      <c r="M240" s="31">
        <v>318.73921000000001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704.15</v>
      </c>
      <c r="D241" s="36">
        <v>701.28333333333342</v>
      </c>
      <c r="E241" s="36">
        <v>696.06666666666683</v>
      </c>
      <c r="F241" s="36">
        <v>687.98333333333346</v>
      </c>
      <c r="G241" s="36">
        <v>682.76666666666688</v>
      </c>
      <c r="H241" s="36">
        <v>709.36666666666679</v>
      </c>
      <c r="I241" s="36">
        <v>714.58333333333326</v>
      </c>
      <c r="J241" s="36">
        <v>722.66666666666674</v>
      </c>
      <c r="K241" s="31">
        <v>706.5</v>
      </c>
      <c r="L241" s="31">
        <v>693.2</v>
      </c>
      <c r="M241" s="31">
        <v>10.180870000000001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76.599999999999994</v>
      </c>
      <c r="D242" s="36">
        <v>76.483333333333334</v>
      </c>
      <c r="E242" s="36">
        <v>74.616666666666674</v>
      </c>
      <c r="F242" s="36">
        <v>72.63333333333334</v>
      </c>
      <c r="G242" s="36">
        <v>70.76666666666668</v>
      </c>
      <c r="H242" s="36">
        <v>78.466666666666669</v>
      </c>
      <c r="I242" s="36">
        <v>80.333333333333314</v>
      </c>
      <c r="J242" s="36">
        <v>82.316666666666663</v>
      </c>
      <c r="K242" s="31">
        <v>78.349999999999994</v>
      </c>
      <c r="L242" s="31">
        <v>74.5</v>
      </c>
      <c r="M242" s="31">
        <v>787.55411000000004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1455.4</v>
      </c>
      <c r="D243" s="36">
        <v>1455.9833333333333</v>
      </c>
      <c r="E243" s="36">
        <v>1450.4166666666667</v>
      </c>
      <c r="F243" s="36">
        <v>1445.4333333333334</v>
      </c>
      <c r="G243" s="36">
        <v>1439.8666666666668</v>
      </c>
      <c r="H243" s="36">
        <v>1460.9666666666667</v>
      </c>
      <c r="I243" s="36">
        <v>1466.5333333333333</v>
      </c>
      <c r="J243" s="36">
        <v>1471.5166666666667</v>
      </c>
      <c r="K243" s="31">
        <v>1461.55</v>
      </c>
      <c r="L243" s="31">
        <v>1451</v>
      </c>
      <c r="M243" s="31">
        <v>0.24149000000000001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472.2</v>
      </c>
      <c r="D244" s="36">
        <v>474.2</v>
      </c>
      <c r="E244" s="36">
        <v>468.5</v>
      </c>
      <c r="F244" s="36">
        <v>464.8</v>
      </c>
      <c r="G244" s="36">
        <v>459.1</v>
      </c>
      <c r="H244" s="36">
        <v>477.9</v>
      </c>
      <c r="I244" s="36">
        <v>483.59999999999991</v>
      </c>
      <c r="J244" s="36">
        <v>487.29999999999995</v>
      </c>
      <c r="K244" s="31">
        <v>479.9</v>
      </c>
      <c r="L244" s="31">
        <v>470.5</v>
      </c>
      <c r="M244" s="31">
        <v>15.40288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191.3</v>
      </c>
      <c r="D245" s="36">
        <v>192.95000000000002</v>
      </c>
      <c r="E245" s="36">
        <v>188.75000000000003</v>
      </c>
      <c r="F245" s="36">
        <v>186.20000000000002</v>
      </c>
      <c r="G245" s="36">
        <v>182.00000000000003</v>
      </c>
      <c r="H245" s="36">
        <v>195.50000000000003</v>
      </c>
      <c r="I245" s="36">
        <v>199.70000000000002</v>
      </c>
      <c r="J245" s="36">
        <v>202.25000000000003</v>
      </c>
      <c r="K245" s="31">
        <v>197.15</v>
      </c>
      <c r="L245" s="31">
        <v>190.4</v>
      </c>
      <c r="M245" s="31">
        <v>66.859920000000002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1463.7</v>
      </c>
      <c r="D246" s="36">
        <v>1450</v>
      </c>
      <c r="E246" s="36">
        <v>1433.7</v>
      </c>
      <c r="F246" s="36">
        <v>1403.7</v>
      </c>
      <c r="G246" s="36">
        <v>1387.4</v>
      </c>
      <c r="H246" s="36">
        <v>1480</v>
      </c>
      <c r="I246" s="36">
        <v>1496.3000000000002</v>
      </c>
      <c r="J246" s="36">
        <v>1526.3</v>
      </c>
      <c r="K246" s="31">
        <v>1466.3</v>
      </c>
      <c r="L246" s="31">
        <v>1420</v>
      </c>
      <c r="M246" s="31">
        <v>44.808900000000001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20.9</v>
      </c>
      <c r="D247" s="36">
        <v>21.216666666666665</v>
      </c>
      <c r="E247" s="36">
        <v>20.18333333333333</v>
      </c>
      <c r="F247" s="36">
        <v>19.466666666666665</v>
      </c>
      <c r="G247" s="36">
        <v>18.43333333333333</v>
      </c>
      <c r="H247" s="36">
        <v>21.93333333333333</v>
      </c>
      <c r="I247" s="36">
        <v>22.966666666666669</v>
      </c>
      <c r="J247" s="36">
        <v>23.68333333333333</v>
      </c>
      <c r="K247" s="31">
        <v>22.25</v>
      </c>
      <c r="L247" s="31">
        <v>20.5</v>
      </c>
      <c r="M247" s="31">
        <v>604.98356999999999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4137.3</v>
      </c>
      <c r="D248" s="36">
        <v>4152.1333333333341</v>
      </c>
      <c r="E248" s="36">
        <v>4090.1666666666679</v>
      </c>
      <c r="F248" s="36">
        <v>4043.0333333333338</v>
      </c>
      <c r="G248" s="36">
        <v>3981.0666666666675</v>
      </c>
      <c r="H248" s="36">
        <v>4199.2666666666682</v>
      </c>
      <c r="I248" s="36">
        <v>4261.2333333333336</v>
      </c>
      <c r="J248" s="36">
        <v>4308.3666666666686</v>
      </c>
      <c r="K248" s="31">
        <v>4214.1000000000004</v>
      </c>
      <c r="L248" s="31">
        <v>4105</v>
      </c>
      <c r="M248" s="31">
        <v>3.1323400000000001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1431.15</v>
      </c>
      <c r="D249" s="36">
        <v>1423.05</v>
      </c>
      <c r="E249" s="36">
        <v>1408.1</v>
      </c>
      <c r="F249" s="36">
        <v>1385.05</v>
      </c>
      <c r="G249" s="36">
        <v>1370.1</v>
      </c>
      <c r="H249" s="36">
        <v>1446.1</v>
      </c>
      <c r="I249" s="36">
        <v>1461.0500000000002</v>
      </c>
      <c r="J249" s="36">
        <v>1484.1</v>
      </c>
      <c r="K249" s="31">
        <v>1438</v>
      </c>
      <c r="L249" s="31">
        <v>1400</v>
      </c>
      <c r="M249" s="31">
        <v>179.73438999999999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2926.85</v>
      </c>
      <c r="D250" s="36">
        <v>2912.9666666666672</v>
      </c>
      <c r="E250" s="36">
        <v>2865.9333333333343</v>
      </c>
      <c r="F250" s="36">
        <v>2805.0166666666673</v>
      </c>
      <c r="G250" s="36">
        <v>2757.9833333333345</v>
      </c>
      <c r="H250" s="36">
        <v>2973.8833333333341</v>
      </c>
      <c r="I250" s="36">
        <v>3020.916666666667</v>
      </c>
      <c r="J250" s="36">
        <v>3081.8333333333339</v>
      </c>
      <c r="K250" s="31">
        <v>2960</v>
      </c>
      <c r="L250" s="31">
        <v>2852.05</v>
      </c>
      <c r="M250" s="31">
        <v>0.26749000000000001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676.6</v>
      </c>
      <c r="D251" s="36">
        <v>680.05000000000007</v>
      </c>
      <c r="E251" s="36">
        <v>667.55000000000018</v>
      </c>
      <c r="F251" s="36">
        <v>658.50000000000011</v>
      </c>
      <c r="G251" s="36">
        <v>646.00000000000023</v>
      </c>
      <c r="H251" s="36">
        <v>689.10000000000014</v>
      </c>
      <c r="I251" s="36">
        <v>701.59999999999991</v>
      </c>
      <c r="J251" s="36">
        <v>710.65000000000009</v>
      </c>
      <c r="K251" s="31">
        <v>692.55</v>
      </c>
      <c r="L251" s="31">
        <v>671</v>
      </c>
      <c r="M251" s="31">
        <v>3.8920300000000001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2607.5</v>
      </c>
      <c r="D252" s="36">
        <v>2602.4166666666665</v>
      </c>
      <c r="E252" s="36">
        <v>2575.083333333333</v>
      </c>
      <c r="F252" s="36">
        <v>2542.6666666666665</v>
      </c>
      <c r="G252" s="36">
        <v>2515.333333333333</v>
      </c>
      <c r="H252" s="36">
        <v>2634.833333333333</v>
      </c>
      <c r="I252" s="36">
        <v>2662.1666666666661</v>
      </c>
      <c r="J252" s="36">
        <v>2694.583333333333</v>
      </c>
      <c r="K252" s="31">
        <v>2629.75</v>
      </c>
      <c r="L252" s="31">
        <v>2570</v>
      </c>
      <c r="M252" s="31">
        <v>13.02788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959.15</v>
      </c>
      <c r="D253" s="36">
        <v>954.56666666666661</v>
      </c>
      <c r="E253" s="36">
        <v>946.58333333333326</v>
      </c>
      <c r="F253" s="36">
        <v>934.01666666666665</v>
      </c>
      <c r="G253" s="36">
        <v>926.0333333333333</v>
      </c>
      <c r="H253" s="36">
        <v>967.13333333333321</v>
      </c>
      <c r="I253" s="36">
        <v>975.11666666666656</v>
      </c>
      <c r="J253" s="36">
        <v>987.68333333333317</v>
      </c>
      <c r="K253" s="31">
        <v>962.55</v>
      </c>
      <c r="L253" s="31">
        <v>942</v>
      </c>
      <c r="M253" s="31">
        <v>4.1668500000000002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32.4</v>
      </c>
      <c r="D254" s="36">
        <v>32.43333333333333</v>
      </c>
      <c r="E254" s="36">
        <v>31.966666666666661</v>
      </c>
      <c r="F254" s="36">
        <v>31.533333333333331</v>
      </c>
      <c r="G254" s="36">
        <v>31.066666666666663</v>
      </c>
      <c r="H254" s="36">
        <v>32.86666666666666</v>
      </c>
      <c r="I254" s="36">
        <v>33.333333333333329</v>
      </c>
      <c r="J254" s="36">
        <v>33.766666666666659</v>
      </c>
      <c r="K254" s="31">
        <v>32.9</v>
      </c>
      <c r="L254" s="31">
        <v>32</v>
      </c>
      <c r="M254" s="31">
        <v>174.76042000000001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448.35</v>
      </c>
      <c r="D255" s="36">
        <v>449.05</v>
      </c>
      <c r="E255" s="36">
        <v>446.3</v>
      </c>
      <c r="F255" s="36">
        <v>444.25</v>
      </c>
      <c r="G255" s="36">
        <v>441.5</v>
      </c>
      <c r="H255" s="36">
        <v>451.1</v>
      </c>
      <c r="I255" s="36">
        <v>453.85</v>
      </c>
      <c r="J255" s="36">
        <v>455.90000000000003</v>
      </c>
      <c r="K255" s="31">
        <v>451.8</v>
      </c>
      <c r="L255" s="31">
        <v>447</v>
      </c>
      <c r="M255" s="31">
        <v>76.324830000000006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271.10000000000002</v>
      </c>
      <c r="D256" s="36">
        <v>255.68333333333337</v>
      </c>
      <c r="E256" s="36">
        <v>240.26666666666671</v>
      </c>
      <c r="F256" s="36">
        <v>209.43333333333334</v>
      </c>
      <c r="G256" s="36">
        <v>194.01666666666668</v>
      </c>
      <c r="H256" s="36">
        <v>286.51666666666677</v>
      </c>
      <c r="I256" s="36">
        <v>301.93333333333339</v>
      </c>
      <c r="J256" s="36">
        <v>332.76666666666677</v>
      </c>
      <c r="K256" s="31">
        <v>271.10000000000002</v>
      </c>
      <c r="L256" s="31">
        <v>224.85</v>
      </c>
      <c r="M256" s="31">
        <v>586.60431000000005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1456</v>
      </c>
      <c r="D257" s="36">
        <v>1462.05</v>
      </c>
      <c r="E257" s="36">
        <v>1439.9499999999998</v>
      </c>
      <c r="F257" s="36">
        <v>1423.8999999999999</v>
      </c>
      <c r="G257" s="36">
        <v>1401.7999999999997</v>
      </c>
      <c r="H257" s="36">
        <v>1478.1</v>
      </c>
      <c r="I257" s="36">
        <v>1500.1999999999998</v>
      </c>
      <c r="J257" s="36">
        <v>1516.25</v>
      </c>
      <c r="K257" s="31">
        <v>1484.15</v>
      </c>
      <c r="L257" s="31">
        <v>1446</v>
      </c>
      <c r="M257" s="31">
        <v>0.95711000000000002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3250.05</v>
      </c>
      <c r="D258" s="36">
        <v>3247.9833333333336</v>
      </c>
      <c r="E258" s="36">
        <v>3222.9666666666672</v>
      </c>
      <c r="F258" s="36">
        <v>3195.8833333333337</v>
      </c>
      <c r="G258" s="36">
        <v>3170.8666666666672</v>
      </c>
      <c r="H258" s="36">
        <v>3275.0666666666671</v>
      </c>
      <c r="I258" s="36">
        <v>3300.0833333333335</v>
      </c>
      <c r="J258" s="36">
        <v>3327.166666666667</v>
      </c>
      <c r="K258" s="31">
        <v>3273</v>
      </c>
      <c r="L258" s="31">
        <v>3220.9</v>
      </c>
      <c r="M258" s="31">
        <v>0.51500000000000001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120.25</v>
      </c>
      <c r="D259" s="36">
        <v>119.01666666666667</v>
      </c>
      <c r="E259" s="36">
        <v>116.43333333333334</v>
      </c>
      <c r="F259" s="36">
        <v>112.61666666666667</v>
      </c>
      <c r="G259" s="36">
        <v>110.03333333333335</v>
      </c>
      <c r="H259" s="36">
        <v>122.83333333333333</v>
      </c>
      <c r="I259" s="36">
        <v>125.41666666666667</v>
      </c>
      <c r="J259" s="36">
        <v>129.23333333333332</v>
      </c>
      <c r="K259" s="31">
        <v>121.6</v>
      </c>
      <c r="L259" s="31">
        <v>115.2</v>
      </c>
      <c r="M259" s="31">
        <v>25.791329999999999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1259.2</v>
      </c>
      <c r="D260" s="36">
        <v>1254.7333333333333</v>
      </c>
      <c r="E260" s="36">
        <v>1244.4666666666667</v>
      </c>
      <c r="F260" s="36">
        <v>1229.7333333333333</v>
      </c>
      <c r="G260" s="36">
        <v>1219.4666666666667</v>
      </c>
      <c r="H260" s="36">
        <v>1269.4666666666667</v>
      </c>
      <c r="I260" s="36">
        <v>1279.7333333333336</v>
      </c>
      <c r="J260" s="36">
        <v>1294.4666666666667</v>
      </c>
      <c r="K260" s="31">
        <v>1265</v>
      </c>
      <c r="L260" s="31">
        <v>1240</v>
      </c>
      <c r="M260" s="31">
        <v>0.18817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464.6</v>
      </c>
      <c r="D261" s="36">
        <v>464.83333333333331</v>
      </c>
      <c r="E261" s="36">
        <v>460.71666666666664</v>
      </c>
      <c r="F261" s="36">
        <v>456.83333333333331</v>
      </c>
      <c r="G261" s="36">
        <v>452.71666666666664</v>
      </c>
      <c r="H261" s="36">
        <v>468.71666666666664</v>
      </c>
      <c r="I261" s="36">
        <v>472.83333333333331</v>
      </c>
      <c r="J261" s="36">
        <v>476.71666666666664</v>
      </c>
      <c r="K261" s="31">
        <v>468.95</v>
      </c>
      <c r="L261" s="31">
        <v>460.95</v>
      </c>
      <c r="M261" s="31">
        <v>4.5517000000000003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681.5</v>
      </c>
      <c r="D262" s="36">
        <v>681.4</v>
      </c>
      <c r="E262" s="36">
        <v>675.09999999999991</v>
      </c>
      <c r="F262" s="36">
        <v>668.69999999999993</v>
      </c>
      <c r="G262" s="36">
        <v>662.39999999999986</v>
      </c>
      <c r="H262" s="36">
        <v>687.8</v>
      </c>
      <c r="I262" s="36">
        <v>694.09999999999991</v>
      </c>
      <c r="J262" s="36">
        <v>700.5</v>
      </c>
      <c r="K262" s="31">
        <v>687.7</v>
      </c>
      <c r="L262" s="31">
        <v>675</v>
      </c>
      <c r="M262" s="31">
        <v>14.972910000000001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356.8</v>
      </c>
      <c r="D263" s="36">
        <v>356.86666666666662</v>
      </c>
      <c r="E263" s="36">
        <v>351.23333333333323</v>
      </c>
      <c r="F263" s="36">
        <v>345.66666666666663</v>
      </c>
      <c r="G263" s="36">
        <v>340.03333333333325</v>
      </c>
      <c r="H263" s="36">
        <v>362.43333333333322</v>
      </c>
      <c r="I263" s="36">
        <v>368.06666666666655</v>
      </c>
      <c r="J263" s="36">
        <v>373.63333333333321</v>
      </c>
      <c r="K263" s="31">
        <v>362.5</v>
      </c>
      <c r="L263" s="31">
        <v>351.3</v>
      </c>
      <c r="M263" s="31">
        <v>0.67547000000000001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678.85</v>
      </c>
      <c r="D264" s="36">
        <v>678.35</v>
      </c>
      <c r="E264" s="36">
        <v>673.75</v>
      </c>
      <c r="F264" s="36">
        <v>668.65</v>
      </c>
      <c r="G264" s="36">
        <v>664.05</v>
      </c>
      <c r="H264" s="36">
        <v>683.45</v>
      </c>
      <c r="I264" s="36">
        <v>688.05000000000018</v>
      </c>
      <c r="J264" s="36">
        <v>693.15000000000009</v>
      </c>
      <c r="K264" s="31">
        <v>682.95</v>
      </c>
      <c r="L264" s="31">
        <v>673.25</v>
      </c>
      <c r="M264" s="31">
        <v>1.4905200000000001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396.85</v>
      </c>
      <c r="D265" s="36">
        <v>398.18333333333334</v>
      </c>
      <c r="E265" s="36">
        <v>394.66666666666669</v>
      </c>
      <c r="F265" s="36">
        <v>392.48333333333335</v>
      </c>
      <c r="G265" s="36">
        <v>388.9666666666667</v>
      </c>
      <c r="H265" s="36">
        <v>400.36666666666667</v>
      </c>
      <c r="I265" s="36">
        <v>403.88333333333333</v>
      </c>
      <c r="J265" s="36">
        <v>406.06666666666666</v>
      </c>
      <c r="K265" s="31">
        <v>401.7</v>
      </c>
      <c r="L265" s="31">
        <v>396</v>
      </c>
      <c r="M265" s="31">
        <v>5.1901799999999998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87.75</v>
      </c>
      <c r="D266" s="36">
        <v>88.333333333333329</v>
      </c>
      <c r="E266" s="36">
        <v>85.966666666666654</v>
      </c>
      <c r="F266" s="36">
        <v>84.183333333333323</v>
      </c>
      <c r="G266" s="36">
        <v>81.816666666666649</v>
      </c>
      <c r="H266" s="36">
        <v>90.11666666666666</v>
      </c>
      <c r="I266" s="36">
        <v>92.483333333333334</v>
      </c>
      <c r="J266" s="36">
        <v>94.266666666666666</v>
      </c>
      <c r="K266" s="31">
        <v>90.7</v>
      </c>
      <c r="L266" s="31">
        <v>86.55</v>
      </c>
      <c r="M266" s="31">
        <v>51.454059999999998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392.05</v>
      </c>
      <c r="D267" s="36">
        <v>395.73333333333335</v>
      </c>
      <c r="E267" s="36">
        <v>386.56666666666672</v>
      </c>
      <c r="F267" s="36">
        <v>381.08333333333337</v>
      </c>
      <c r="G267" s="36">
        <v>371.91666666666674</v>
      </c>
      <c r="H267" s="36">
        <v>401.2166666666667</v>
      </c>
      <c r="I267" s="36">
        <v>410.38333333333333</v>
      </c>
      <c r="J267" s="36">
        <v>415.86666666666667</v>
      </c>
      <c r="K267" s="31">
        <v>404.9</v>
      </c>
      <c r="L267" s="31">
        <v>390.25</v>
      </c>
      <c r="M267" s="31">
        <v>63.780850000000001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777.25</v>
      </c>
      <c r="D268" s="36">
        <v>776.75</v>
      </c>
      <c r="E268" s="36">
        <v>773.5</v>
      </c>
      <c r="F268" s="36">
        <v>769.75</v>
      </c>
      <c r="G268" s="36">
        <v>766.5</v>
      </c>
      <c r="H268" s="36">
        <v>780.5</v>
      </c>
      <c r="I268" s="36">
        <v>783.75</v>
      </c>
      <c r="J268" s="36">
        <v>787.5</v>
      </c>
      <c r="K268" s="31">
        <v>780</v>
      </c>
      <c r="L268" s="31">
        <v>773</v>
      </c>
      <c r="M268" s="31">
        <v>9.9854699999999994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538.15</v>
      </c>
      <c r="D269" s="36">
        <v>540.29999999999995</v>
      </c>
      <c r="E269" s="36">
        <v>534.79999999999995</v>
      </c>
      <c r="F269" s="36">
        <v>531.45000000000005</v>
      </c>
      <c r="G269" s="36">
        <v>525.95000000000005</v>
      </c>
      <c r="H269" s="36">
        <v>543.64999999999986</v>
      </c>
      <c r="I269" s="36">
        <v>549.14999999999986</v>
      </c>
      <c r="J269" s="36">
        <v>552.49999999999977</v>
      </c>
      <c r="K269" s="31">
        <v>545.79999999999995</v>
      </c>
      <c r="L269" s="31">
        <v>536.95000000000005</v>
      </c>
      <c r="M269" s="31">
        <v>15.60155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479.7</v>
      </c>
      <c r="D270" s="36">
        <v>480.9666666666667</v>
      </c>
      <c r="E270" s="36">
        <v>476.73333333333341</v>
      </c>
      <c r="F270" s="36">
        <v>473.76666666666671</v>
      </c>
      <c r="G270" s="36">
        <v>469.53333333333342</v>
      </c>
      <c r="H270" s="36">
        <v>483.93333333333339</v>
      </c>
      <c r="I270" s="36">
        <v>488.16666666666674</v>
      </c>
      <c r="J270" s="36">
        <v>491.13333333333338</v>
      </c>
      <c r="K270" s="31">
        <v>485.2</v>
      </c>
      <c r="L270" s="31">
        <v>478</v>
      </c>
      <c r="M270" s="31">
        <v>1.1081300000000001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412.35</v>
      </c>
      <c r="D271" s="36">
        <v>415.05</v>
      </c>
      <c r="E271" s="36">
        <v>408.40000000000003</v>
      </c>
      <c r="F271" s="36">
        <v>404.45000000000005</v>
      </c>
      <c r="G271" s="36">
        <v>397.80000000000007</v>
      </c>
      <c r="H271" s="36">
        <v>419</v>
      </c>
      <c r="I271" s="36">
        <v>425.65</v>
      </c>
      <c r="J271" s="36">
        <v>429.59999999999997</v>
      </c>
      <c r="K271" s="31">
        <v>421.7</v>
      </c>
      <c r="L271" s="31">
        <v>411.1</v>
      </c>
      <c r="M271" s="31">
        <v>1.6116999999999999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743.2</v>
      </c>
      <c r="D272" s="36">
        <v>741.94999999999993</v>
      </c>
      <c r="E272" s="36">
        <v>732.39999999999986</v>
      </c>
      <c r="F272" s="36">
        <v>721.59999999999991</v>
      </c>
      <c r="G272" s="36">
        <v>712.04999999999984</v>
      </c>
      <c r="H272" s="36">
        <v>752.74999999999989</v>
      </c>
      <c r="I272" s="36">
        <v>762.29999999999984</v>
      </c>
      <c r="J272" s="36">
        <v>773.09999999999991</v>
      </c>
      <c r="K272" s="31">
        <v>751.5</v>
      </c>
      <c r="L272" s="31">
        <v>731.15</v>
      </c>
      <c r="M272" s="31">
        <v>1.8180000000000001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370.4</v>
      </c>
      <c r="D273" s="36">
        <v>371.59999999999997</v>
      </c>
      <c r="E273" s="36">
        <v>365.99999999999994</v>
      </c>
      <c r="F273" s="36">
        <v>361.59999999999997</v>
      </c>
      <c r="G273" s="36">
        <v>355.99999999999994</v>
      </c>
      <c r="H273" s="36">
        <v>375.99999999999994</v>
      </c>
      <c r="I273" s="36">
        <v>381.59999999999997</v>
      </c>
      <c r="J273" s="36">
        <v>385.99999999999994</v>
      </c>
      <c r="K273" s="31">
        <v>377.2</v>
      </c>
      <c r="L273" s="31">
        <v>367.2</v>
      </c>
      <c r="M273" s="31">
        <v>4.0508100000000002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751.25</v>
      </c>
      <c r="D274" s="36">
        <v>751.25</v>
      </c>
      <c r="E274" s="36">
        <v>746.2</v>
      </c>
      <c r="F274" s="36">
        <v>741.15000000000009</v>
      </c>
      <c r="G274" s="36">
        <v>736.10000000000014</v>
      </c>
      <c r="H274" s="36">
        <v>756.3</v>
      </c>
      <c r="I274" s="36">
        <v>761.34999999999991</v>
      </c>
      <c r="J274" s="36">
        <v>766.39999999999986</v>
      </c>
      <c r="K274" s="31">
        <v>756.3</v>
      </c>
      <c r="L274" s="31">
        <v>746.2</v>
      </c>
      <c r="M274" s="31">
        <v>1.79339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1284.55</v>
      </c>
      <c r="D275" s="36">
        <v>1290.95</v>
      </c>
      <c r="E275" s="36">
        <v>1269.1500000000001</v>
      </c>
      <c r="F275" s="36">
        <v>1253.75</v>
      </c>
      <c r="G275" s="36">
        <v>1231.95</v>
      </c>
      <c r="H275" s="36">
        <v>1306.3500000000001</v>
      </c>
      <c r="I275" s="36">
        <v>1328.1499999999999</v>
      </c>
      <c r="J275" s="36">
        <v>1343.5500000000002</v>
      </c>
      <c r="K275" s="31">
        <v>1312.75</v>
      </c>
      <c r="L275" s="31">
        <v>1275.55</v>
      </c>
      <c r="M275" s="31">
        <v>0.55515000000000003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658.9</v>
      </c>
      <c r="D276" s="36">
        <v>653.94999999999993</v>
      </c>
      <c r="E276" s="36">
        <v>645.94999999999982</v>
      </c>
      <c r="F276" s="36">
        <v>632.99999999999989</v>
      </c>
      <c r="G276" s="36">
        <v>624.99999999999977</v>
      </c>
      <c r="H276" s="36">
        <v>666.89999999999986</v>
      </c>
      <c r="I276" s="36">
        <v>674.90000000000009</v>
      </c>
      <c r="J276" s="36">
        <v>687.84999999999991</v>
      </c>
      <c r="K276" s="31">
        <v>661.95</v>
      </c>
      <c r="L276" s="31">
        <v>641</v>
      </c>
      <c r="M276" s="31">
        <v>0.96289000000000002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274.39999999999998</v>
      </c>
      <c r="D277" s="36">
        <v>272.66666666666669</v>
      </c>
      <c r="E277" s="36">
        <v>268.73333333333335</v>
      </c>
      <c r="F277" s="36">
        <v>263.06666666666666</v>
      </c>
      <c r="G277" s="36">
        <v>259.13333333333333</v>
      </c>
      <c r="H277" s="36">
        <v>278.33333333333337</v>
      </c>
      <c r="I277" s="36">
        <v>282.26666666666665</v>
      </c>
      <c r="J277" s="36">
        <v>287.93333333333339</v>
      </c>
      <c r="K277" s="31">
        <v>276.60000000000002</v>
      </c>
      <c r="L277" s="31">
        <v>267</v>
      </c>
      <c r="M277" s="31">
        <v>31.136579999999999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322.89999999999998</v>
      </c>
      <c r="D278" s="36">
        <v>322.45</v>
      </c>
      <c r="E278" s="36">
        <v>320.95</v>
      </c>
      <c r="F278" s="36">
        <v>319</v>
      </c>
      <c r="G278" s="36">
        <v>317.5</v>
      </c>
      <c r="H278" s="36">
        <v>324.39999999999998</v>
      </c>
      <c r="I278" s="36">
        <v>325.89999999999998</v>
      </c>
      <c r="J278" s="36">
        <v>327.84999999999997</v>
      </c>
      <c r="K278" s="31">
        <v>323.95</v>
      </c>
      <c r="L278" s="31">
        <v>320.5</v>
      </c>
      <c r="M278" s="31">
        <v>1.8571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134.69999999999999</v>
      </c>
      <c r="D279" s="36">
        <v>134.71666666666667</v>
      </c>
      <c r="E279" s="36">
        <v>133.48333333333335</v>
      </c>
      <c r="F279" s="36">
        <v>132.26666666666668</v>
      </c>
      <c r="G279" s="36">
        <v>131.03333333333336</v>
      </c>
      <c r="H279" s="36">
        <v>135.93333333333334</v>
      </c>
      <c r="I279" s="36">
        <v>137.16666666666663</v>
      </c>
      <c r="J279" s="36">
        <v>138.38333333333333</v>
      </c>
      <c r="K279" s="31">
        <v>135.94999999999999</v>
      </c>
      <c r="L279" s="31">
        <v>133.5</v>
      </c>
      <c r="M279" s="31">
        <v>11.04223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654.29999999999995</v>
      </c>
      <c r="D280" s="36">
        <v>651.5</v>
      </c>
      <c r="E280" s="36">
        <v>646.79999999999995</v>
      </c>
      <c r="F280" s="36">
        <v>639.29999999999995</v>
      </c>
      <c r="G280" s="36">
        <v>634.59999999999991</v>
      </c>
      <c r="H280" s="36">
        <v>659</v>
      </c>
      <c r="I280" s="36">
        <v>663.7</v>
      </c>
      <c r="J280" s="36">
        <v>671.2</v>
      </c>
      <c r="K280" s="31">
        <v>656.2</v>
      </c>
      <c r="L280" s="31">
        <v>644</v>
      </c>
      <c r="M280" s="31">
        <v>1.57718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2713.6</v>
      </c>
      <c r="D281" s="36">
        <v>2723.5166666666664</v>
      </c>
      <c r="E281" s="36">
        <v>2681.083333333333</v>
      </c>
      <c r="F281" s="36">
        <v>2648.5666666666666</v>
      </c>
      <c r="G281" s="36">
        <v>2606.1333333333332</v>
      </c>
      <c r="H281" s="36">
        <v>2756.0333333333328</v>
      </c>
      <c r="I281" s="36">
        <v>2798.4666666666662</v>
      </c>
      <c r="J281" s="36">
        <v>2830.9833333333327</v>
      </c>
      <c r="K281" s="31">
        <v>2765.95</v>
      </c>
      <c r="L281" s="31">
        <v>2691</v>
      </c>
      <c r="M281" s="31">
        <v>1.6833400000000001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2607.15</v>
      </c>
      <c r="D282" s="36">
        <v>2606.0499999999997</v>
      </c>
      <c r="E282" s="36">
        <v>2563.0999999999995</v>
      </c>
      <c r="F282" s="36">
        <v>2519.0499999999997</v>
      </c>
      <c r="G282" s="36">
        <v>2476.0999999999995</v>
      </c>
      <c r="H282" s="36">
        <v>2650.0999999999995</v>
      </c>
      <c r="I282" s="36">
        <v>2693.0499999999993</v>
      </c>
      <c r="J282" s="36">
        <v>2737.0999999999995</v>
      </c>
      <c r="K282" s="31">
        <v>2649</v>
      </c>
      <c r="L282" s="31">
        <v>2562</v>
      </c>
      <c r="M282" s="31">
        <v>6.1310000000000003E-2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590.29999999999995</v>
      </c>
      <c r="D283" s="36">
        <v>589.76666666666665</v>
      </c>
      <c r="E283" s="36">
        <v>578.58333333333326</v>
      </c>
      <c r="F283" s="36">
        <v>566.86666666666656</v>
      </c>
      <c r="G283" s="36">
        <v>555.68333333333317</v>
      </c>
      <c r="H283" s="36">
        <v>601.48333333333335</v>
      </c>
      <c r="I283" s="36">
        <v>612.66666666666674</v>
      </c>
      <c r="J283" s="36">
        <v>624.38333333333344</v>
      </c>
      <c r="K283" s="31">
        <v>600.95000000000005</v>
      </c>
      <c r="L283" s="31">
        <v>578.04999999999995</v>
      </c>
      <c r="M283" s="31">
        <v>0.54056999999999999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468.5</v>
      </c>
      <c r="D284" s="36">
        <v>471.09999999999997</v>
      </c>
      <c r="E284" s="36">
        <v>462.69999999999993</v>
      </c>
      <c r="F284" s="36">
        <v>456.9</v>
      </c>
      <c r="G284" s="36">
        <v>448.49999999999994</v>
      </c>
      <c r="H284" s="36">
        <v>476.89999999999992</v>
      </c>
      <c r="I284" s="36">
        <v>485.2999999999999</v>
      </c>
      <c r="J284" s="36">
        <v>491.09999999999991</v>
      </c>
      <c r="K284" s="31">
        <v>479.5</v>
      </c>
      <c r="L284" s="31">
        <v>465.3</v>
      </c>
      <c r="M284" s="31">
        <v>1.53342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279.85000000000002</v>
      </c>
      <c r="D285" s="36">
        <v>281.2</v>
      </c>
      <c r="E285" s="36">
        <v>276.45</v>
      </c>
      <c r="F285" s="36">
        <v>273.05</v>
      </c>
      <c r="G285" s="36">
        <v>268.3</v>
      </c>
      <c r="H285" s="36">
        <v>284.59999999999997</v>
      </c>
      <c r="I285" s="36">
        <v>289.34999999999997</v>
      </c>
      <c r="J285" s="36">
        <v>292.74999999999994</v>
      </c>
      <c r="K285" s="31">
        <v>285.95</v>
      </c>
      <c r="L285" s="31">
        <v>277.8</v>
      </c>
      <c r="M285" s="31">
        <v>9.6774299999999993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1762</v>
      </c>
      <c r="D286" s="36">
        <v>1761.3666666666668</v>
      </c>
      <c r="E286" s="36">
        <v>1752.7833333333335</v>
      </c>
      <c r="F286" s="36">
        <v>1743.5666666666668</v>
      </c>
      <c r="G286" s="36">
        <v>1734.9833333333336</v>
      </c>
      <c r="H286" s="36">
        <v>1770.5833333333335</v>
      </c>
      <c r="I286" s="36">
        <v>1779.1666666666665</v>
      </c>
      <c r="J286" s="36">
        <v>1788.3833333333334</v>
      </c>
      <c r="K286" s="31">
        <v>1769.95</v>
      </c>
      <c r="L286" s="31">
        <v>1752.15</v>
      </c>
      <c r="M286" s="31">
        <v>21.239270000000001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1201.2</v>
      </c>
      <c r="D287" s="36">
        <v>1198.7666666666667</v>
      </c>
      <c r="E287" s="36">
        <v>1192.5333333333333</v>
      </c>
      <c r="F287" s="36">
        <v>1183.8666666666666</v>
      </c>
      <c r="G287" s="36">
        <v>1177.6333333333332</v>
      </c>
      <c r="H287" s="36">
        <v>1207.4333333333334</v>
      </c>
      <c r="I287" s="36">
        <v>1213.6666666666665</v>
      </c>
      <c r="J287" s="36">
        <v>1222.3333333333335</v>
      </c>
      <c r="K287" s="31">
        <v>1205</v>
      </c>
      <c r="L287" s="31">
        <v>1190.0999999999999</v>
      </c>
      <c r="M287" s="31">
        <v>5.7002199999999998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389.4</v>
      </c>
      <c r="D288" s="36">
        <v>390.63333333333338</v>
      </c>
      <c r="E288" s="36">
        <v>386.76666666666677</v>
      </c>
      <c r="F288" s="36">
        <v>384.13333333333338</v>
      </c>
      <c r="G288" s="36">
        <v>380.26666666666677</v>
      </c>
      <c r="H288" s="36">
        <v>393.26666666666677</v>
      </c>
      <c r="I288" s="36">
        <v>397.13333333333344</v>
      </c>
      <c r="J288" s="36">
        <v>399.76666666666677</v>
      </c>
      <c r="K288" s="31">
        <v>394.5</v>
      </c>
      <c r="L288" s="31">
        <v>388</v>
      </c>
      <c r="M288" s="31">
        <v>1.4627399999999999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1926.65</v>
      </c>
      <c r="D289" s="36">
        <v>1922.8333333333333</v>
      </c>
      <c r="E289" s="36">
        <v>1895.6666666666665</v>
      </c>
      <c r="F289" s="36">
        <v>1864.6833333333332</v>
      </c>
      <c r="G289" s="36">
        <v>1837.5166666666664</v>
      </c>
      <c r="H289" s="36">
        <v>1953.8166666666666</v>
      </c>
      <c r="I289" s="36">
        <v>1980.9833333333331</v>
      </c>
      <c r="J289" s="36">
        <v>2011.9666666666667</v>
      </c>
      <c r="K289" s="31">
        <v>1950</v>
      </c>
      <c r="L289" s="31">
        <v>1891.85</v>
      </c>
      <c r="M289" s="31">
        <v>1.1356599999999999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3159.45</v>
      </c>
      <c r="D290" s="36">
        <v>3217.15</v>
      </c>
      <c r="E290" s="36">
        <v>3086.3500000000004</v>
      </c>
      <c r="F290" s="36">
        <v>3013.2500000000005</v>
      </c>
      <c r="G290" s="36">
        <v>2882.4500000000007</v>
      </c>
      <c r="H290" s="36">
        <v>3290.25</v>
      </c>
      <c r="I290" s="36">
        <v>3421.05</v>
      </c>
      <c r="J290" s="36">
        <v>3494.1499999999996</v>
      </c>
      <c r="K290" s="31">
        <v>3347.95</v>
      </c>
      <c r="L290" s="31">
        <v>3144.05</v>
      </c>
      <c r="M290" s="31">
        <v>0.95767000000000002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133.6</v>
      </c>
      <c r="D291" s="36">
        <v>133.43333333333334</v>
      </c>
      <c r="E291" s="36">
        <v>132.36666666666667</v>
      </c>
      <c r="F291" s="36">
        <v>131.13333333333333</v>
      </c>
      <c r="G291" s="36">
        <v>130.06666666666666</v>
      </c>
      <c r="H291" s="36">
        <v>134.66666666666669</v>
      </c>
      <c r="I291" s="36">
        <v>135.73333333333335</v>
      </c>
      <c r="J291" s="36">
        <v>136.9666666666667</v>
      </c>
      <c r="K291" s="31">
        <v>134.5</v>
      </c>
      <c r="L291" s="31">
        <v>132.19999999999999</v>
      </c>
      <c r="M291" s="31">
        <v>48.189959999999999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4725.8500000000004</v>
      </c>
      <c r="D292" s="36">
        <v>4728.6166666666668</v>
      </c>
      <c r="E292" s="36">
        <v>4672.2333333333336</v>
      </c>
      <c r="F292" s="36">
        <v>4618.6166666666668</v>
      </c>
      <c r="G292" s="36">
        <v>4562.2333333333336</v>
      </c>
      <c r="H292" s="36">
        <v>4782.2333333333336</v>
      </c>
      <c r="I292" s="36">
        <v>4838.6166666666668</v>
      </c>
      <c r="J292" s="36">
        <v>4892.2333333333336</v>
      </c>
      <c r="K292" s="31">
        <v>4785</v>
      </c>
      <c r="L292" s="31">
        <v>4675</v>
      </c>
      <c r="M292" s="31">
        <v>1.4038999999999999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13965.4</v>
      </c>
      <c r="D293" s="36">
        <v>13989.9</v>
      </c>
      <c r="E293" s="36">
        <v>13880.8</v>
      </c>
      <c r="F293" s="36">
        <v>13796.199999999999</v>
      </c>
      <c r="G293" s="36">
        <v>13687.099999999999</v>
      </c>
      <c r="H293" s="36">
        <v>14074.5</v>
      </c>
      <c r="I293" s="36">
        <v>14183.600000000002</v>
      </c>
      <c r="J293" s="36">
        <v>14268.2</v>
      </c>
      <c r="K293" s="31">
        <v>14099</v>
      </c>
      <c r="L293" s="31">
        <v>13905.3</v>
      </c>
      <c r="M293" s="31">
        <v>1.205E-2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3089.6</v>
      </c>
      <c r="D294" s="36">
        <v>3084.0333333333333</v>
      </c>
      <c r="E294" s="36">
        <v>3069.0666666666666</v>
      </c>
      <c r="F294" s="36">
        <v>3048.5333333333333</v>
      </c>
      <c r="G294" s="36">
        <v>3033.5666666666666</v>
      </c>
      <c r="H294" s="36">
        <v>3104.5666666666666</v>
      </c>
      <c r="I294" s="36">
        <v>3119.5333333333328</v>
      </c>
      <c r="J294" s="36">
        <v>3140.0666666666666</v>
      </c>
      <c r="K294" s="31">
        <v>3099</v>
      </c>
      <c r="L294" s="31">
        <v>3063.5</v>
      </c>
      <c r="M294" s="31">
        <v>14.378080000000001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408.5</v>
      </c>
      <c r="D295" s="36">
        <v>410.5</v>
      </c>
      <c r="E295" s="36">
        <v>405.05</v>
      </c>
      <c r="F295" s="36">
        <v>401.6</v>
      </c>
      <c r="G295" s="36">
        <v>396.15000000000003</v>
      </c>
      <c r="H295" s="36">
        <v>413.95</v>
      </c>
      <c r="I295" s="36">
        <v>419.40000000000003</v>
      </c>
      <c r="J295" s="36">
        <v>422.84999999999997</v>
      </c>
      <c r="K295" s="31">
        <v>415.95</v>
      </c>
      <c r="L295" s="31">
        <v>407.05</v>
      </c>
      <c r="M295" s="31">
        <v>2.1780200000000001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404</v>
      </c>
      <c r="D296" s="36">
        <v>403.48333333333335</v>
      </c>
      <c r="E296" s="36">
        <v>398.11666666666667</v>
      </c>
      <c r="F296" s="36">
        <v>392.23333333333335</v>
      </c>
      <c r="G296" s="36">
        <v>386.86666666666667</v>
      </c>
      <c r="H296" s="36">
        <v>409.36666666666667</v>
      </c>
      <c r="I296" s="36">
        <v>414.73333333333335</v>
      </c>
      <c r="J296" s="36">
        <v>420.61666666666667</v>
      </c>
      <c r="K296" s="31">
        <v>408.85</v>
      </c>
      <c r="L296" s="31">
        <v>397.6</v>
      </c>
      <c r="M296" s="31">
        <v>13.30438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282.7</v>
      </c>
      <c r="D297" s="36">
        <v>284.33333333333331</v>
      </c>
      <c r="E297" s="36">
        <v>279.86666666666662</v>
      </c>
      <c r="F297" s="36">
        <v>277.0333333333333</v>
      </c>
      <c r="G297" s="36">
        <v>272.56666666666661</v>
      </c>
      <c r="H297" s="36">
        <v>287.16666666666663</v>
      </c>
      <c r="I297" s="36">
        <v>291.63333333333333</v>
      </c>
      <c r="J297" s="36">
        <v>294.46666666666664</v>
      </c>
      <c r="K297" s="31">
        <v>288.8</v>
      </c>
      <c r="L297" s="31">
        <v>281.5</v>
      </c>
      <c r="M297" s="31">
        <v>14.73808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120.5</v>
      </c>
      <c r="D298" s="36">
        <v>121.38333333333333</v>
      </c>
      <c r="E298" s="36">
        <v>117.56666666666665</v>
      </c>
      <c r="F298" s="36">
        <v>114.63333333333333</v>
      </c>
      <c r="G298" s="36">
        <v>110.81666666666665</v>
      </c>
      <c r="H298" s="36">
        <v>124.31666666666665</v>
      </c>
      <c r="I298" s="36">
        <v>128.13333333333333</v>
      </c>
      <c r="J298" s="36">
        <v>131.06666666666666</v>
      </c>
      <c r="K298" s="31">
        <v>125.2</v>
      </c>
      <c r="L298" s="31">
        <v>118.45</v>
      </c>
      <c r="M298" s="31">
        <v>90.215450000000004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470</v>
      </c>
      <c r="D299" s="36">
        <v>471</v>
      </c>
      <c r="E299" s="36">
        <v>467.55</v>
      </c>
      <c r="F299" s="36">
        <v>465.1</v>
      </c>
      <c r="G299" s="36">
        <v>461.65000000000003</v>
      </c>
      <c r="H299" s="36">
        <v>473.45</v>
      </c>
      <c r="I299" s="36">
        <v>476.90000000000003</v>
      </c>
      <c r="J299" s="36">
        <v>479.34999999999997</v>
      </c>
      <c r="K299" s="31">
        <v>474.45</v>
      </c>
      <c r="L299" s="31">
        <v>468.55</v>
      </c>
      <c r="M299" s="31">
        <v>10.207879999999999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634.65</v>
      </c>
      <c r="D300" s="36">
        <v>635.88333333333333</v>
      </c>
      <c r="E300" s="36">
        <v>632.76666666666665</v>
      </c>
      <c r="F300" s="36">
        <v>630.88333333333333</v>
      </c>
      <c r="G300" s="36">
        <v>627.76666666666665</v>
      </c>
      <c r="H300" s="36">
        <v>637.76666666666665</v>
      </c>
      <c r="I300" s="36">
        <v>640.88333333333321</v>
      </c>
      <c r="J300" s="36">
        <v>642.76666666666665</v>
      </c>
      <c r="K300" s="31">
        <v>639</v>
      </c>
      <c r="L300" s="31">
        <v>634</v>
      </c>
      <c r="M300" s="31">
        <v>6.1565500000000002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6446.3</v>
      </c>
      <c r="D301" s="36">
        <v>6503.7666666666664</v>
      </c>
      <c r="E301" s="36">
        <v>6367.5333333333328</v>
      </c>
      <c r="F301" s="36">
        <v>6288.7666666666664</v>
      </c>
      <c r="G301" s="36">
        <v>6152.5333333333328</v>
      </c>
      <c r="H301" s="36">
        <v>6582.5333333333328</v>
      </c>
      <c r="I301" s="36">
        <v>6718.7666666666664</v>
      </c>
      <c r="J301" s="36">
        <v>6797.5333333333328</v>
      </c>
      <c r="K301" s="31">
        <v>6640</v>
      </c>
      <c r="L301" s="31">
        <v>6425</v>
      </c>
      <c r="M301" s="31">
        <v>1.8135699999999999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5095.1499999999996</v>
      </c>
      <c r="D302" s="36">
        <v>5125.05</v>
      </c>
      <c r="E302" s="36">
        <v>5045.1000000000004</v>
      </c>
      <c r="F302" s="36">
        <v>4995.05</v>
      </c>
      <c r="G302" s="36">
        <v>4915.1000000000004</v>
      </c>
      <c r="H302" s="36">
        <v>5175.1000000000004</v>
      </c>
      <c r="I302" s="36">
        <v>5255.0499999999993</v>
      </c>
      <c r="J302" s="36">
        <v>5305.1</v>
      </c>
      <c r="K302" s="31">
        <v>5205</v>
      </c>
      <c r="L302" s="31">
        <v>5075</v>
      </c>
      <c r="M302" s="31">
        <v>2.7267199999999998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1187.9000000000001</v>
      </c>
      <c r="D303" s="36">
        <v>1181.8833333333334</v>
      </c>
      <c r="E303" s="36">
        <v>1172.1166666666668</v>
      </c>
      <c r="F303" s="36">
        <v>1156.3333333333333</v>
      </c>
      <c r="G303" s="36">
        <v>1146.5666666666666</v>
      </c>
      <c r="H303" s="36">
        <v>1197.666666666667</v>
      </c>
      <c r="I303" s="36">
        <v>1207.4333333333338</v>
      </c>
      <c r="J303" s="36">
        <v>1223.2166666666672</v>
      </c>
      <c r="K303" s="31">
        <v>1191.6500000000001</v>
      </c>
      <c r="L303" s="31">
        <v>1166.0999999999999</v>
      </c>
      <c r="M303" s="31">
        <v>5.8908899999999997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1345.2</v>
      </c>
      <c r="D304" s="36">
        <v>1352.3833333333334</v>
      </c>
      <c r="E304" s="36">
        <v>1335.8166666666668</v>
      </c>
      <c r="F304" s="36">
        <v>1326.4333333333334</v>
      </c>
      <c r="G304" s="36">
        <v>1309.8666666666668</v>
      </c>
      <c r="H304" s="36">
        <v>1361.7666666666669</v>
      </c>
      <c r="I304" s="36">
        <v>1378.3333333333335</v>
      </c>
      <c r="J304" s="36">
        <v>1387.7166666666669</v>
      </c>
      <c r="K304" s="31">
        <v>1368.95</v>
      </c>
      <c r="L304" s="31">
        <v>1343</v>
      </c>
      <c r="M304" s="31">
        <v>0.74399000000000004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809.95</v>
      </c>
      <c r="D305" s="36">
        <v>807.31666666666661</v>
      </c>
      <c r="E305" s="36">
        <v>792.63333333333321</v>
      </c>
      <c r="F305" s="36">
        <v>775.31666666666661</v>
      </c>
      <c r="G305" s="36">
        <v>760.63333333333321</v>
      </c>
      <c r="H305" s="36">
        <v>824.63333333333321</v>
      </c>
      <c r="I305" s="36">
        <v>839.31666666666661</v>
      </c>
      <c r="J305" s="36">
        <v>856.63333333333321</v>
      </c>
      <c r="K305" s="31">
        <v>822</v>
      </c>
      <c r="L305" s="31">
        <v>790</v>
      </c>
      <c r="M305" s="31">
        <v>8.8926499999999997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1128.0999999999999</v>
      </c>
      <c r="D306" s="36">
        <v>1130.75</v>
      </c>
      <c r="E306" s="36">
        <v>1116.5999999999999</v>
      </c>
      <c r="F306" s="36">
        <v>1105.0999999999999</v>
      </c>
      <c r="G306" s="36">
        <v>1090.9499999999998</v>
      </c>
      <c r="H306" s="36">
        <v>1142.25</v>
      </c>
      <c r="I306" s="36">
        <v>1156.4000000000001</v>
      </c>
      <c r="J306" s="36">
        <v>1167.9000000000001</v>
      </c>
      <c r="K306" s="31">
        <v>1144.9000000000001</v>
      </c>
      <c r="L306" s="31">
        <v>1119.25</v>
      </c>
      <c r="M306" s="31">
        <v>4.2863800000000003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287.14999999999998</v>
      </c>
      <c r="D307" s="36">
        <v>286.83333333333331</v>
      </c>
      <c r="E307" s="36">
        <v>284.91666666666663</v>
      </c>
      <c r="F307" s="36">
        <v>282.68333333333334</v>
      </c>
      <c r="G307" s="36">
        <v>280.76666666666665</v>
      </c>
      <c r="H307" s="36">
        <v>289.06666666666661</v>
      </c>
      <c r="I307" s="36">
        <v>290.98333333333323</v>
      </c>
      <c r="J307" s="36">
        <v>293.21666666666658</v>
      </c>
      <c r="K307" s="31">
        <v>288.75</v>
      </c>
      <c r="L307" s="31">
        <v>284.60000000000002</v>
      </c>
      <c r="M307" s="31">
        <v>14.28548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1562.45</v>
      </c>
      <c r="D308" s="36">
        <v>1562.3833333333334</v>
      </c>
      <c r="E308" s="36">
        <v>1550.3666666666668</v>
      </c>
      <c r="F308" s="36">
        <v>1538.2833333333333</v>
      </c>
      <c r="G308" s="36">
        <v>1526.2666666666667</v>
      </c>
      <c r="H308" s="36">
        <v>1574.4666666666669</v>
      </c>
      <c r="I308" s="36">
        <v>1586.4833333333338</v>
      </c>
      <c r="J308" s="36">
        <v>1598.5666666666671</v>
      </c>
      <c r="K308" s="31">
        <v>1574.4</v>
      </c>
      <c r="L308" s="31">
        <v>1550.3</v>
      </c>
      <c r="M308" s="31">
        <v>14.65554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458.35</v>
      </c>
      <c r="D309" s="36">
        <v>453.45</v>
      </c>
      <c r="E309" s="36">
        <v>441.9</v>
      </c>
      <c r="F309" s="36">
        <v>425.45</v>
      </c>
      <c r="G309" s="36">
        <v>413.9</v>
      </c>
      <c r="H309" s="36">
        <v>469.9</v>
      </c>
      <c r="I309" s="36">
        <v>481.45000000000005</v>
      </c>
      <c r="J309" s="36">
        <v>497.9</v>
      </c>
      <c r="K309" s="31">
        <v>465</v>
      </c>
      <c r="L309" s="31">
        <v>437</v>
      </c>
      <c r="M309" s="31">
        <v>6.9057500000000003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521.1</v>
      </c>
      <c r="D310" s="36">
        <v>524.78333333333342</v>
      </c>
      <c r="E310" s="36">
        <v>516.86666666666679</v>
      </c>
      <c r="F310" s="36">
        <v>512.63333333333333</v>
      </c>
      <c r="G310" s="36">
        <v>504.7166666666667</v>
      </c>
      <c r="H310" s="36">
        <v>529.01666666666688</v>
      </c>
      <c r="I310" s="36">
        <v>536.93333333333362</v>
      </c>
      <c r="J310" s="36">
        <v>541.16666666666697</v>
      </c>
      <c r="K310" s="31">
        <v>532.70000000000005</v>
      </c>
      <c r="L310" s="31">
        <v>520.54999999999995</v>
      </c>
      <c r="M310" s="31">
        <v>2.1155400000000002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371.4</v>
      </c>
      <c r="D311" s="36">
        <v>368.14999999999992</v>
      </c>
      <c r="E311" s="36">
        <v>356.34999999999985</v>
      </c>
      <c r="F311" s="36">
        <v>341.29999999999995</v>
      </c>
      <c r="G311" s="36">
        <v>329.49999999999989</v>
      </c>
      <c r="H311" s="36">
        <v>383.19999999999982</v>
      </c>
      <c r="I311" s="36">
        <v>394.99999999999989</v>
      </c>
      <c r="J311" s="36">
        <v>410.04999999999978</v>
      </c>
      <c r="K311" s="31">
        <v>379.95</v>
      </c>
      <c r="L311" s="31">
        <v>353.1</v>
      </c>
      <c r="M311" s="31">
        <v>13.01071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145.55000000000001</v>
      </c>
      <c r="D312" s="36">
        <v>145.88333333333333</v>
      </c>
      <c r="E312" s="36">
        <v>144.31666666666666</v>
      </c>
      <c r="F312" s="36">
        <v>143.08333333333334</v>
      </c>
      <c r="G312" s="36">
        <v>141.51666666666668</v>
      </c>
      <c r="H312" s="36">
        <v>147.11666666666665</v>
      </c>
      <c r="I312" s="36">
        <v>148.68333333333331</v>
      </c>
      <c r="J312" s="36">
        <v>149.91666666666663</v>
      </c>
      <c r="K312" s="31">
        <v>147.44999999999999</v>
      </c>
      <c r="L312" s="31">
        <v>144.65</v>
      </c>
      <c r="M312" s="31">
        <v>35.641840000000002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101</v>
      </c>
      <c r="D313" s="36">
        <v>100.76666666666665</v>
      </c>
      <c r="E313" s="36">
        <v>99.0833333333333</v>
      </c>
      <c r="F313" s="36">
        <v>97.166666666666643</v>
      </c>
      <c r="G313" s="36">
        <v>95.483333333333292</v>
      </c>
      <c r="H313" s="36">
        <v>102.68333333333331</v>
      </c>
      <c r="I313" s="36">
        <v>104.36666666666665</v>
      </c>
      <c r="J313" s="36">
        <v>106.28333333333332</v>
      </c>
      <c r="K313" s="31">
        <v>102.45</v>
      </c>
      <c r="L313" s="31">
        <v>98.85</v>
      </c>
      <c r="M313" s="31">
        <v>59.448569999999997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1789.4</v>
      </c>
      <c r="D314" s="36">
        <v>1783.8000000000002</v>
      </c>
      <c r="E314" s="36">
        <v>1772.6500000000003</v>
      </c>
      <c r="F314" s="36">
        <v>1755.9</v>
      </c>
      <c r="G314" s="36">
        <v>1744.7500000000002</v>
      </c>
      <c r="H314" s="36">
        <v>1800.5500000000004</v>
      </c>
      <c r="I314" s="36">
        <v>1811.7</v>
      </c>
      <c r="J314" s="36">
        <v>1828.4500000000005</v>
      </c>
      <c r="K314" s="31">
        <v>1794.95</v>
      </c>
      <c r="L314" s="31">
        <v>1767.05</v>
      </c>
      <c r="M314" s="31">
        <v>0.56718999999999997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542.20000000000005</v>
      </c>
      <c r="D315" s="36">
        <v>540.6</v>
      </c>
      <c r="E315" s="36">
        <v>537.85</v>
      </c>
      <c r="F315" s="36">
        <v>533.5</v>
      </c>
      <c r="G315" s="36">
        <v>530.75</v>
      </c>
      <c r="H315" s="36">
        <v>544.95000000000005</v>
      </c>
      <c r="I315" s="36">
        <v>547.70000000000005</v>
      </c>
      <c r="J315" s="36">
        <v>552.05000000000007</v>
      </c>
      <c r="K315" s="31">
        <v>543.35</v>
      </c>
      <c r="L315" s="31">
        <v>536.25</v>
      </c>
      <c r="M315" s="31">
        <v>11.71463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10727.55</v>
      </c>
      <c r="D316" s="36">
        <v>10667.466666666665</v>
      </c>
      <c r="E316" s="36">
        <v>10589.883333333331</v>
      </c>
      <c r="F316" s="36">
        <v>10452.216666666665</v>
      </c>
      <c r="G316" s="36">
        <v>10374.633333333331</v>
      </c>
      <c r="H316" s="36">
        <v>10805.133333333331</v>
      </c>
      <c r="I316" s="36">
        <v>10882.716666666664</v>
      </c>
      <c r="J316" s="36">
        <v>11020.383333333331</v>
      </c>
      <c r="K316" s="31">
        <v>10745.05</v>
      </c>
      <c r="L316" s="31">
        <v>10529.8</v>
      </c>
      <c r="M316" s="31">
        <v>6.2595400000000003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2366.15</v>
      </c>
      <c r="D317" s="36">
        <v>2367.7166666666667</v>
      </c>
      <c r="E317" s="36">
        <v>2350.4833333333336</v>
      </c>
      <c r="F317" s="36">
        <v>2334.8166666666671</v>
      </c>
      <c r="G317" s="36">
        <v>2317.5833333333339</v>
      </c>
      <c r="H317" s="36">
        <v>2383.3833333333332</v>
      </c>
      <c r="I317" s="36">
        <v>2400.6166666666659</v>
      </c>
      <c r="J317" s="36">
        <v>2416.2833333333328</v>
      </c>
      <c r="K317" s="31">
        <v>2384.9499999999998</v>
      </c>
      <c r="L317" s="31">
        <v>2352.0500000000002</v>
      </c>
      <c r="M317" s="31">
        <v>0.28645999999999999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915.9</v>
      </c>
      <c r="D318" s="36">
        <v>918.75</v>
      </c>
      <c r="E318" s="36">
        <v>909.15</v>
      </c>
      <c r="F318" s="36">
        <v>902.4</v>
      </c>
      <c r="G318" s="36">
        <v>892.8</v>
      </c>
      <c r="H318" s="36">
        <v>925.5</v>
      </c>
      <c r="I318" s="36">
        <v>935.09999999999991</v>
      </c>
      <c r="J318" s="36">
        <v>941.85</v>
      </c>
      <c r="K318" s="31">
        <v>928.35</v>
      </c>
      <c r="L318" s="31">
        <v>912</v>
      </c>
      <c r="M318" s="31">
        <v>4.1698000000000004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582.79999999999995</v>
      </c>
      <c r="D319" s="36">
        <v>585.4666666666667</v>
      </c>
      <c r="E319" s="36">
        <v>575.93333333333339</v>
      </c>
      <c r="F319" s="36">
        <v>569.06666666666672</v>
      </c>
      <c r="G319" s="36">
        <v>559.53333333333342</v>
      </c>
      <c r="H319" s="36">
        <v>592.33333333333337</v>
      </c>
      <c r="I319" s="36">
        <v>601.86666666666667</v>
      </c>
      <c r="J319" s="36">
        <v>608.73333333333335</v>
      </c>
      <c r="K319" s="31">
        <v>595</v>
      </c>
      <c r="L319" s="31">
        <v>578.6</v>
      </c>
      <c r="M319" s="31">
        <v>11.559150000000001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2151.9</v>
      </c>
      <c r="D320" s="36">
        <v>2152.6666666666665</v>
      </c>
      <c r="E320" s="36">
        <v>2120.333333333333</v>
      </c>
      <c r="F320" s="36">
        <v>2088.7666666666664</v>
      </c>
      <c r="G320" s="36">
        <v>2056.4333333333329</v>
      </c>
      <c r="H320" s="36">
        <v>2184.2333333333331</v>
      </c>
      <c r="I320" s="36">
        <v>2216.5666666666662</v>
      </c>
      <c r="J320" s="36">
        <v>2248.1333333333332</v>
      </c>
      <c r="K320" s="31">
        <v>2185</v>
      </c>
      <c r="L320" s="31">
        <v>2121.1</v>
      </c>
      <c r="M320" s="31">
        <v>5.2785900000000003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761.25</v>
      </c>
      <c r="D321" s="36">
        <v>761.73333333333323</v>
      </c>
      <c r="E321" s="36">
        <v>757.51666666666642</v>
      </c>
      <c r="F321" s="36">
        <v>753.78333333333319</v>
      </c>
      <c r="G321" s="36">
        <v>749.56666666666638</v>
      </c>
      <c r="H321" s="36">
        <v>765.46666666666647</v>
      </c>
      <c r="I321" s="36">
        <v>769.68333333333339</v>
      </c>
      <c r="J321" s="36">
        <v>773.41666666666652</v>
      </c>
      <c r="K321" s="31">
        <v>765.95</v>
      </c>
      <c r="L321" s="31">
        <v>758</v>
      </c>
      <c r="M321" s="31">
        <v>0.30484</v>
      </c>
      <c r="N321" s="1"/>
      <c r="O321" s="1"/>
    </row>
    <row r="322" spans="1:15" ht="12.75" customHeight="1">
      <c r="A322" s="33">
        <v>312</v>
      </c>
      <c r="B322" s="53" t="s">
        <v>885</v>
      </c>
      <c r="C322" s="31">
        <v>981.15</v>
      </c>
      <c r="D322" s="36">
        <v>980.05000000000007</v>
      </c>
      <c r="E322" s="36">
        <v>973.10000000000014</v>
      </c>
      <c r="F322" s="36">
        <v>965.05000000000007</v>
      </c>
      <c r="G322" s="36">
        <v>958.10000000000014</v>
      </c>
      <c r="H322" s="36">
        <v>988.10000000000014</v>
      </c>
      <c r="I322" s="36">
        <v>995.05000000000018</v>
      </c>
      <c r="J322" s="36">
        <v>1003.1000000000001</v>
      </c>
      <c r="K322" s="31">
        <v>987</v>
      </c>
      <c r="L322" s="31">
        <v>972</v>
      </c>
      <c r="M322" s="31">
        <v>0.24379000000000001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1146.3499999999999</v>
      </c>
      <c r="D323" s="36">
        <v>1151.25</v>
      </c>
      <c r="E323" s="36">
        <v>1130.25</v>
      </c>
      <c r="F323" s="36">
        <v>1114.1500000000001</v>
      </c>
      <c r="G323" s="36">
        <v>1093.1500000000001</v>
      </c>
      <c r="H323" s="36">
        <v>1167.3499999999999</v>
      </c>
      <c r="I323" s="36">
        <v>1188.3499999999999</v>
      </c>
      <c r="J323" s="36">
        <v>1204.4499999999998</v>
      </c>
      <c r="K323" s="31">
        <v>1172.25</v>
      </c>
      <c r="L323" s="31">
        <v>1135.1500000000001</v>
      </c>
      <c r="M323" s="31">
        <v>0.98782000000000003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1558.4</v>
      </c>
      <c r="D324" s="36">
        <v>1544.8333333333333</v>
      </c>
      <c r="E324" s="36">
        <v>1507.6666666666665</v>
      </c>
      <c r="F324" s="36">
        <v>1456.9333333333332</v>
      </c>
      <c r="G324" s="36">
        <v>1419.7666666666664</v>
      </c>
      <c r="H324" s="36">
        <v>1595.5666666666666</v>
      </c>
      <c r="I324" s="36">
        <v>1632.7333333333331</v>
      </c>
      <c r="J324" s="36">
        <v>1683.4666666666667</v>
      </c>
      <c r="K324" s="31">
        <v>1582</v>
      </c>
      <c r="L324" s="31">
        <v>1494.1</v>
      </c>
      <c r="M324" s="31">
        <v>20.059799999999999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74.599999999999994</v>
      </c>
      <c r="D325" s="36">
        <v>75.05</v>
      </c>
      <c r="E325" s="36">
        <v>70.149999999999991</v>
      </c>
      <c r="F325" s="36">
        <v>65.699999999999989</v>
      </c>
      <c r="G325" s="36">
        <v>60.799999999999983</v>
      </c>
      <c r="H325" s="36">
        <v>79.5</v>
      </c>
      <c r="I325" s="36">
        <v>84.4</v>
      </c>
      <c r="J325" s="36">
        <v>88.850000000000009</v>
      </c>
      <c r="K325" s="31">
        <v>79.95</v>
      </c>
      <c r="L325" s="31">
        <v>70.599999999999994</v>
      </c>
      <c r="M325" s="31">
        <v>1300.6322399999999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</v>
      </c>
      <c r="D326" s="36">
        <v>61.983333333333327</v>
      </c>
      <c r="E326" s="36">
        <v>61.616666666666653</v>
      </c>
      <c r="F326" s="36">
        <v>61.233333333333327</v>
      </c>
      <c r="G326" s="36">
        <v>60.866666666666653</v>
      </c>
      <c r="H326" s="36">
        <v>62.366666666666653</v>
      </c>
      <c r="I326" s="36">
        <v>62.733333333333327</v>
      </c>
      <c r="J326" s="36">
        <v>63.116666666666653</v>
      </c>
      <c r="K326" s="31">
        <v>62.35</v>
      </c>
      <c r="L326" s="31">
        <v>61.6</v>
      </c>
      <c r="M326" s="31">
        <v>40.662709999999997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983.95</v>
      </c>
      <c r="D327" s="36">
        <v>991.5</v>
      </c>
      <c r="E327" s="36">
        <v>971</v>
      </c>
      <c r="F327" s="36">
        <v>958.05</v>
      </c>
      <c r="G327" s="36">
        <v>937.55</v>
      </c>
      <c r="H327" s="36">
        <v>1004.45</v>
      </c>
      <c r="I327" s="36">
        <v>1024.95</v>
      </c>
      <c r="J327" s="36">
        <v>1037.9000000000001</v>
      </c>
      <c r="K327" s="31">
        <v>1012</v>
      </c>
      <c r="L327" s="31">
        <v>978.55</v>
      </c>
      <c r="M327" s="31">
        <v>2.88097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2376.1999999999998</v>
      </c>
      <c r="D328" s="36">
        <v>2395.8833333333332</v>
      </c>
      <c r="E328" s="36">
        <v>2330.3166666666666</v>
      </c>
      <c r="F328" s="36">
        <v>2284.4333333333334</v>
      </c>
      <c r="G328" s="36">
        <v>2218.8666666666668</v>
      </c>
      <c r="H328" s="36">
        <v>2441.7666666666664</v>
      </c>
      <c r="I328" s="36">
        <v>2507.333333333333</v>
      </c>
      <c r="J328" s="36">
        <v>2553.2166666666662</v>
      </c>
      <c r="K328" s="31">
        <v>2461.4499999999998</v>
      </c>
      <c r="L328" s="31">
        <v>2350</v>
      </c>
      <c r="M328" s="31">
        <v>7.2130400000000003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109092.75</v>
      </c>
      <c r="D329" s="36">
        <v>108880.96666666667</v>
      </c>
      <c r="E329" s="36">
        <v>108511.93333333335</v>
      </c>
      <c r="F329" s="36">
        <v>107931.11666666667</v>
      </c>
      <c r="G329" s="36">
        <v>107562.08333333334</v>
      </c>
      <c r="H329" s="36">
        <v>109461.78333333335</v>
      </c>
      <c r="I329" s="36">
        <v>109830.81666666668</v>
      </c>
      <c r="J329" s="36">
        <v>110411.63333333336</v>
      </c>
      <c r="K329" s="31">
        <v>109250</v>
      </c>
      <c r="L329" s="31">
        <v>108300.15</v>
      </c>
      <c r="M329" s="31">
        <v>3.15E-2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2565.0500000000002</v>
      </c>
      <c r="D330" s="36">
        <v>2564.6166666666668</v>
      </c>
      <c r="E330" s="36">
        <v>2530.4333333333334</v>
      </c>
      <c r="F330" s="36">
        <v>2495.8166666666666</v>
      </c>
      <c r="G330" s="36">
        <v>2461.6333333333332</v>
      </c>
      <c r="H330" s="36">
        <v>2599.2333333333336</v>
      </c>
      <c r="I330" s="36">
        <v>2633.416666666667</v>
      </c>
      <c r="J330" s="36">
        <v>2668.0333333333338</v>
      </c>
      <c r="K330" s="31">
        <v>2598.8000000000002</v>
      </c>
      <c r="L330" s="31">
        <v>2530</v>
      </c>
      <c r="M330" s="31">
        <v>2.5485899999999999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2109.9499999999998</v>
      </c>
      <c r="D331" s="36">
        <v>2108.5666666666671</v>
      </c>
      <c r="E331" s="36">
        <v>2082.233333333334</v>
      </c>
      <c r="F331" s="36">
        <v>2054.5166666666669</v>
      </c>
      <c r="G331" s="36">
        <v>2028.1833333333338</v>
      </c>
      <c r="H331" s="36">
        <v>2136.2833333333342</v>
      </c>
      <c r="I331" s="36">
        <v>2162.6166666666672</v>
      </c>
      <c r="J331" s="36">
        <v>2190.3333333333344</v>
      </c>
      <c r="K331" s="31">
        <v>2134.9</v>
      </c>
      <c r="L331" s="31">
        <v>2080.85</v>
      </c>
      <c r="M331" s="31">
        <v>8.6637000000000004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1233.5999999999999</v>
      </c>
      <c r="D332" s="36">
        <v>1232.9833333333333</v>
      </c>
      <c r="E332" s="36">
        <v>1225.6166666666668</v>
      </c>
      <c r="F332" s="36">
        <v>1217.6333333333334</v>
      </c>
      <c r="G332" s="36">
        <v>1210.2666666666669</v>
      </c>
      <c r="H332" s="36">
        <v>1240.9666666666667</v>
      </c>
      <c r="I332" s="36">
        <v>1248.333333333333</v>
      </c>
      <c r="J332" s="36">
        <v>1256.3166666666666</v>
      </c>
      <c r="K332" s="31">
        <v>1240.3499999999999</v>
      </c>
      <c r="L332" s="31">
        <v>1225</v>
      </c>
      <c r="M332" s="31">
        <v>1.24617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1083.95</v>
      </c>
      <c r="D333" s="36">
        <v>1083.4833333333333</v>
      </c>
      <c r="E333" s="36">
        <v>1067.1666666666667</v>
      </c>
      <c r="F333" s="36">
        <v>1050.3833333333334</v>
      </c>
      <c r="G333" s="36">
        <v>1034.0666666666668</v>
      </c>
      <c r="H333" s="36">
        <v>1100.2666666666667</v>
      </c>
      <c r="I333" s="36">
        <v>1116.5833333333333</v>
      </c>
      <c r="J333" s="36">
        <v>1133.3666666666666</v>
      </c>
      <c r="K333" s="31">
        <v>1099.8</v>
      </c>
      <c r="L333" s="31">
        <v>1066.7</v>
      </c>
      <c r="M333" s="31">
        <v>2.9602900000000001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850.6</v>
      </c>
      <c r="D334" s="36">
        <v>857.70000000000016</v>
      </c>
      <c r="E334" s="36">
        <v>840.95000000000027</v>
      </c>
      <c r="F334" s="36">
        <v>831.30000000000007</v>
      </c>
      <c r="G334" s="36">
        <v>814.55000000000018</v>
      </c>
      <c r="H334" s="36">
        <v>867.35000000000036</v>
      </c>
      <c r="I334" s="36">
        <v>884.10000000000014</v>
      </c>
      <c r="J334" s="36">
        <v>893.75000000000045</v>
      </c>
      <c r="K334" s="31">
        <v>874.45</v>
      </c>
      <c r="L334" s="31">
        <v>848.05</v>
      </c>
      <c r="M334" s="31">
        <v>3.22932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99</v>
      </c>
      <c r="D335" s="36">
        <v>99.25</v>
      </c>
      <c r="E335" s="36">
        <v>98</v>
      </c>
      <c r="F335" s="36">
        <v>97</v>
      </c>
      <c r="G335" s="36">
        <v>95.75</v>
      </c>
      <c r="H335" s="36">
        <v>100.25</v>
      </c>
      <c r="I335" s="36">
        <v>101.5</v>
      </c>
      <c r="J335" s="36">
        <v>102.5</v>
      </c>
      <c r="K335" s="31">
        <v>100.5</v>
      </c>
      <c r="L335" s="31">
        <v>98.25</v>
      </c>
      <c r="M335" s="31">
        <v>111.89413999999999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3691.55</v>
      </c>
      <c r="D336" s="36">
        <v>3699.5</v>
      </c>
      <c r="E336" s="36">
        <v>3673.05</v>
      </c>
      <c r="F336" s="36">
        <v>3654.55</v>
      </c>
      <c r="G336" s="36">
        <v>3628.1000000000004</v>
      </c>
      <c r="H336" s="36">
        <v>3718</v>
      </c>
      <c r="I336" s="36">
        <v>3744.45</v>
      </c>
      <c r="J336" s="36">
        <v>3762.95</v>
      </c>
      <c r="K336" s="31">
        <v>3725.95</v>
      </c>
      <c r="L336" s="31">
        <v>3681</v>
      </c>
      <c r="M336" s="31">
        <v>2.5156399999999999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841.45</v>
      </c>
      <c r="D337" s="36">
        <v>846.56666666666661</v>
      </c>
      <c r="E337" s="36">
        <v>825.63333333333321</v>
      </c>
      <c r="F337" s="36">
        <v>809.81666666666661</v>
      </c>
      <c r="G337" s="36">
        <v>788.88333333333321</v>
      </c>
      <c r="H337" s="36">
        <v>862.38333333333321</v>
      </c>
      <c r="I337" s="36">
        <v>883.31666666666661</v>
      </c>
      <c r="J337" s="36">
        <v>899.13333333333321</v>
      </c>
      <c r="K337" s="31">
        <v>867.5</v>
      </c>
      <c r="L337" s="31">
        <v>830.75</v>
      </c>
      <c r="M337" s="31">
        <v>1.9365300000000001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63</v>
      </c>
      <c r="D338" s="36">
        <v>63.583333333333336</v>
      </c>
      <c r="E338" s="36">
        <v>62.166666666666671</v>
      </c>
      <c r="F338" s="36">
        <v>61.333333333333336</v>
      </c>
      <c r="G338" s="36">
        <v>59.916666666666671</v>
      </c>
      <c r="H338" s="36">
        <v>64.416666666666671</v>
      </c>
      <c r="I338" s="36">
        <v>65.833333333333343</v>
      </c>
      <c r="J338" s="36">
        <v>66.666666666666671</v>
      </c>
      <c r="K338" s="31">
        <v>65</v>
      </c>
      <c r="L338" s="31">
        <v>62.75</v>
      </c>
      <c r="M338" s="31">
        <v>218.78988000000001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162.15</v>
      </c>
      <c r="D339" s="36">
        <v>162.78333333333333</v>
      </c>
      <c r="E339" s="36">
        <v>160.76666666666665</v>
      </c>
      <c r="F339" s="36">
        <v>159.38333333333333</v>
      </c>
      <c r="G339" s="36">
        <v>157.36666666666665</v>
      </c>
      <c r="H339" s="36">
        <v>164.16666666666666</v>
      </c>
      <c r="I339" s="36">
        <v>166.18333333333337</v>
      </c>
      <c r="J339" s="36">
        <v>167.56666666666666</v>
      </c>
      <c r="K339" s="31">
        <v>164.8</v>
      </c>
      <c r="L339" s="31">
        <v>161.4</v>
      </c>
      <c r="M339" s="31">
        <v>55.442929999999997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23554.35</v>
      </c>
      <c r="D340" s="36">
        <v>23369.866666666669</v>
      </c>
      <c r="E340" s="36">
        <v>23139.883333333339</v>
      </c>
      <c r="F340" s="36">
        <v>22725.416666666672</v>
      </c>
      <c r="G340" s="36">
        <v>22495.433333333342</v>
      </c>
      <c r="H340" s="36">
        <v>23784.333333333336</v>
      </c>
      <c r="I340" s="36">
        <v>24014.316666666666</v>
      </c>
      <c r="J340" s="36">
        <v>24428.783333333333</v>
      </c>
      <c r="K340" s="31">
        <v>23599.85</v>
      </c>
      <c r="L340" s="31">
        <v>22955.4</v>
      </c>
      <c r="M340" s="31">
        <v>0.90790999999999999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78.75</v>
      </c>
      <c r="D341" s="36">
        <v>79.566666666666663</v>
      </c>
      <c r="E341" s="36">
        <v>77.383333333333326</v>
      </c>
      <c r="F341" s="36">
        <v>76.016666666666666</v>
      </c>
      <c r="G341" s="36">
        <v>73.833333333333329</v>
      </c>
      <c r="H341" s="36">
        <v>80.933333333333323</v>
      </c>
      <c r="I341" s="36">
        <v>83.11666666666666</v>
      </c>
      <c r="J341" s="36">
        <v>84.48333333333332</v>
      </c>
      <c r="K341" s="31">
        <v>81.75</v>
      </c>
      <c r="L341" s="31">
        <v>78.2</v>
      </c>
      <c r="M341" s="31">
        <v>104.92384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52.45</v>
      </c>
      <c r="D342" s="36">
        <v>52.616666666666674</v>
      </c>
      <c r="E342" s="36">
        <v>52.133333333333347</v>
      </c>
      <c r="F342" s="36">
        <v>51.81666666666667</v>
      </c>
      <c r="G342" s="36">
        <v>51.333333333333343</v>
      </c>
      <c r="H342" s="36">
        <v>52.933333333333351</v>
      </c>
      <c r="I342" s="36">
        <v>53.416666666666671</v>
      </c>
      <c r="J342" s="36">
        <v>53.733333333333356</v>
      </c>
      <c r="K342" s="31">
        <v>53.1</v>
      </c>
      <c r="L342" s="31">
        <v>52.3</v>
      </c>
      <c r="M342" s="31">
        <v>109.70977999999999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394.3</v>
      </c>
      <c r="D343" s="36">
        <v>389.2</v>
      </c>
      <c r="E343" s="36">
        <v>380.4</v>
      </c>
      <c r="F343" s="36">
        <v>366.5</v>
      </c>
      <c r="G343" s="36">
        <v>357.7</v>
      </c>
      <c r="H343" s="36">
        <v>403.09999999999997</v>
      </c>
      <c r="I343" s="36">
        <v>411.90000000000003</v>
      </c>
      <c r="J343" s="36">
        <v>425.79999999999995</v>
      </c>
      <c r="K343" s="31">
        <v>398</v>
      </c>
      <c r="L343" s="31">
        <v>375.3</v>
      </c>
      <c r="M343" s="31">
        <v>38.8673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138.19999999999999</v>
      </c>
      <c r="D344" s="36">
        <v>138.20000000000002</v>
      </c>
      <c r="E344" s="36">
        <v>136.90000000000003</v>
      </c>
      <c r="F344" s="36">
        <v>135.60000000000002</v>
      </c>
      <c r="G344" s="36">
        <v>134.30000000000004</v>
      </c>
      <c r="H344" s="36">
        <v>139.50000000000003</v>
      </c>
      <c r="I344" s="36">
        <v>140.80000000000004</v>
      </c>
      <c r="J344" s="36">
        <v>142.10000000000002</v>
      </c>
      <c r="K344" s="31">
        <v>139.5</v>
      </c>
      <c r="L344" s="31">
        <v>136.9</v>
      </c>
      <c r="M344" s="31">
        <v>11.001860000000001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159.9</v>
      </c>
      <c r="D345" s="36">
        <v>160.26666666666668</v>
      </c>
      <c r="E345" s="36">
        <v>156.43333333333337</v>
      </c>
      <c r="F345" s="36">
        <v>152.9666666666667</v>
      </c>
      <c r="G345" s="36">
        <v>149.13333333333338</v>
      </c>
      <c r="H345" s="36">
        <v>163.73333333333335</v>
      </c>
      <c r="I345" s="36">
        <v>167.56666666666666</v>
      </c>
      <c r="J345" s="36">
        <v>171.03333333333333</v>
      </c>
      <c r="K345" s="31">
        <v>164.1</v>
      </c>
      <c r="L345" s="31">
        <v>156.80000000000001</v>
      </c>
      <c r="M345" s="31">
        <v>359.0908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52.2</v>
      </c>
      <c r="D346" s="36">
        <v>52.516666666666673</v>
      </c>
      <c r="E346" s="36">
        <v>51.383333333333347</v>
      </c>
      <c r="F346" s="36">
        <v>50.566666666666677</v>
      </c>
      <c r="G346" s="36">
        <v>49.433333333333351</v>
      </c>
      <c r="H346" s="36">
        <v>53.333333333333343</v>
      </c>
      <c r="I346" s="36">
        <v>54.466666666666669</v>
      </c>
      <c r="J346" s="36">
        <v>55.283333333333339</v>
      </c>
      <c r="K346" s="31">
        <v>53.65</v>
      </c>
      <c r="L346" s="31">
        <v>51.7</v>
      </c>
      <c r="M346" s="31">
        <v>117.86516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233.65</v>
      </c>
      <c r="D347" s="36">
        <v>235.13333333333333</v>
      </c>
      <c r="E347" s="36">
        <v>230.41666666666666</v>
      </c>
      <c r="F347" s="36">
        <v>227.18333333333334</v>
      </c>
      <c r="G347" s="36">
        <v>222.46666666666667</v>
      </c>
      <c r="H347" s="36">
        <v>238.36666666666665</v>
      </c>
      <c r="I347" s="36">
        <v>243.08333333333334</v>
      </c>
      <c r="J347" s="36">
        <v>246.31666666666663</v>
      </c>
      <c r="K347" s="31">
        <v>239.85</v>
      </c>
      <c r="L347" s="31">
        <v>231.9</v>
      </c>
      <c r="M347" s="31">
        <v>5.9529800000000002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242.05</v>
      </c>
      <c r="D348" s="36">
        <v>241.81666666666669</v>
      </c>
      <c r="E348" s="36">
        <v>239.83333333333337</v>
      </c>
      <c r="F348" s="36">
        <v>237.61666666666667</v>
      </c>
      <c r="G348" s="36">
        <v>235.63333333333335</v>
      </c>
      <c r="H348" s="36">
        <v>244.03333333333339</v>
      </c>
      <c r="I348" s="36">
        <v>246.01666666666668</v>
      </c>
      <c r="J348" s="36">
        <v>248.23333333333341</v>
      </c>
      <c r="K348" s="31">
        <v>243.8</v>
      </c>
      <c r="L348" s="31">
        <v>239.6</v>
      </c>
      <c r="M348" s="31">
        <v>118.80728000000001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365</v>
      </c>
      <c r="D349" s="36">
        <v>366.5333333333333</v>
      </c>
      <c r="E349" s="36">
        <v>359.56666666666661</v>
      </c>
      <c r="F349" s="36">
        <v>354.13333333333333</v>
      </c>
      <c r="G349" s="36">
        <v>347.16666666666663</v>
      </c>
      <c r="H349" s="36">
        <v>371.96666666666658</v>
      </c>
      <c r="I349" s="36">
        <v>378.93333333333328</v>
      </c>
      <c r="J349" s="36">
        <v>384.36666666666656</v>
      </c>
      <c r="K349" s="31">
        <v>373.5</v>
      </c>
      <c r="L349" s="31">
        <v>361.1</v>
      </c>
      <c r="M349" s="31">
        <v>1.6260300000000001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1128.75</v>
      </c>
      <c r="D350" s="36">
        <v>1136.6166666666666</v>
      </c>
      <c r="E350" s="36">
        <v>1117.2333333333331</v>
      </c>
      <c r="F350" s="36">
        <v>1105.7166666666665</v>
      </c>
      <c r="G350" s="36">
        <v>1086.333333333333</v>
      </c>
      <c r="H350" s="36">
        <v>1148.1333333333332</v>
      </c>
      <c r="I350" s="36">
        <v>1167.5166666666669</v>
      </c>
      <c r="J350" s="36">
        <v>1179.0333333333333</v>
      </c>
      <c r="K350" s="31">
        <v>1156</v>
      </c>
      <c r="L350" s="31">
        <v>1125.0999999999999</v>
      </c>
      <c r="M350" s="31">
        <v>3.3180299999999998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184.9</v>
      </c>
      <c r="D351" s="36">
        <v>185.06666666666669</v>
      </c>
      <c r="E351" s="36">
        <v>183.88333333333338</v>
      </c>
      <c r="F351" s="36">
        <v>182.8666666666667</v>
      </c>
      <c r="G351" s="36">
        <v>181.68333333333339</v>
      </c>
      <c r="H351" s="36">
        <v>186.08333333333337</v>
      </c>
      <c r="I351" s="36">
        <v>187.26666666666671</v>
      </c>
      <c r="J351" s="36">
        <v>188.28333333333336</v>
      </c>
      <c r="K351" s="31">
        <v>186.25</v>
      </c>
      <c r="L351" s="31">
        <v>184.05</v>
      </c>
      <c r="M351" s="31">
        <v>74.358990000000006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315.2</v>
      </c>
      <c r="D352" s="36">
        <v>315.5333333333333</v>
      </c>
      <c r="E352" s="36">
        <v>311.91666666666663</v>
      </c>
      <c r="F352" s="36">
        <v>308.63333333333333</v>
      </c>
      <c r="G352" s="36">
        <v>305.01666666666665</v>
      </c>
      <c r="H352" s="36">
        <v>318.81666666666661</v>
      </c>
      <c r="I352" s="36">
        <v>322.43333333333328</v>
      </c>
      <c r="J352" s="36">
        <v>325.71666666666658</v>
      </c>
      <c r="K352" s="31">
        <v>319.14999999999998</v>
      </c>
      <c r="L352" s="31">
        <v>312.25</v>
      </c>
      <c r="M352" s="31">
        <v>24.231719999999999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1174.3499999999999</v>
      </c>
      <c r="D353" s="36">
        <v>1176.5999999999999</v>
      </c>
      <c r="E353" s="36">
        <v>1167.8999999999999</v>
      </c>
      <c r="F353" s="36">
        <v>1161.45</v>
      </c>
      <c r="G353" s="36">
        <v>1152.75</v>
      </c>
      <c r="H353" s="36">
        <v>1183.0499999999997</v>
      </c>
      <c r="I353" s="36">
        <v>1191.7499999999995</v>
      </c>
      <c r="J353" s="36">
        <v>1198.1999999999996</v>
      </c>
      <c r="K353" s="31">
        <v>1185.3</v>
      </c>
      <c r="L353" s="31">
        <v>1170.1500000000001</v>
      </c>
      <c r="M353" s="31">
        <v>2.0455399999999999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933.1</v>
      </c>
      <c r="D354" s="36">
        <v>943.35</v>
      </c>
      <c r="E354" s="36">
        <v>918.75</v>
      </c>
      <c r="F354" s="36">
        <v>904.4</v>
      </c>
      <c r="G354" s="36">
        <v>879.8</v>
      </c>
      <c r="H354" s="36">
        <v>957.7</v>
      </c>
      <c r="I354" s="36">
        <v>982.30000000000018</v>
      </c>
      <c r="J354" s="36">
        <v>996.65000000000009</v>
      </c>
      <c r="K354" s="31">
        <v>967.95</v>
      </c>
      <c r="L354" s="31">
        <v>929</v>
      </c>
      <c r="M354" s="31">
        <v>24.83633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4100.1499999999996</v>
      </c>
      <c r="D355" s="36">
        <v>4103.8</v>
      </c>
      <c r="E355" s="36">
        <v>4069.6000000000004</v>
      </c>
      <c r="F355" s="36">
        <v>4039.05</v>
      </c>
      <c r="G355" s="36">
        <v>4004.8500000000004</v>
      </c>
      <c r="H355" s="36">
        <v>4134.3500000000004</v>
      </c>
      <c r="I355" s="36">
        <v>4168.5499999999993</v>
      </c>
      <c r="J355" s="36">
        <v>4199.1000000000004</v>
      </c>
      <c r="K355" s="31">
        <v>4138</v>
      </c>
      <c r="L355" s="31">
        <v>4073.25</v>
      </c>
      <c r="M355" s="31">
        <v>0.34316999999999998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224.95</v>
      </c>
      <c r="D356" s="36">
        <v>224.48333333333335</v>
      </c>
      <c r="E356" s="36">
        <v>223.26666666666671</v>
      </c>
      <c r="F356" s="36">
        <v>221.58333333333337</v>
      </c>
      <c r="G356" s="36">
        <v>220.36666666666673</v>
      </c>
      <c r="H356" s="36">
        <v>226.16666666666669</v>
      </c>
      <c r="I356" s="36">
        <v>227.38333333333333</v>
      </c>
      <c r="J356" s="36">
        <v>229.06666666666666</v>
      </c>
      <c r="K356" s="31">
        <v>225.7</v>
      </c>
      <c r="L356" s="31">
        <v>222.8</v>
      </c>
      <c r="M356" s="31">
        <v>1.5004299999999999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39296.199999999997</v>
      </c>
      <c r="D357" s="36">
        <v>39311.216666666667</v>
      </c>
      <c r="E357" s="36">
        <v>38984.933333333334</v>
      </c>
      <c r="F357" s="36">
        <v>38673.666666666664</v>
      </c>
      <c r="G357" s="36">
        <v>38347.383333333331</v>
      </c>
      <c r="H357" s="36">
        <v>39622.483333333337</v>
      </c>
      <c r="I357" s="36">
        <v>39948.766666666677</v>
      </c>
      <c r="J357" s="36">
        <v>40260.03333333334</v>
      </c>
      <c r="K357" s="31">
        <v>39637.5</v>
      </c>
      <c r="L357" s="31">
        <v>38999.949999999997</v>
      </c>
      <c r="M357" s="31">
        <v>0.21364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1351.6</v>
      </c>
      <c r="D358" s="36">
        <v>1342.9333333333334</v>
      </c>
      <c r="E358" s="36">
        <v>1325.9666666666667</v>
      </c>
      <c r="F358" s="36">
        <v>1300.3333333333333</v>
      </c>
      <c r="G358" s="36">
        <v>1283.3666666666666</v>
      </c>
      <c r="H358" s="36">
        <v>1368.5666666666668</v>
      </c>
      <c r="I358" s="36">
        <v>1385.5333333333335</v>
      </c>
      <c r="J358" s="36">
        <v>1411.166666666667</v>
      </c>
      <c r="K358" s="31">
        <v>1359.9</v>
      </c>
      <c r="L358" s="31">
        <v>1317.3</v>
      </c>
      <c r="M358" s="31">
        <v>3.1452599999999999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738.6</v>
      </c>
      <c r="D359" s="36">
        <v>733.33333333333337</v>
      </c>
      <c r="E359" s="36">
        <v>725.31666666666672</v>
      </c>
      <c r="F359" s="36">
        <v>712.0333333333333</v>
      </c>
      <c r="G359" s="36">
        <v>704.01666666666665</v>
      </c>
      <c r="H359" s="36">
        <v>746.61666666666679</v>
      </c>
      <c r="I359" s="36">
        <v>754.63333333333344</v>
      </c>
      <c r="J359" s="36">
        <v>767.91666666666686</v>
      </c>
      <c r="K359" s="31">
        <v>741.35</v>
      </c>
      <c r="L359" s="31">
        <v>720.05</v>
      </c>
      <c r="M359" s="31">
        <v>9.9769900000000007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202.6</v>
      </c>
      <c r="D360" s="36">
        <v>204.26666666666665</v>
      </c>
      <c r="E360" s="36">
        <v>200.08333333333331</v>
      </c>
      <c r="F360" s="36">
        <v>197.56666666666666</v>
      </c>
      <c r="G360" s="36">
        <v>193.38333333333333</v>
      </c>
      <c r="H360" s="36">
        <v>206.7833333333333</v>
      </c>
      <c r="I360" s="36">
        <v>210.96666666666664</v>
      </c>
      <c r="J360" s="36">
        <v>213.48333333333329</v>
      </c>
      <c r="K360" s="31">
        <v>208.45</v>
      </c>
      <c r="L360" s="31">
        <v>201.75</v>
      </c>
      <c r="M360" s="31">
        <v>30.334240000000001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5765.45</v>
      </c>
      <c r="D361" s="36">
        <v>5751.833333333333</v>
      </c>
      <c r="E361" s="36">
        <v>5698.6666666666661</v>
      </c>
      <c r="F361" s="36">
        <v>5631.8833333333332</v>
      </c>
      <c r="G361" s="36">
        <v>5578.7166666666662</v>
      </c>
      <c r="H361" s="36">
        <v>5818.6166666666659</v>
      </c>
      <c r="I361" s="36">
        <v>5871.7833333333319</v>
      </c>
      <c r="J361" s="36">
        <v>5938.5666666666657</v>
      </c>
      <c r="K361" s="31">
        <v>5805</v>
      </c>
      <c r="L361" s="31">
        <v>5685.05</v>
      </c>
      <c r="M361" s="31">
        <v>4.2266199999999996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231.05</v>
      </c>
      <c r="D362" s="36">
        <v>231</v>
      </c>
      <c r="E362" s="36">
        <v>227.8</v>
      </c>
      <c r="F362" s="36">
        <v>224.55</v>
      </c>
      <c r="G362" s="36">
        <v>221.35000000000002</v>
      </c>
      <c r="H362" s="36">
        <v>234.25</v>
      </c>
      <c r="I362" s="36">
        <v>237.45</v>
      </c>
      <c r="J362" s="36">
        <v>240.7</v>
      </c>
      <c r="K362" s="31">
        <v>234.2</v>
      </c>
      <c r="L362" s="31">
        <v>227.75</v>
      </c>
      <c r="M362" s="31">
        <v>43.649349999999998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3976.1</v>
      </c>
      <c r="D363" s="36">
        <v>3976.4500000000003</v>
      </c>
      <c r="E363" s="36">
        <v>3950.6500000000005</v>
      </c>
      <c r="F363" s="36">
        <v>3925.2000000000003</v>
      </c>
      <c r="G363" s="36">
        <v>3899.4000000000005</v>
      </c>
      <c r="H363" s="36">
        <v>4001.9000000000005</v>
      </c>
      <c r="I363" s="36">
        <v>4027.7000000000007</v>
      </c>
      <c r="J363" s="36">
        <v>4053.1500000000005</v>
      </c>
      <c r="K363" s="31">
        <v>4002.25</v>
      </c>
      <c r="L363" s="31">
        <v>3951</v>
      </c>
      <c r="M363" s="31">
        <v>9.8849999999999993E-2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2014.6</v>
      </c>
      <c r="D364" s="36">
        <v>1978.8500000000001</v>
      </c>
      <c r="E364" s="36">
        <v>1897.7000000000003</v>
      </c>
      <c r="F364" s="36">
        <v>1780.8000000000002</v>
      </c>
      <c r="G364" s="36">
        <v>1699.6500000000003</v>
      </c>
      <c r="H364" s="36">
        <v>2095.75</v>
      </c>
      <c r="I364" s="36">
        <v>2176.9000000000005</v>
      </c>
      <c r="J364" s="36">
        <v>2293.8000000000002</v>
      </c>
      <c r="K364" s="31">
        <v>2060</v>
      </c>
      <c r="L364" s="31">
        <v>1861.95</v>
      </c>
      <c r="M364" s="31">
        <v>9.7893500000000007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3481.15</v>
      </c>
      <c r="D365" s="36">
        <v>3476.7833333333333</v>
      </c>
      <c r="E365" s="36">
        <v>3458.6666666666665</v>
      </c>
      <c r="F365" s="36">
        <v>3436.1833333333334</v>
      </c>
      <c r="G365" s="36">
        <v>3418.0666666666666</v>
      </c>
      <c r="H365" s="36">
        <v>3499.2666666666664</v>
      </c>
      <c r="I365" s="36">
        <v>3517.3833333333332</v>
      </c>
      <c r="J365" s="36">
        <v>3539.8666666666663</v>
      </c>
      <c r="K365" s="31">
        <v>3494.9</v>
      </c>
      <c r="L365" s="31">
        <v>3454.3</v>
      </c>
      <c r="M365" s="31">
        <v>1.32213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2460.0500000000002</v>
      </c>
      <c r="D366" s="36">
        <v>2466.2166666666667</v>
      </c>
      <c r="E366" s="36">
        <v>2448.2333333333336</v>
      </c>
      <c r="F366" s="36">
        <v>2436.416666666667</v>
      </c>
      <c r="G366" s="36">
        <v>2418.4333333333338</v>
      </c>
      <c r="H366" s="36">
        <v>2478.0333333333333</v>
      </c>
      <c r="I366" s="36">
        <v>2496.016666666666</v>
      </c>
      <c r="J366" s="36">
        <v>2507.833333333333</v>
      </c>
      <c r="K366" s="31">
        <v>2484.1999999999998</v>
      </c>
      <c r="L366" s="31">
        <v>2454.4</v>
      </c>
      <c r="M366" s="31">
        <v>1.4616800000000001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1054.3</v>
      </c>
      <c r="D367" s="36">
        <v>1056.1333333333332</v>
      </c>
      <c r="E367" s="36">
        <v>1048.2166666666665</v>
      </c>
      <c r="F367" s="36">
        <v>1042.1333333333332</v>
      </c>
      <c r="G367" s="36">
        <v>1034.2166666666665</v>
      </c>
      <c r="H367" s="36">
        <v>1062.2166666666665</v>
      </c>
      <c r="I367" s="36">
        <v>1070.1333333333334</v>
      </c>
      <c r="J367" s="36">
        <v>1076.2166666666665</v>
      </c>
      <c r="K367" s="31">
        <v>1064.05</v>
      </c>
      <c r="L367" s="31">
        <v>1050.05</v>
      </c>
      <c r="M367" s="31">
        <v>2.8479899999999998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97.1</v>
      </c>
      <c r="D368" s="36">
        <v>97.366666666666674</v>
      </c>
      <c r="E368" s="36">
        <v>96.583333333333343</v>
      </c>
      <c r="F368" s="36">
        <v>96.066666666666663</v>
      </c>
      <c r="G368" s="36">
        <v>95.283333333333331</v>
      </c>
      <c r="H368" s="36">
        <v>97.883333333333354</v>
      </c>
      <c r="I368" s="36">
        <v>98.666666666666686</v>
      </c>
      <c r="J368" s="36">
        <v>99.183333333333366</v>
      </c>
      <c r="K368" s="31">
        <v>98.15</v>
      </c>
      <c r="L368" s="31">
        <v>96.85</v>
      </c>
      <c r="M368" s="31">
        <v>25.944130000000001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726.2</v>
      </c>
      <c r="D369" s="36">
        <v>731.05000000000007</v>
      </c>
      <c r="E369" s="36">
        <v>718.15000000000009</v>
      </c>
      <c r="F369" s="36">
        <v>710.1</v>
      </c>
      <c r="G369" s="36">
        <v>697.2</v>
      </c>
      <c r="H369" s="36">
        <v>739.10000000000014</v>
      </c>
      <c r="I369" s="36">
        <v>752</v>
      </c>
      <c r="J369" s="36">
        <v>760.05000000000018</v>
      </c>
      <c r="K369" s="31">
        <v>743.95</v>
      </c>
      <c r="L369" s="31">
        <v>723</v>
      </c>
      <c r="M369" s="31">
        <v>4.4403199999999998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368</v>
      </c>
      <c r="D370" s="36">
        <v>368.15000000000003</v>
      </c>
      <c r="E370" s="36">
        <v>365.90000000000009</v>
      </c>
      <c r="F370" s="36">
        <v>363.80000000000007</v>
      </c>
      <c r="G370" s="36">
        <v>361.55000000000013</v>
      </c>
      <c r="H370" s="36">
        <v>370.25000000000006</v>
      </c>
      <c r="I370" s="36">
        <v>372.49999999999994</v>
      </c>
      <c r="J370" s="36">
        <v>374.6</v>
      </c>
      <c r="K370" s="31">
        <v>370.4</v>
      </c>
      <c r="L370" s="31">
        <v>366.05</v>
      </c>
      <c r="M370" s="31">
        <v>1.83571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1372.35</v>
      </c>
      <c r="D371" s="36">
        <v>1377.45</v>
      </c>
      <c r="E371" s="36">
        <v>1364.9</v>
      </c>
      <c r="F371" s="36">
        <v>1357.45</v>
      </c>
      <c r="G371" s="36">
        <v>1344.9</v>
      </c>
      <c r="H371" s="36">
        <v>1384.9</v>
      </c>
      <c r="I371" s="36">
        <v>1397.4499999999998</v>
      </c>
      <c r="J371" s="36">
        <v>1404.9</v>
      </c>
      <c r="K371" s="31">
        <v>1390</v>
      </c>
      <c r="L371" s="31">
        <v>1370</v>
      </c>
      <c r="M371" s="31">
        <v>0.16929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5323.3</v>
      </c>
      <c r="D372" s="36">
        <v>5293.8666666666659</v>
      </c>
      <c r="E372" s="36">
        <v>5243.7333333333318</v>
      </c>
      <c r="F372" s="36">
        <v>5164.1666666666661</v>
      </c>
      <c r="G372" s="36">
        <v>5114.0333333333319</v>
      </c>
      <c r="H372" s="36">
        <v>5373.4333333333316</v>
      </c>
      <c r="I372" s="36">
        <v>5423.5666666666648</v>
      </c>
      <c r="J372" s="36">
        <v>5503.1333333333314</v>
      </c>
      <c r="K372" s="31">
        <v>5344</v>
      </c>
      <c r="L372" s="31">
        <v>5214.3</v>
      </c>
      <c r="M372" s="31">
        <v>3.5781200000000002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1139.9000000000001</v>
      </c>
      <c r="D373" s="36">
        <v>1143.6166666666668</v>
      </c>
      <c r="E373" s="36">
        <v>1134.2833333333335</v>
      </c>
      <c r="F373" s="36">
        <v>1128.6666666666667</v>
      </c>
      <c r="G373" s="36">
        <v>1119.3333333333335</v>
      </c>
      <c r="H373" s="36">
        <v>1149.2333333333336</v>
      </c>
      <c r="I373" s="36">
        <v>1158.5666666666666</v>
      </c>
      <c r="J373" s="36">
        <v>1164.1833333333336</v>
      </c>
      <c r="K373" s="31">
        <v>1152.95</v>
      </c>
      <c r="L373" s="31">
        <v>1138</v>
      </c>
      <c r="M373" s="31">
        <v>0.55215000000000003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376.1</v>
      </c>
      <c r="D374" s="36">
        <v>375.7</v>
      </c>
      <c r="E374" s="36">
        <v>373.4</v>
      </c>
      <c r="F374" s="36">
        <v>370.7</v>
      </c>
      <c r="G374" s="36">
        <v>368.4</v>
      </c>
      <c r="H374" s="36">
        <v>378.4</v>
      </c>
      <c r="I374" s="36">
        <v>380.70000000000005</v>
      </c>
      <c r="J374" s="36">
        <v>383.4</v>
      </c>
      <c r="K374" s="31">
        <v>378</v>
      </c>
      <c r="L374" s="31">
        <v>373</v>
      </c>
      <c r="M374" s="31">
        <v>7.0832800000000002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250.15</v>
      </c>
      <c r="D375" s="36">
        <v>249.85000000000002</v>
      </c>
      <c r="E375" s="36">
        <v>247.15000000000003</v>
      </c>
      <c r="F375" s="36">
        <v>244.15</v>
      </c>
      <c r="G375" s="36">
        <v>241.45000000000002</v>
      </c>
      <c r="H375" s="36">
        <v>252.85000000000005</v>
      </c>
      <c r="I375" s="36">
        <v>255.55000000000004</v>
      </c>
      <c r="J375" s="36">
        <v>258.55000000000007</v>
      </c>
      <c r="K375" s="31">
        <v>252.55</v>
      </c>
      <c r="L375" s="31">
        <v>246.85</v>
      </c>
      <c r="M375" s="31">
        <v>69.637450000000001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201.8</v>
      </c>
      <c r="D376" s="36">
        <v>201.16666666666666</v>
      </c>
      <c r="E376" s="36">
        <v>199.93333333333331</v>
      </c>
      <c r="F376" s="36">
        <v>198.06666666666666</v>
      </c>
      <c r="G376" s="36">
        <v>196.83333333333331</v>
      </c>
      <c r="H376" s="36">
        <v>203.0333333333333</v>
      </c>
      <c r="I376" s="36">
        <v>204.26666666666665</v>
      </c>
      <c r="J376" s="36">
        <v>206.1333333333333</v>
      </c>
      <c r="K376" s="31">
        <v>202.4</v>
      </c>
      <c r="L376" s="31">
        <v>199.3</v>
      </c>
      <c r="M376" s="31">
        <v>131.05921000000001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591.9</v>
      </c>
      <c r="D377" s="36">
        <v>598.30000000000007</v>
      </c>
      <c r="E377" s="36">
        <v>581.95000000000016</v>
      </c>
      <c r="F377" s="36">
        <v>572.00000000000011</v>
      </c>
      <c r="G377" s="36">
        <v>555.6500000000002</v>
      </c>
      <c r="H377" s="36">
        <v>608.25000000000011</v>
      </c>
      <c r="I377" s="36">
        <v>624.6</v>
      </c>
      <c r="J377" s="36">
        <v>634.55000000000007</v>
      </c>
      <c r="K377" s="31">
        <v>614.65</v>
      </c>
      <c r="L377" s="31">
        <v>588.35</v>
      </c>
      <c r="M377" s="31">
        <v>13.96768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716.05</v>
      </c>
      <c r="D378" s="36">
        <v>718.4</v>
      </c>
      <c r="E378" s="36">
        <v>708.75</v>
      </c>
      <c r="F378" s="36">
        <v>701.45</v>
      </c>
      <c r="G378" s="36">
        <v>691.80000000000007</v>
      </c>
      <c r="H378" s="36">
        <v>725.69999999999993</v>
      </c>
      <c r="I378" s="36">
        <v>735.3499999999998</v>
      </c>
      <c r="J378" s="36">
        <v>742.64999999999986</v>
      </c>
      <c r="K378" s="31">
        <v>728.05</v>
      </c>
      <c r="L378" s="31">
        <v>711.1</v>
      </c>
      <c r="M378" s="31">
        <v>4.7791199999999998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668.25</v>
      </c>
      <c r="D379" s="36">
        <v>671.08333333333337</v>
      </c>
      <c r="E379" s="36">
        <v>663.16666666666674</v>
      </c>
      <c r="F379" s="36">
        <v>658.08333333333337</v>
      </c>
      <c r="G379" s="36">
        <v>650.16666666666674</v>
      </c>
      <c r="H379" s="36">
        <v>676.16666666666674</v>
      </c>
      <c r="I379" s="36">
        <v>684.08333333333348</v>
      </c>
      <c r="J379" s="36">
        <v>689.16666666666674</v>
      </c>
      <c r="K379" s="31">
        <v>679</v>
      </c>
      <c r="L379" s="31">
        <v>666</v>
      </c>
      <c r="M379" s="31">
        <v>0.51773999999999998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130.1</v>
      </c>
      <c r="D380" s="36">
        <v>130.46666666666667</v>
      </c>
      <c r="E380" s="36">
        <v>128.53333333333333</v>
      </c>
      <c r="F380" s="36">
        <v>126.96666666666667</v>
      </c>
      <c r="G380" s="36">
        <v>125.03333333333333</v>
      </c>
      <c r="H380" s="36">
        <v>132.03333333333333</v>
      </c>
      <c r="I380" s="36">
        <v>133.96666666666667</v>
      </c>
      <c r="J380" s="36">
        <v>135.53333333333333</v>
      </c>
      <c r="K380" s="31">
        <v>132.4</v>
      </c>
      <c r="L380" s="31">
        <v>128.9</v>
      </c>
      <c r="M380" s="31">
        <v>1.3208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17639</v>
      </c>
      <c r="D381" s="36">
        <v>17662.566666666666</v>
      </c>
      <c r="E381" s="36">
        <v>17581.933333333331</v>
      </c>
      <c r="F381" s="36">
        <v>17524.866666666665</v>
      </c>
      <c r="G381" s="36">
        <v>17444.23333333333</v>
      </c>
      <c r="H381" s="36">
        <v>17719.633333333331</v>
      </c>
      <c r="I381" s="36">
        <v>17800.266666666663</v>
      </c>
      <c r="J381" s="36">
        <v>17857.333333333332</v>
      </c>
      <c r="K381" s="31">
        <v>17743.2</v>
      </c>
      <c r="L381" s="31">
        <v>17605.5</v>
      </c>
      <c r="M381" s="31">
        <v>1.1379999999999999E-2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75.2</v>
      </c>
      <c r="D382" s="36">
        <v>75.183333333333323</v>
      </c>
      <c r="E382" s="36">
        <v>74.616666666666646</v>
      </c>
      <c r="F382" s="36">
        <v>74.033333333333317</v>
      </c>
      <c r="G382" s="36">
        <v>73.46666666666664</v>
      </c>
      <c r="H382" s="36">
        <v>75.766666666666652</v>
      </c>
      <c r="I382" s="36">
        <v>76.333333333333343</v>
      </c>
      <c r="J382" s="36">
        <v>76.916666666666657</v>
      </c>
      <c r="K382" s="31">
        <v>75.75</v>
      </c>
      <c r="L382" s="31">
        <v>74.599999999999994</v>
      </c>
      <c r="M382" s="31">
        <v>334.54518000000002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1752.85</v>
      </c>
      <c r="D383" s="36">
        <v>1753.7666666666667</v>
      </c>
      <c r="E383" s="36">
        <v>1725.1333333333332</v>
      </c>
      <c r="F383" s="36">
        <v>1697.4166666666665</v>
      </c>
      <c r="G383" s="36">
        <v>1668.7833333333331</v>
      </c>
      <c r="H383" s="36">
        <v>1781.4833333333333</v>
      </c>
      <c r="I383" s="36">
        <v>1810.116666666667</v>
      </c>
      <c r="J383" s="36">
        <v>1837.8333333333335</v>
      </c>
      <c r="K383" s="31">
        <v>1782.4</v>
      </c>
      <c r="L383" s="31">
        <v>1726.05</v>
      </c>
      <c r="M383" s="31">
        <v>8.3679500000000004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429.05</v>
      </c>
      <c r="D384" s="36">
        <v>429.16666666666669</v>
      </c>
      <c r="E384" s="36">
        <v>424.98333333333335</v>
      </c>
      <c r="F384" s="36">
        <v>420.91666666666669</v>
      </c>
      <c r="G384" s="36">
        <v>416.73333333333335</v>
      </c>
      <c r="H384" s="36">
        <v>433.23333333333335</v>
      </c>
      <c r="I384" s="36">
        <v>437.41666666666663</v>
      </c>
      <c r="J384" s="36">
        <v>441.48333333333335</v>
      </c>
      <c r="K384" s="31">
        <v>433.35</v>
      </c>
      <c r="L384" s="31">
        <v>425.1</v>
      </c>
      <c r="M384" s="31">
        <v>0.76263000000000003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1254.0999999999999</v>
      </c>
      <c r="D385" s="36">
        <v>1255.8166666666666</v>
      </c>
      <c r="E385" s="36">
        <v>1246.3333333333333</v>
      </c>
      <c r="F385" s="36">
        <v>1238.5666666666666</v>
      </c>
      <c r="G385" s="36">
        <v>1229.0833333333333</v>
      </c>
      <c r="H385" s="36">
        <v>1263.5833333333333</v>
      </c>
      <c r="I385" s="36">
        <v>1273.0666666666668</v>
      </c>
      <c r="J385" s="36">
        <v>1280.8333333333333</v>
      </c>
      <c r="K385" s="31">
        <v>1265.3</v>
      </c>
      <c r="L385" s="31">
        <v>1248.05</v>
      </c>
      <c r="M385" s="31">
        <v>1.06626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168</v>
      </c>
      <c r="D386" s="36">
        <v>167.35</v>
      </c>
      <c r="E386" s="36">
        <v>163.89999999999998</v>
      </c>
      <c r="F386" s="36">
        <v>159.79999999999998</v>
      </c>
      <c r="G386" s="36">
        <v>156.34999999999997</v>
      </c>
      <c r="H386" s="36">
        <v>171.45</v>
      </c>
      <c r="I386" s="36">
        <v>174.89999999999998</v>
      </c>
      <c r="J386" s="36">
        <v>179</v>
      </c>
      <c r="K386" s="31">
        <v>170.8</v>
      </c>
      <c r="L386" s="31">
        <v>163.25</v>
      </c>
      <c r="M386" s="31">
        <v>276.14191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165.9</v>
      </c>
      <c r="D387" s="36">
        <v>166.95000000000002</v>
      </c>
      <c r="E387" s="36">
        <v>164.45000000000005</v>
      </c>
      <c r="F387" s="36">
        <v>163.00000000000003</v>
      </c>
      <c r="G387" s="36">
        <v>160.50000000000006</v>
      </c>
      <c r="H387" s="36">
        <v>168.40000000000003</v>
      </c>
      <c r="I387" s="36">
        <v>170.89999999999998</v>
      </c>
      <c r="J387" s="36">
        <v>172.35000000000002</v>
      </c>
      <c r="K387" s="31">
        <v>169.45</v>
      </c>
      <c r="L387" s="31">
        <v>165.5</v>
      </c>
      <c r="M387" s="31">
        <v>13.20764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1080.0999999999999</v>
      </c>
      <c r="D388" s="36">
        <v>1071.9833333333333</v>
      </c>
      <c r="E388" s="36">
        <v>1056.1666666666667</v>
      </c>
      <c r="F388" s="36">
        <v>1032.2333333333333</v>
      </c>
      <c r="G388" s="36">
        <v>1016.4166666666667</v>
      </c>
      <c r="H388" s="36">
        <v>1095.9166666666667</v>
      </c>
      <c r="I388" s="36">
        <v>1111.7333333333333</v>
      </c>
      <c r="J388" s="36">
        <v>1135.6666666666667</v>
      </c>
      <c r="K388" s="31">
        <v>1087.8</v>
      </c>
      <c r="L388" s="31">
        <v>1048.05</v>
      </c>
      <c r="M388" s="31">
        <v>2.4064999999999999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445.6</v>
      </c>
      <c r="D389" s="36">
        <v>453.36666666666662</v>
      </c>
      <c r="E389" s="36">
        <v>437.03333333333325</v>
      </c>
      <c r="F389" s="36">
        <v>428.46666666666664</v>
      </c>
      <c r="G389" s="36">
        <v>412.13333333333327</v>
      </c>
      <c r="H389" s="36">
        <v>461.93333333333322</v>
      </c>
      <c r="I389" s="36">
        <v>478.26666666666659</v>
      </c>
      <c r="J389" s="36">
        <v>486.8333333333332</v>
      </c>
      <c r="K389" s="31">
        <v>469.7</v>
      </c>
      <c r="L389" s="31">
        <v>444.8</v>
      </c>
      <c r="M389" s="31">
        <v>53.661960000000001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215.25</v>
      </c>
      <c r="D390" s="36">
        <v>216</v>
      </c>
      <c r="E390" s="36">
        <v>213.6</v>
      </c>
      <c r="F390" s="36">
        <v>211.95</v>
      </c>
      <c r="G390" s="36">
        <v>209.54999999999998</v>
      </c>
      <c r="H390" s="36">
        <v>217.65</v>
      </c>
      <c r="I390" s="36">
        <v>220.04999999999998</v>
      </c>
      <c r="J390" s="36">
        <v>221.70000000000002</v>
      </c>
      <c r="K390" s="31">
        <v>218.4</v>
      </c>
      <c r="L390" s="31">
        <v>214.35</v>
      </c>
      <c r="M390" s="31">
        <v>2.4464100000000002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130.30000000000001</v>
      </c>
      <c r="D391" s="36">
        <v>129.15</v>
      </c>
      <c r="E391" s="36">
        <v>125.15</v>
      </c>
      <c r="F391" s="36">
        <v>120</v>
      </c>
      <c r="G391" s="36">
        <v>116</v>
      </c>
      <c r="H391" s="36">
        <v>134.30000000000001</v>
      </c>
      <c r="I391" s="36">
        <v>138.30000000000001</v>
      </c>
      <c r="J391" s="36">
        <v>143.45000000000002</v>
      </c>
      <c r="K391" s="31">
        <v>133.15</v>
      </c>
      <c r="L391" s="31">
        <v>124</v>
      </c>
      <c r="M391" s="31">
        <v>150.01212000000001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2629.35</v>
      </c>
      <c r="D392" s="36">
        <v>2629.1666666666665</v>
      </c>
      <c r="E392" s="36">
        <v>2587.833333333333</v>
      </c>
      <c r="F392" s="36">
        <v>2546.3166666666666</v>
      </c>
      <c r="G392" s="36">
        <v>2504.9833333333331</v>
      </c>
      <c r="H392" s="36">
        <v>2670.6833333333329</v>
      </c>
      <c r="I392" s="36">
        <v>2712.016666666666</v>
      </c>
      <c r="J392" s="36">
        <v>2753.5333333333328</v>
      </c>
      <c r="K392" s="31">
        <v>2670.5</v>
      </c>
      <c r="L392" s="31">
        <v>2587.65</v>
      </c>
      <c r="M392" s="31">
        <v>0.20968999999999999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56.2</v>
      </c>
      <c r="D393" s="36">
        <v>56.533333333333331</v>
      </c>
      <c r="E393" s="36">
        <v>55.666666666666664</v>
      </c>
      <c r="F393" s="36">
        <v>55.133333333333333</v>
      </c>
      <c r="G393" s="36">
        <v>54.266666666666666</v>
      </c>
      <c r="H393" s="36">
        <v>57.066666666666663</v>
      </c>
      <c r="I393" s="36">
        <v>57.933333333333337</v>
      </c>
      <c r="J393" s="36">
        <v>58.466666666666661</v>
      </c>
      <c r="K393" s="31">
        <v>57.4</v>
      </c>
      <c r="L393" s="31">
        <v>56</v>
      </c>
      <c r="M393" s="31">
        <v>16.644269999999999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1794.45</v>
      </c>
      <c r="D394" s="36">
        <v>1790.4666666666669</v>
      </c>
      <c r="E394" s="36">
        <v>1776.2833333333338</v>
      </c>
      <c r="F394" s="36">
        <v>1758.1166666666668</v>
      </c>
      <c r="G394" s="36">
        <v>1743.9333333333336</v>
      </c>
      <c r="H394" s="36">
        <v>1808.6333333333339</v>
      </c>
      <c r="I394" s="36">
        <v>1822.8166666666668</v>
      </c>
      <c r="J394" s="36">
        <v>1840.983333333334</v>
      </c>
      <c r="K394" s="31">
        <v>1804.65</v>
      </c>
      <c r="L394" s="31">
        <v>1772.3</v>
      </c>
      <c r="M394" s="31">
        <v>1.7497400000000001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246.35</v>
      </c>
      <c r="D395" s="36">
        <v>246.78333333333333</v>
      </c>
      <c r="E395" s="36">
        <v>244.56666666666666</v>
      </c>
      <c r="F395" s="36">
        <v>242.78333333333333</v>
      </c>
      <c r="G395" s="36">
        <v>240.56666666666666</v>
      </c>
      <c r="H395" s="36">
        <v>248.56666666666666</v>
      </c>
      <c r="I395" s="36">
        <v>250.7833333333333</v>
      </c>
      <c r="J395" s="36">
        <v>252.56666666666666</v>
      </c>
      <c r="K395" s="31">
        <v>249</v>
      </c>
      <c r="L395" s="31">
        <v>245</v>
      </c>
      <c r="M395" s="31">
        <v>38.947890000000001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293.25</v>
      </c>
      <c r="D396" s="36">
        <v>293.11666666666667</v>
      </c>
      <c r="E396" s="36">
        <v>289.28333333333336</v>
      </c>
      <c r="F396" s="36">
        <v>285.31666666666666</v>
      </c>
      <c r="G396" s="36">
        <v>281.48333333333335</v>
      </c>
      <c r="H396" s="36">
        <v>297.08333333333337</v>
      </c>
      <c r="I396" s="36">
        <v>300.91666666666663</v>
      </c>
      <c r="J396" s="36">
        <v>304.88333333333338</v>
      </c>
      <c r="K396" s="31">
        <v>296.95</v>
      </c>
      <c r="L396" s="31">
        <v>289.14999999999998</v>
      </c>
      <c r="M396" s="31">
        <v>96.357799999999997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152.4</v>
      </c>
      <c r="D397" s="36">
        <v>152.54999999999998</v>
      </c>
      <c r="E397" s="36">
        <v>150.99999999999997</v>
      </c>
      <c r="F397" s="36">
        <v>149.6</v>
      </c>
      <c r="G397" s="36">
        <v>148.04999999999998</v>
      </c>
      <c r="H397" s="36">
        <v>153.94999999999996</v>
      </c>
      <c r="I397" s="36">
        <v>155.49999999999997</v>
      </c>
      <c r="J397" s="36">
        <v>156.89999999999995</v>
      </c>
      <c r="K397" s="31">
        <v>154.1</v>
      </c>
      <c r="L397" s="31">
        <v>151.15</v>
      </c>
      <c r="M397" s="31">
        <v>9.7464200000000005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910.1</v>
      </c>
      <c r="D398" s="36">
        <v>912.61666666666667</v>
      </c>
      <c r="E398" s="36">
        <v>903.58333333333337</v>
      </c>
      <c r="F398" s="36">
        <v>897.06666666666672</v>
      </c>
      <c r="G398" s="36">
        <v>888.03333333333342</v>
      </c>
      <c r="H398" s="36">
        <v>919.13333333333333</v>
      </c>
      <c r="I398" s="36">
        <v>928.16666666666663</v>
      </c>
      <c r="J398" s="36">
        <v>934.68333333333328</v>
      </c>
      <c r="K398" s="31">
        <v>921.65</v>
      </c>
      <c r="L398" s="31">
        <v>906.1</v>
      </c>
      <c r="M398" s="31">
        <v>0.52964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2349.3000000000002</v>
      </c>
      <c r="D399" s="36">
        <v>2345.3166666666671</v>
      </c>
      <c r="E399" s="36">
        <v>2333.1333333333341</v>
      </c>
      <c r="F399" s="36">
        <v>2316.9666666666672</v>
      </c>
      <c r="G399" s="36">
        <v>2304.7833333333342</v>
      </c>
      <c r="H399" s="36">
        <v>2361.483333333334</v>
      </c>
      <c r="I399" s="36">
        <v>2373.6666666666674</v>
      </c>
      <c r="J399" s="36">
        <v>2389.8333333333339</v>
      </c>
      <c r="K399" s="31">
        <v>2357.5</v>
      </c>
      <c r="L399" s="31">
        <v>2329.15</v>
      </c>
      <c r="M399" s="31">
        <v>50.751579999999997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122.85</v>
      </c>
      <c r="D400" s="36">
        <v>123.33333333333333</v>
      </c>
      <c r="E400" s="36">
        <v>122.01666666666665</v>
      </c>
      <c r="F400" s="36">
        <v>121.18333333333332</v>
      </c>
      <c r="G400" s="36">
        <v>119.86666666666665</v>
      </c>
      <c r="H400" s="36">
        <v>124.16666666666666</v>
      </c>
      <c r="I400" s="36">
        <v>125.48333333333335</v>
      </c>
      <c r="J400" s="36">
        <v>126.31666666666666</v>
      </c>
      <c r="K400" s="31">
        <v>124.65</v>
      </c>
      <c r="L400" s="31">
        <v>122.5</v>
      </c>
      <c r="M400" s="31">
        <v>20.850490000000001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723.75</v>
      </c>
      <c r="D401" s="36">
        <v>726.9666666666667</v>
      </c>
      <c r="E401" s="36">
        <v>716.78333333333342</v>
      </c>
      <c r="F401" s="36">
        <v>709.81666666666672</v>
      </c>
      <c r="G401" s="36">
        <v>699.63333333333344</v>
      </c>
      <c r="H401" s="36">
        <v>733.93333333333339</v>
      </c>
      <c r="I401" s="36">
        <v>744.11666666666679</v>
      </c>
      <c r="J401" s="36">
        <v>751.08333333333337</v>
      </c>
      <c r="K401" s="31">
        <v>737.15</v>
      </c>
      <c r="L401" s="31">
        <v>720</v>
      </c>
      <c r="M401" s="31">
        <v>0.66583000000000003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498.45</v>
      </c>
      <c r="D402" s="36">
        <v>494.88333333333338</v>
      </c>
      <c r="E402" s="36">
        <v>483.46666666666675</v>
      </c>
      <c r="F402" s="36">
        <v>468.48333333333335</v>
      </c>
      <c r="G402" s="36">
        <v>457.06666666666672</v>
      </c>
      <c r="H402" s="36">
        <v>509.86666666666679</v>
      </c>
      <c r="I402" s="36">
        <v>521.28333333333342</v>
      </c>
      <c r="J402" s="36">
        <v>536.26666666666688</v>
      </c>
      <c r="K402" s="31">
        <v>506.3</v>
      </c>
      <c r="L402" s="31">
        <v>479.9</v>
      </c>
      <c r="M402" s="31">
        <v>70.52928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816.65</v>
      </c>
      <c r="D403" s="36">
        <v>819.93333333333339</v>
      </c>
      <c r="E403" s="36">
        <v>810.86666666666679</v>
      </c>
      <c r="F403" s="36">
        <v>805.08333333333337</v>
      </c>
      <c r="G403" s="36">
        <v>796.01666666666677</v>
      </c>
      <c r="H403" s="36">
        <v>825.71666666666681</v>
      </c>
      <c r="I403" s="36">
        <v>834.78333333333342</v>
      </c>
      <c r="J403" s="36">
        <v>840.56666666666683</v>
      </c>
      <c r="K403" s="31">
        <v>829</v>
      </c>
      <c r="L403" s="31">
        <v>814.15</v>
      </c>
      <c r="M403" s="31">
        <v>0.46311999999999998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1574.25</v>
      </c>
      <c r="D404" s="36">
        <v>1574.6833333333334</v>
      </c>
      <c r="E404" s="36">
        <v>1566.2666666666669</v>
      </c>
      <c r="F404" s="36">
        <v>1558.2833333333335</v>
      </c>
      <c r="G404" s="36">
        <v>1549.866666666667</v>
      </c>
      <c r="H404" s="36">
        <v>1582.6666666666667</v>
      </c>
      <c r="I404" s="36">
        <v>1591.0833333333333</v>
      </c>
      <c r="J404" s="36">
        <v>1599.0666666666666</v>
      </c>
      <c r="K404" s="31">
        <v>1583.1</v>
      </c>
      <c r="L404" s="31">
        <v>1566.7</v>
      </c>
      <c r="M404" s="31">
        <v>0.52014000000000005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94.35</v>
      </c>
      <c r="D405" s="36">
        <v>94.733333333333334</v>
      </c>
      <c r="E405" s="36">
        <v>93.866666666666674</v>
      </c>
      <c r="F405" s="36">
        <v>93.38333333333334</v>
      </c>
      <c r="G405" s="36">
        <v>92.51666666666668</v>
      </c>
      <c r="H405" s="36">
        <v>95.216666666666669</v>
      </c>
      <c r="I405" s="36">
        <v>96.083333333333314</v>
      </c>
      <c r="J405" s="36">
        <v>96.566666666666663</v>
      </c>
      <c r="K405" s="31">
        <v>95.6</v>
      </c>
      <c r="L405" s="31">
        <v>94.25</v>
      </c>
      <c r="M405" s="31">
        <v>79.681489999999997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7474.15</v>
      </c>
      <c r="D406" s="36">
        <v>7470.4833333333336</v>
      </c>
      <c r="E406" s="36">
        <v>7413.7166666666672</v>
      </c>
      <c r="F406" s="36">
        <v>7353.2833333333338</v>
      </c>
      <c r="G406" s="36">
        <v>7296.5166666666673</v>
      </c>
      <c r="H406" s="36">
        <v>7530.916666666667</v>
      </c>
      <c r="I406" s="36">
        <v>7587.6833333333334</v>
      </c>
      <c r="J406" s="36">
        <v>7648.1166666666668</v>
      </c>
      <c r="K406" s="31">
        <v>7527.25</v>
      </c>
      <c r="L406" s="31">
        <v>7410.05</v>
      </c>
      <c r="M406" s="31">
        <v>7.8030000000000002E-2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1432.95</v>
      </c>
      <c r="D407" s="36">
        <v>1439.0333333333335</v>
      </c>
      <c r="E407" s="36">
        <v>1423.916666666667</v>
      </c>
      <c r="F407" s="36">
        <v>1414.8833333333334</v>
      </c>
      <c r="G407" s="36">
        <v>1399.7666666666669</v>
      </c>
      <c r="H407" s="36">
        <v>1448.0666666666671</v>
      </c>
      <c r="I407" s="36">
        <v>1463.1833333333334</v>
      </c>
      <c r="J407" s="36">
        <v>1472.2166666666672</v>
      </c>
      <c r="K407" s="31">
        <v>1454.15</v>
      </c>
      <c r="L407" s="31">
        <v>1430</v>
      </c>
      <c r="M407" s="31">
        <v>0.12501999999999999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789.9</v>
      </c>
      <c r="D408" s="36">
        <v>793.19999999999993</v>
      </c>
      <c r="E408" s="36">
        <v>782.69999999999982</v>
      </c>
      <c r="F408" s="36">
        <v>775.49999999999989</v>
      </c>
      <c r="G408" s="36">
        <v>764.99999999999977</v>
      </c>
      <c r="H408" s="36">
        <v>800.39999999999986</v>
      </c>
      <c r="I408" s="36">
        <v>810.90000000000009</v>
      </c>
      <c r="J408" s="36">
        <v>818.09999999999991</v>
      </c>
      <c r="K408" s="31">
        <v>803.7</v>
      </c>
      <c r="L408" s="31">
        <v>786</v>
      </c>
      <c r="M408" s="31">
        <v>10.302630000000001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1316.45</v>
      </c>
      <c r="D409" s="36">
        <v>1319.65</v>
      </c>
      <c r="E409" s="36">
        <v>1309.6500000000001</v>
      </c>
      <c r="F409" s="36">
        <v>1302.8499999999999</v>
      </c>
      <c r="G409" s="36">
        <v>1292.8499999999999</v>
      </c>
      <c r="H409" s="36">
        <v>1326.4500000000003</v>
      </c>
      <c r="I409" s="36">
        <v>1336.4500000000003</v>
      </c>
      <c r="J409" s="36">
        <v>1343.2500000000005</v>
      </c>
      <c r="K409" s="31">
        <v>1329.65</v>
      </c>
      <c r="L409" s="31">
        <v>1312.85</v>
      </c>
      <c r="M409" s="31">
        <v>9.1635000000000009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3110.5</v>
      </c>
      <c r="D410" s="36">
        <v>3124.4833333333336</v>
      </c>
      <c r="E410" s="36">
        <v>3086.0166666666673</v>
      </c>
      <c r="F410" s="36">
        <v>3061.5333333333338</v>
      </c>
      <c r="G410" s="36">
        <v>3023.0666666666675</v>
      </c>
      <c r="H410" s="36">
        <v>3148.9666666666672</v>
      </c>
      <c r="I410" s="36">
        <v>3187.4333333333334</v>
      </c>
      <c r="J410" s="36">
        <v>3211.916666666667</v>
      </c>
      <c r="K410" s="31">
        <v>3162.95</v>
      </c>
      <c r="L410" s="31">
        <v>3100</v>
      </c>
      <c r="M410" s="31">
        <v>0.32563999999999999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442</v>
      </c>
      <c r="D411" s="36">
        <v>440.09999999999997</v>
      </c>
      <c r="E411" s="36">
        <v>435.29999999999995</v>
      </c>
      <c r="F411" s="36">
        <v>428.59999999999997</v>
      </c>
      <c r="G411" s="36">
        <v>423.79999999999995</v>
      </c>
      <c r="H411" s="36">
        <v>446.79999999999995</v>
      </c>
      <c r="I411" s="36">
        <v>451.6</v>
      </c>
      <c r="J411" s="36">
        <v>458.29999999999995</v>
      </c>
      <c r="K411" s="31">
        <v>444.9</v>
      </c>
      <c r="L411" s="31">
        <v>433.4</v>
      </c>
      <c r="M411" s="31">
        <v>0.93855999999999995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691.95</v>
      </c>
      <c r="D412" s="36">
        <v>688.51666666666677</v>
      </c>
      <c r="E412" s="36">
        <v>681.63333333333355</v>
      </c>
      <c r="F412" s="36">
        <v>671.31666666666683</v>
      </c>
      <c r="G412" s="36">
        <v>664.43333333333362</v>
      </c>
      <c r="H412" s="36">
        <v>698.83333333333348</v>
      </c>
      <c r="I412" s="36">
        <v>705.7166666666667</v>
      </c>
      <c r="J412" s="36">
        <v>716.03333333333342</v>
      </c>
      <c r="K412" s="31">
        <v>695.4</v>
      </c>
      <c r="L412" s="31">
        <v>678.2</v>
      </c>
      <c r="M412" s="31">
        <v>1.07531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26851.15</v>
      </c>
      <c r="D413" s="36">
        <v>26735.200000000001</v>
      </c>
      <c r="E413" s="36">
        <v>26570.95</v>
      </c>
      <c r="F413" s="36">
        <v>26290.75</v>
      </c>
      <c r="G413" s="36">
        <v>26126.5</v>
      </c>
      <c r="H413" s="36">
        <v>27015.4</v>
      </c>
      <c r="I413" s="36">
        <v>27179.65</v>
      </c>
      <c r="J413" s="36">
        <v>27459.850000000002</v>
      </c>
      <c r="K413" s="31">
        <v>26899.45</v>
      </c>
      <c r="L413" s="31">
        <v>26455</v>
      </c>
      <c r="M413" s="31">
        <v>0.14488999999999999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53.6</v>
      </c>
      <c r="D414" s="36">
        <v>53.716666666666669</v>
      </c>
      <c r="E414" s="36">
        <v>53.283333333333339</v>
      </c>
      <c r="F414" s="36">
        <v>52.966666666666669</v>
      </c>
      <c r="G414" s="36">
        <v>52.533333333333339</v>
      </c>
      <c r="H414" s="36">
        <v>54.033333333333339</v>
      </c>
      <c r="I414" s="36">
        <v>54.466666666666676</v>
      </c>
      <c r="J414" s="36">
        <v>54.783333333333339</v>
      </c>
      <c r="K414" s="31">
        <v>54.15</v>
      </c>
      <c r="L414" s="31">
        <v>53.4</v>
      </c>
      <c r="M414" s="31">
        <v>66.598380000000006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1880.95</v>
      </c>
      <c r="D415" s="36">
        <v>1879.3666666666668</v>
      </c>
      <c r="E415" s="36">
        <v>1871.9833333333336</v>
      </c>
      <c r="F415" s="36">
        <v>1863.0166666666669</v>
      </c>
      <c r="G415" s="36">
        <v>1855.6333333333337</v>
      </c>
      <c r="H415" s="36">
        <v>1888.3333333333335</v>
      </c>
      <c r="I415" s="36">
        <v>1895.7166666666667</v>
      </c>
      <c r="J415" s="36">
        <v>1904.6833333333334</v>
      </c>
      <c r="K415" s="31">
        <v>1886.75</v>
      </c>
      <c r="L415" s="31">
        <v>1870.4</v>
      </c>
      <c r="M415" s="31">
        <v>5.9678399999999998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457.4</v>
      </c>
      <c r="D416" s="36">
        <v>458.43333333333334</v>
      </c>
      <c r="E416" s="36">
        <v>451.7166666666667</v>
      </c>
      <c r="F416" s="36">
        <v>446.03333333333336</v>
      </c>
      <c r="G416" s="36">
        <v>439.31666666666672</v>
      </c>
      <c r="H416" s="36">
        <v>464.11666666666667</v>
      </c>
      <c r="I416" s="36">
        <v>470.83333333333326</v>
      </c>
      <c r="J416" s="36">
        <v>476.51666666666665</v>
      </c>
      <c r="K416" s="31">
        <v>465.15</v>
      </c>
      <c r="L416" s="31">
        <v>452.75</v>
      </c>
      <c r="M416" s="31">
        <v>10.06962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3592.2</v>
      </c>
      <c r="D417" s="36">
        <v>3587.9333333333329</v>
      </c>
      <c r="E417" s="36">
        <v>3566.5666666666657</v>
      </c>
      <c r="F417" s="36">
        <v>3540.9333333333329</v>
      </c>
      <c r="G417" s="36">
        <v>3519.5666666666657</v>
      </c>
      <c r="H417" s="36">
        <v>3613.5666666666657</v>
      </c>
      <c r="I417" s="36">
        <v>3634.9333333333334</v>
      </c>
      <c r="J417" s="36">
        <v>3660.5666666666657</v>
      </c>
      <c r="K417" s="31">
        <v>3609.3</v>
      </c>
      <c r="L417" s="31">
        <v>3562.3</v>
      </c>
      <c r="M417" s="31">
        <v>1.57863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73.05</v>
      </c>
      <c r="D418" s="36">
        <v>73.116666666666674</v>
      </c>
      <c r="E418" s="36">
        <v>71.483333333333348</v>
      </c>
      <c r="F418" s="36">
        <v>69.916666666666671</v>
      </c>
      <c r="G418" s="36">
        <v>68.283333333333346</v>
      </c>
      <c r="H418" s="36">
        <v>74.683333333333351</v>
      </c>
      <c r="I418" s="36">
        <v>76.316666666666677</v>
      </c>
      <c r="J418" s="36">
        <v>77.883333333333354</v>
      </c>
      <c r="K418" s="31">
        <v>74.75</v>
      </c>
      <c r="L418" s="31">
        <v>71.55</v>
      </c>
      <c r="M418" s="31">
        <v>698.42825000000005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5198.8</v>
      </c>
      <c r="D419" s="36">
        <v>5218.3833333333332</v>
      </c>
      <c r="E419" s="36">
        <v>5166.7666666666664</v>
      </c>
      <c r="F419" s="36">
        <v>5134.7333333333336</v>
      </c>
      <c r="G419" s="36">
        <v>5083.1166666666668</v>
      </c>
      <c r="H419" s="36">
        <v>5250.4166666666661</v>
      </c>
      <c r="I419" s="36">
        <v>5302.0333333333328</v>
      </c>
      <c r="J419" s="36">
        <v>5334.0666666666657</v>
      </c>
      <c r="K419" s="31">
        <v>5270</v>
      </c>
      <c r="L419" s="31">
        <v>5186.3500000000004</v>
      </c>
      <c r="M419" s="31">
        <v>7.0300000000000001E-2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762.5</v>
      </c>
      <c r="D420" s="36">
        <v>757.2833333333333</v>
      </c>
      <c r="E420" s="36">
        <v>745.76666666666665</v>
      </c>
      <c r="F420" s="36">
        <v>729.0333333333333</v>
      </c>
      <c r="G420" s="36">
        <v>717.51666666666665</v>
      </c>
      <c r="H420" s="36">
        <v>774.01666666666665</v>
      </c>
      <c r="I420" s="36">
        <v>785.5333333333333</v>
      </c>
      <c r="J420" s="36">
        <v>802.26666666666665</v>
      </c>
      <c r="K420" s="31">
        <v>768.8</v>
      </c>
      <c r="L420" s="31">
        <v>740.55</v>
      </c>
      <c r="M420" s="31">
        <v>5.9307999999999996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5348.4</v>
      </c>
      <c r="D421" s="36">
        <v>5346.166666666667</v>
      </c>
      <c r="E421" s="36">
        <v>5277.3333333333339</v>
      </c>
      <c r="F421" s="36">
        <v>5206.2666666666673</v>
      </c>
      <c r="G421" s="36">
        <v>5137.4333333333343</v>
      </c>
      <c r="H421" s="36">
        <v>5417.2333333333336</v>
      </c>
      <c r="I421" s="36">
        <v>5486.0666666666675</v>
      </c>
      <c r="J421" s="36">
        <v>5557.1333333333332</v>
      </c>
      <c r="K421" s="31">
        <v>5415</v>
      </c>
      <c r="L421" s="31">
        <v>5275.1</v>
      </c>
      <c r="M421" s="31">
        <v>0.38989000000000001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560.1</v>
      </c>
      <c r="D422" s="36">
        <v>559.65000000000009</v>
      </c>
      <c r="E422" s="36">
        <v>557.60000000000014</v>
      </c>
      <c r="F422" s="36">
        <v>555.1</v>
      </c>
      <c r="G422" s="36">
        <v>553.05000000000007</v>
      </c>
      <c r="H422" s="36">
        <v>562.1500000000002</v>
      </c>
      <c r="I422" s="36">
        <v>564.20000000000016</v>
      </c>
      <c r="J422" s="36">
        <v>566.70000000000027</v>
      </c>
      <c r="K422" s="31">
        <v>561.70000000000005</v>
      </c>
      <c r="L422" s="31">
        <v>557.15</v>
      </c>
      <c r="M422" s="31">
        <v>3.5779299999999998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1090.45</v>
      </c>
      <c r="D423" s="36">
        <v>1081.2666666666667</v>
      </c>
      <c r="E423" s="36">
        <v>1067.5833333333333</v>
      </c>
      <c r="F423" s="36">
        <v>1044.7166666666667</v>
      </c>
      <c r="G423" s="36">
        <v>1031.0333333333333</v>
      </c>
      <c r="H423" s="36">
        <v>1104.1333333333332</v>
      </c>
      <c r="I423" s="36">
        <v>1117.8166666666666</v>
      </c>
      <c r="J423" s="36">
        <v>1140.6833333333332</v>
      </c>
      <c r="K423" s="31">
        <v>1094.95</v>
      </c>
      <c r="L423" s="31">
        <v>1058.4000000000001</v>
      </c>
      <c r="M423" s="31">
        <v>2.4301200000000001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2255.4499999999998</v>
      </c>
      <c r="D424" s="36">
        <v>2250.9500000000003</v>
      </c>
      <c r="E424" s="36">
        <v>2239.4000000000005</v>
      </c>
      <c r="F424" s="36">
        <v>2223.3500000000004</v>
      </c>
      <c r="G424" s="36">
        <v>2211.8000000000006</v>
      </c>
      <c r="H424" s="36">
        <v>2267.0000000000005</v>
      </c>
      <c r="I424" s="36">
        <v>2278.5500000000006</v>
      </c>
      <c r="J424" s="36">
        <v>2294.6000000000004</v>
      </c>
      <c r="K424" s="31">
        <v>2262.5</v>
      </c>
      <c r="L424" s="31">
        <v>2234.9</v>
      </c>
      <c r="M424" s="31">
        <v>3.0481799999999999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587.6</v>
      </c>
      <c r="D425" s="36">
        <v>586</v>
      </c>
      <c r="E425" s="36">
        <v>581.6</v>
      </c>
      <c r="F425" s="36">
        <v>575.6</v>
      </c>
      <c r="G425" s="36">
        <v>571.20000000000005</v>
      </c>
      <c r="H425" s="36">
        <v>592</v>
      </c>
      <c r="I425" s="36">
        <v>596.40000000000009</v>
      </c>
      <c r="J425" s="36">
        <v>602.4</v>
      </c>
      <c r="K425" s="31">
        <v>590.4</v>
      </c>
      <c r="L425" s="31">
        <v>580</v>
      </c>
      <c r="M425" s="31">
        <v>6.1148300000000004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576.15</v>
      </c>
      <c r="D426" s="36">
        <v>577.41666666666663</v>
      </c>
      <c r="E426" s="36">
        <v>573.5333333333333</v>
      </c>
      <c r="F426" s="36">
        <v>570.91666666666663</v>
      </c>
      <c r="G426" s="36">
        <v>567.0333333333333</v>
      </c>
      <c r="H426" s="36">
        <v>580.0333333333333</v>
      </c>
      <c r="I426" s="36">
        <v>583.91666666666674</v>
      </c>
      <c r="J426" s="36">
        <v>586.5333333333333</v>
      </c>
      <c r="K426" s="31">
        <v>581.29999999999995</v>
      </c>
      <c r="L426" s="31">
        <v>574.79999999999995</v>
      </c>
      <c r="M426" s="31">
        <v>190.64577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88.9</v>
      </c>
      <c r="D427" s="36">
        <v>88.983333333333334</v>
      </c>
      <c r="E427" s="36">
        <v>88.116666666666674</v>
      </c>
      <c r="F427" s="36">
        <v>87.333333333333343</v>
      </c>
      <c r="G427" s="36">
        <v>86.466666666666683</v>
      </c>
      <c r="H427" s="36">
        <v>89.766666666666666</v>
      </c>
      <c r="I427" s="36">
        <v>90.633333333333312</v>
      </c>
      <c r="J427" s="36">
        <v>91.416666666666657</v>
      </c>
      <c r="K427" s="31">
        <v>89.85</v>
      </c>
      <c r="L427" s="31">
        <v>88.2</v>
      </c>
      <c r="M427" s="31">
        <v>115.4623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310.55</v>
      </c>
      <c r="D428" s="36">
        <v>309.51666666666665</v>
      </c>
      <c r="E428" s="36">
        <v>304.0333333333333</v>
      </c>
      <c r="F428" s="36">
        <v>297.51666666666665</v>
      </c>
      <c r="G428" s="36">
        <v>292.0333333333333</v>
      </c>
      <c r="H428" s="36">
        <v>316.0333333333333</v>
      </c>
      <c r="I428" s="36">
        <v>321.51666666666665</v>
      </c>
      <c r="J428" s="36">
        <v>328.0333333333333</v>
      </c>
      <c r="K428" s="31">
        <v>315</v>
      </c>
      <c r="L428" s="31">
        <v>303</v>
      </c>
      <c r="M428" s="31">
        <v>7.7300199999999997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159.55000000000001</v>
      </c>
      <c r="D429" s="36">
        <v>160.93333333333334</v>
      </c>
      <c r="E429" s="36">
        <v>157.61666666666667</v>
      </c>
      <c r="F429" s="36">
        <v>155.68333333333334</v>
      </c>
      <c r="G429" s="36">
        <v>152.36666666666667</v>
      </c>
      <c r="H429" s="36">
        <v>162.86666666666667</v>
      </c>
      <c r="I429" s="36">
        <v>166.18333333333334</v>
      </c>
      <c r="J429" s="36">
        <v>168.11666666666667</v>
      </c>
      <c r="K429" s="31">
        <v>164.25</v>
      </c>
      <c r="L429" s="31">
        <v>159</v>
      </c>
      <c r="M429" s="31">
        <v>11.03449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427.95</v>
      </c>
      <c r="D430" s="36">
        <v>427.40000000000003</v>
      </c>
      <c r="E430" s="36">
        <v>423.75000000000006</v>
      </c>
      <c r="F430" s="36">
        <v>419.55</v>
      </c>
      <c r="G430" s="36">
        <v>415.90000000000003</v>
      </c>
      <c r="H430" s="36">
        <v>431.60000000000008</v>
      </c>
      <c r="I430" s="36">
        <v>435.25000000000006</v>
      </c>
      <c r="J430" s="36">
        <v>439.4500000000001</v>
      </c>
      <c r="K430" s="31">
        <v>431.05</v>
      </c>
      <c r="L430" s="31">
        <v>423.2</v>
      </c>
      <c r="M430" s="31">
        <v>1.7275199999999999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229.2</v>
      </c>
      <c r="D431" s="36">
        <v>229.29999999999998</v>
      </c>
      <c r="E431" s="36">
        <v>227.29999999999995</v>
      </c>
      <c r="F431" s="36">
        <v>225.39999999999998</v>
      </c>
      <c r="G431" s="36">
        <v>223.39999999999995</v>
      </c>
      <c r="H431" s="36">
        <v>231.19999999999996</v>
      </c>
      <c r="I431" s="36">
        <v>233.20000000000002</v>
      </c>
      <c r="J431" s="36">
        <v>235.09999999999997</v>
      </c>
      <c r="K431" s="31">
        <v>231.3</v>
      </c>
      <c r="L431" s="31">
        <v>227.4</v>
      </c>
      <c r="M431" s="31">
        <v>2.0932200000000001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1145.3</v>
      </c>
      <c r="D432" s="36">
        <v>1138.1666666666667</v>
      </c>
      <c r="E432" s="36">
        <v>1129.1333333333334</v>
      </c>
      <c r="F432" s="36">
        <v>1112.9666666666667</v>
      </c>
      <c r="G432" s="36">
        <v>1103.9333333333334</v>
      </c>
      <c r="H432" s="36">
        <v>1154.3333333333335</v>
      </c>
      <c r="I432" s="36">
        <v>1163.3666666666668</v>
      </c>
      <c r="J432" s="36">
        <v>1179.5333333333335</v>
      </c>
      <c r="K432" s="31">
        <v>1147.2</v>
      </c>
      <c r="L432" s="31">
        <v>1122</v>
      </c>
      <c r="M432" s="31">
        <v>19.348839999999999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633.5</v>
      </c>
      <c r="D433" s="36">
        <v>636.46666666666658</v>
      </c>
      <c r="E433" s="36">
        <v>628.08333333333314</v>
      </c>
      <c r="F433" s="36">
        <v>622.66666666666652</v>
      </c>
      <c r="G433" s="36">
        <v>614.28333333333308</v>
      </c>
      <c r="H433" s="36">
        <v>641.88333333333321</v>
      </c>
      <c r="I433" s="36">
        <v>650.26666666666665</v>
      </c>
      <c r="J433" s="36">
        <v>655.68333333333328</v>
      </c>
      <c r="K433" s="31">
        <v>644.85</v>
      </c>
      <c r="L433" s="31">
        <v>631.04999999999995</v>
      </c>
      <c r="M433" s="31">
        <v>8.2711299999999994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3186.25</v>
      </c>
      <c r="D434" s="36">
        <v>3167.1</v>
      </c>
      <c r="E434" s="36">
        <v>3129.2</v>
      </c>
      <c r="F434" s="36">
        <v>3072.15</v>
      </c>
      <c r="G434" s="36">
        <v>3034.25</v>
      </c>
      <c r="H434" s="36">
        <v>3224.1499999999996</v>
      </c>
      <c r="I434" s="36">
        <v>3262.05</v>
      </c>
      <c r="J434" s="36">
        <v>3319.0999999999995</v>
      </c>
      <c r="K434" s="31">
        <v>3205</v>
      </c>
      <c r="L434" s="31">
        <v>3110.05</v>
      </c>
      <c r="M434" s="31">
        <v>0.53347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1275.25</v>
      </c>
      <c r="D435" s="36">
        <v>1271.9833333333333</v>
      </c>
      <c r="E435" s="36">
        <v>1260.3166666666666</v>
      </c>
      <c r="F435" s="36">
        <v>1245.3833333333332</v>
      </c>
      <c r="G435" s="36">
        <v>1233.7166666666665</v>
      </c>
      <c r="H435" s="36">
        <v>1286.9166666666667</v>
      </c>
      <c r="I435" s="36">
        <v>1298.5833333333333</v>
      </c>
      <c r="J435" s="36">
        <v>1313.5166666666669</v>
      </c>
      <c r="K435" s="31">
        <v>1283.6500000000001</v>
      </c>
      <c r="L435" s="31">
        <v>1257.05</v>
      </c>
      <c r="M435" s="31">
        <v>6.2270700000000003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474.3</v>
      </c>
      <c r="D436" s="36">
        <v>472.33333333333331</v>
      </c>
      <c r="E436" s="36">
        <v>467.76666666666665</v>
      </c>
      <c r="F436" s="36">
        <v>461.23333333333335</v>
      </c>
      <c r="G436" s="36">
        <v>456.66666666666669</v>
      </c>
      <c r="H436" s="36">
        <v>478.86666666666662</v>
      </c>
      <c r="I436" s="36">
        <v>483.43333333333334</v>
      </c>
      <c r="J436" s="36">
        <v>489.96666666666658</v>
      </c>
      <c r="K436" s="31">
        <v>476.9</v>
      </c>
      <c r="L436" s="31">
        <v>465.8</v>
      </c>
      <c r="M436" s="31">
        <v>7.1295299999999999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390.6</v>
      </c>
      <c r="D437" s="36">
        <v>391.73333333333335</v>
      </c>
      <c r="E437" s="36">
        <v>388.86666666666667</v>
      </c>
      <c r="F437" s="36">
        <v>387.13333333333333</v>
      </c>
      <c r="G437" s="36">
        <v>384.26666666666665</v>
      </c>
      <c r="H437" s="36">
        <v>393.4666666666667</v>
      </c>
      <c r="I437" s="36">
        <v>396.33333333333337</v>
      </c>
      <c r="J437" s="36">
        <v>398.06666666666672</v>
      </c>
      <c r="K437" s="31">
        <v>394.6</v>
      </c>
      <c r="L437" s="31">
        <v>390</v>
      </c>
      <c r="M437" s="31">
        <v>0.61204000000000003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4161.6499999999996</v>
      </c>
      <c r="D438" s="36">
        <v>4154.5666666666666</v>
      </c>
      <c r="E438" s="36">
        <v>4134.1333333333332</v>
      </c>
      <c r="F438" s="36">
        <v>4106.6166666666668</v>
      </c>
      <c r="G438" s="36">
        <v>4086.1833333333334</v>
      </c>
      <c r="H438" s="36">
        <v>4182.083333333333</v>
      </c>
      <c r="I438" s="36">
        <v>4202.5166666666655</v>
      </c>
      <c r="J438" s="36">
        <v>4230.0333333333328</v>
      </c>
      <c r="K438" s="31">
        <v>4175</v>
      </c>
      <c r="L438" s="31">
        <v>4127.05</v>
      </c>
      <c r="M438" s="31">
        <v>0.90134000000000003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589.95000000000005</v>
      </c>
      <c r="D439" s="36">
        <v>587.01666666666677</v>
      </c>
      <c r="E439" s="36">
        <v>579.03333333333353</v>
      </c>
      <c r="F439" s="36">
        <v>568.11666666666679</v>
      </c>
      <c r="G439" s="36">
        <v>560.13333333333355</v>
      </c>
      <c r="H439" s="36">
        <v>597.93333333333351</v>
      </c>
      <c r="I439" s="36">
        <v>605.91666666666686</v>
      </c>
      <c r="J439" s="36">
        <v>616.83333333333348</v>
      </c>
      <c r="K439" s="31">
        <v>595</v>
      </c>
      <c r="L439" s="31">
        <v>576.1</v>
      </c>
      <c r="M439" s="31">
        <v>3.6031900000000001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26.8</v>
      </c>
      <c r="D440" s="36">
        <v>26.95</v>
      </c>
      <c r="E440" s="36">
        <v>26.45</v>
      </c>
      <c r="F440" s="36">
        <v>26.1</v>
      </c>
      <c r="G440" s="36">
        <v>25.6</v>
      </c>
      <c r="H440" s="36">
        <v>27.299999999999997</v>
      </c>
      <c r="I440" s="36">
        <v>27.799999999999997</v>
      </c>
      <c r="J440" s="36">
        <v>28.149999999999995</v>
      </c>
      <c r="K440" s="31">
        <v>27.45</v>
      </c>
      <c r="L440" s="31">
        <v>26.6</v>
      </c>
      <c r="M440" s="31">
        <v>395.85232000000002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305.25</v>
      </c>
      <c r="D441" s="36">
        <v>306.84999999999997</v>
      </c>
      <c r="E441" s="36">
        <v>299.69999999999993</v>
      </c>
      <c r="F441" s="36">
        <v>294.14999999999998</v>
      </c>
      <c r="G441" s="36">
        <v>286.99999999999994</v>
      </c>
      <c r="H441" s="36">
        <v>312.39999999999992</v>
      </c>
      <c r="I441" s="36">
        <v>319.5499999999999</v>
      </c>
      <c r="J441" s="36">
        <v>325.09999999999991</v>
      </c>
      <c r="K441" s="31">
        <v>314</v>
      </c>
      <c r="L441" s="31">
        <v>301.3</v>
      </c>
      <c r="M441" s="31">
        <v>23.24259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779.65</v>
      </c>
      <c r="D442" s="36">
        <v>786.11666666666667</v>
      </c>
      <c r="E442" s="36">
        <v>768.63333333333333</v>
      </c>
      <c r="F442" s="36">
        <v>757.61666666666667</v>
      </c>
      <c r="G442" s="36">
        <v>740.13333333333333</v>
      </c>
      <c r="H442" s="36">
        <v>797.13333333333333</v>
      </c>
      <c r="I442" s="36">
        <v>814.61666666666667</v>
      </c>
      <c r="J442" s="36">
        <v>825.63333333333333</v>
      </c>
      <c r="K442" s="31">
        <v>803.6</v>
      </c>
      <c r="L442" s="31">
        <v>775.1</v>
      </c>
      <c r="M442" s="31">
        <v>6.29061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572.65</v>
      </c>
      <c r="D443" s="36">
        <v>565.98333333333335</v>
      </c>
      <c r="E443" s="36">
        <v>555.9666666666667</v>
      </c>
      <c r="F443" s="36">
        <v>539.2833333333333</v>
      </c>
      <c r="G443" s="36">
        <v>529.26666666666665</v>
      </c>
      <c r="H443" s="36">
        <v>582.66666666666674</v>
      </c>
      <c r="I443" s="36">
        <v>592.68333333333339</v>
      </c>
      <c r="J443" s="36">
        <v>609.36666666666679</v>
      </c>
      <c r="K443" s="31">
        <v>576</v>
      </c>
      <c r="L443" s="31">
        <v>549.29999999999995</v>
      </c>
      <c r="M443" s="31">
        <v>4.3038600000000002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1087.75</v>
      </c>
      <c r="D444" s="36">
        <v>1094.5166666666667</v>
      </c>
      <c r="E444" s="36">
        <v>1073.4333333333334</v>
      </c>
      <c r="F444" s="36">
        <v>1059.1166666666668</v>
      </c>
      <c r="G444" s="36">
        <v>1038.0333333333335</v>
      </c>
      <c r="H444" s="36">
        <v>1108.8333333333333</v>
      </c>
      <c r="I444" s="36">
        <v>1129.9166666666667</v>
      </c>
      <c r="J444" s="36">
        <v>1144.2333333333331</v>
      </c>
      <c r="K444" s="31">
        <v>1115.5999999999999</v>
      </c>
      <c r="L444" s="31">
        <v>1080.2</v>
      </c>
      <c r="M444" s="31">
        <v>6.0065099999999996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1035.0999999999999</v>
      </c>
      <c r="D445" s="36">
        <v>1035.8833333333332</v>
      </c>
      <c r="E445" s="36">
        <v>1026.2166666666665</v>
      </c>
      <c r="F445" s="36">
        <v>1017.3333333333333</v>
      </c>
      <c r="G445" s="36">
        <v>1007.6666666666665</v>
      </c>
      <c r="H445" s="36">
        <v>1044.7666666666664</v>
      </c>
      <c r="I445" s="36">
        <v>1054.4333333333334</v>
      </c>
      <c r="J445" s="36">
        <v>1063.3166666666664</v>
      </c>
      <c r="K445" s="31">
        <v>1045.55</v>
      </c>
      <c r="L445" s="31">
        <v>1027</v>
      </c>
      <c r="M445" s="31">
        <v>4.0924100000000001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1809.15</v>
      </c>
      <c r="D446" s="36">
        <v>1814.95</v>
      </c>
      <c r="E446" s="36">
        <v>1796.7</v>
      </c>
      <c r="F446" s="36">
        <v>1784.25</v>
      </c>
      <c r="G446" s="36">
        <v>1766</v>
      </c>
      <c r="H446" s="36">
        <v>1827.4</v>
      </c>
      <c r="I446" s="36">
        <v>1845.65</v>
      </c>
      <c r="J446" s="36">
        <v>1858.1000000000001</v>
      </c>
      <c r="K446" s="31">
        <v>1833.2</v>
      </c>
      <c r="L446" s="31">
        <v>1802.5</v>
      </c>
      <c r="M446" s="31">
        <v>3.4510900000000002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3570.85</v>
      </c>
      <c r="D447" s="36">
        <v>3557.6166666666668</v>
      </c>
      <c r="E447" s="36">
        <v>3538.2333333333336</v>
      </c>
      <c r="F447" s="36">
        <v>3505.6166666666668</v>
      </c>
      <c r="G447" s="36">
        <v>3486.2333333333336</v>
      </c>
      <c r="H447" s="36">
        <v>3590.2333333333336</v>
      </c>
      <c r="I447" s="36">
        <v>3609.6166666666668</v>
      </c>
      <c r="J447" s="36">
        <v>3642.2333333333336</v>
      </c>
      <c r="K447" s="31">
        <v>3577</v>
      </c>
      <c r="L447" s="31">
        <v>3525</v>
      </c>
      <c r="M447" s="31">
        <v>28.903569999999998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913.35</v>
      </c>
      <c r="D448" s="36">
        <v>906.73333333333323</v>
      </c>
      <c r="E448" s="36">
        <v>895.46666666666647</v>
      </c>
      <c r="F448" s="36">
        <v>877.58333333333326</v>
      </c>
      <c r="G448" s="36">
        <v>866.31666666666649</v>
      </c>
      <c r="H448" s="36">
        <v>924.61666666666645</v>
      </c>
      <c r="I448" s="36">
        <v>935.8833333333331</v>
      </c>
      <c r="J448" s="36">
        <v>953.76666666666642</v>
      </c>
      <c r="K448" s="31">
        <v>918</v>
      </c>
      <c r="L448" s="31">
        <v>888.85</v>
      </c>
      <c r="M448" s="31">
        <v>51.201340000000002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7443.75</v>
      </c>
      <c r="D449" s="36">
        <v>7405.75</v>
      </c>
      <c r="E449" s="36">
        <v>7349</v>
      </c>
      <c r="F449" s="36">
        <v>7254.25</v>
      </c>
      <c r="G449" s="36">
        <v>7197.5</v>
      </c>
      <c r="H449" s="36">
        <v>7500.5</v>
      </c>
      <c r="I449" s="36">
        <v>7557.25</v>
      </c>
      <c r="J449" s="36">
        <v>7652</v>
      </c>
      <c r="K449" s="31">
        <v>7462.5</v>
      </c>
      <c r="L449" s="31">
        <v>7311</v>
      </c>
      <c r="M449" s="31">
        <v>1.4751000000000001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3177.55</v>
      </c>
      <c r="D450" s="36">
        <v>3194.5333333333333</v>
      </c>
      <c r="E450" s="36">
        <v>3144.1166666666668</v>
      </c>
      <c r="F450" s="36">
        <v>3110.6833333333334</v>
      </c>
      <c r="G450" s="36">
        <v>3060.2666666666669</v>
      </c>
      <c r="H450" s="36">
        <v>3227.9666666666667</v>
      </c>
      <c r="I450" s="36">
        <v>3278.3833333333337</v>
      </c>
      <c r="J450" s="36">
        <v>3311.8166666666666</v>
      </c>
      <c r="K450" s="31">
        <v>3244.95</v>
      </c>
      <c r="L450" s="31">
        <v>3161.1</v>
      </c>
      <c r="M450" s="31">
        <v>0.50117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441.85</v>
      </c>
      <c r="D451" s="36">
        <v>436.01666666666671</v>
      </c>
      <c r="E451" s="36">
        <v>428.43333333333339</v>
      </c>
      <c r="F451" s="36">
        <v>415.01666666666671</v>
      </c>
      <c r="G451" s="36">
        <v>407.43333333333339</v>
      </c>
      <c r="H451" s="36">
        <v>449.43333333333339</v>
      </c>
      <c r="I451" s="36">
        <v>457.01666666666677</v>
      </c>
      <c r="J451" s="36">
        <v>470.43333333333339</v>
      </c>
      <c r="K451" s="31">
        <v>443.6</v>
      </c>
      <c r="L451" s="31">
        <v>422.6</v>
      </c>
      <c r="M451" s="31">
        <v>46.474440000000001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667.1</v>
      </c>
      <c r="D452" s="36">
        <v>656.36666666666667</v>
      </c>
      <c r="E452" s="36">
        <v>643.73333333333335</v>
      </c>
      <c r="F452" s="36">
        <v>620.36666666666667</v>
      </c>
      <c r="G452" s="36">
        <v>607.73333333333335</v>
      </c>
      <c r="H452" s="36">
        <v>679.73333333333335</v>
      </c>
      <c r="I452" s="36">
        <v>692.36666666666679</v>
      </c>
      <c r="J452" s="36">
        <v>715.73333333333335</v>
      </c>
      <c r="K452" s="31">
        <v>669</v>
      </c>
      <c r="L452" s="31">
        <v>633</v>
      </c>
      <c r="M452" s="31">
        <v>280.11678000000001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254.1</v>
      </c>
      <c r="D453" s="36">
        <v>254.4</v>
      </c>
      <c r="E453" s="36">
        <v>252.9</v>
      </c>
      <c r="F453" s="36">
        <v>251.7</v>
      </c>
      <c r="G453" s="36">
        <v>250.2</v>
      </c>
      <c r="H453" s="36">
        <v>255.60000000000002</v>
      </c>
      <c r="I453" s="36">
        <v>257.10000000000002</v>
      </c>
      <c r="J453" s="36">
        <v>258.30000000000007</v>
      </c>
      <c r="K453" s="31">
        <v>255.9</v>
      </c>
      <c r="L453" s="31">
        <v>253.2</v>
      </c>
      <c r="M453" s="31">
        <v>43.009160000000001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125.05</v>
      </c>
      <c r="D454" s="36">
        <v>124.93333333333334</v>
      </c>
      <c r="E454" s="36">
        <v>124.11666666666667</v>
      </c>
      <c r="F454" s="36">
        <v>123.18333333333334</v>
      </c>
      <c r="G454" s="36">
        <v>122.36666666666667</v>
      </c>
      <c r="H454" s="36">
        <v>125.86666666666667</v>
      </c>
      <c r="I454" s="36">
        <v>126.68333333333334</v>
      </c>
      <c r="J454" s="36">
        <v>127.61666666666667</v>
      </c>
      <c r="K454" s="31">
        <v>125.75</v>
      </c>
      <c r="L454" s="31">
        <v>124</v>
      </c>
      <c r="M454" s="31">
        <v>269.12799999999999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96.7</v>
      </c>
      <c r="D455" s="36">
        <v>97.183333333333337</v>
      </c>
      <c r="E455" s="36">
        <v>94.716666666666669</v>
      </c>
      <c r="F455" s="36">
        <v>92.733333333333334</v>
      </c>
      <c r="G455" s="36">
        <v>90.266666666666666</v>
      </c>
      <c r="H455" s="36">
        <v>99.166666666666671</v>
      </c>
      <c r="I455" s="36">
        <v>101.63333333333334</v>
      </c>
      <c r="J455" s="36">
        <v>103.61666666666667</v>
      </c>
      <c r="K455" s="31">
        <v>99.65</v>
      </c>
      <c r="L455" s="31">
        <v>95.2</v>
      </c>
      <c r="M455" s="31">
        <v>61.685200000000002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1382.7</v>
      </c>
      <c r="D456" s="36">
        <v>1386.25</v>
      </c>
      <c r="E456" s="36">
        <v>1376.6</v>
      </c>
      <c r="F456" s="36">
        <v>1370.5</v>
      </c>
      <c r="G456" s="36">
        <v>1360.85</v>
      </c>
      <c r="H456" s="36">
        <v>1392.35</v>
      </c>
      <c r="I456" s="36">
        <v>1402</v>
      </c>
      <c r="J456" s="36">
        <v>1408.1</v>
      </c>
      <c r="K456" s="31">
        <v>1395.9</v>
      </c>
      <c r="L456" s="31">
        <v>1380.15</v>
      </c>
      <c r="M456" s="31">
        <v>0.61770999999999998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372.75</v>
      </c>
      <c r="D457" s="36">
        <v>373.15000000000003</v>
      </c>
      <c r="E457" s="36">
        <v>370.40000000000009</v>
      </c>
      <c r="F457" s="36">
        <v>368.05000000000007</v>
      </c>
      <c r="G457" s="36">
        <v>365.30000000000013</v>
      </c>
      <c r="H457" s="36">
        <v>375.50000000000006</v>
      </c>
      <c r="I457" s="36">
        <v>378.24999999999994</v>
      </c>
      <c r="J457" s="36">
        <v>380.6</v>
      </c>
      <c r="K457" s="31">
        <v>375.9</v>
      </c>
      <c r="L457" s="31">
        <v>370.8</v>
      </c>
      <c r="M457" s="31">
        <v>0.61685000000000001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2613.3000000000002</v>
      </c>
      <c r="D458" s="36">
        <v>2626.6666666666665</v>
      </c>
      <c r="E458" s="36">
        <v>2583.6333333333332</v>
      </c>
      <c r="F458" s="36">
        <v>2553.9666666666667</v>
      </c>
      <c r="G458" s="36">
        <v>2510.9333333333334</v>
      </c>
      <c r="H458" s="36">
        <v>2656.333333333333</v>
      </c>
      <c r="I458" s="36">
        <v>2699.3666666666668</v>
      </c>
      <c r="J458" s="36">
        <v>2729.0333333333328</v>
      </c>
      <c r="K458" s="31">
        <v>2669.7</v>
      </c>
      <c r="L458" s="31">
        <v>2597</v>
      </c>
      <c r="M458" s="31">
        <v>0.25768000000000002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1194.0999999999999</v>
      </c>
      <c r="D459" s="36">
        <v>1192.3500000000001</v>
      </c>
      <c r="E459" s="36">
        <v>1181.7500000000002</v>
      </c>
      <c r="F459" s="36">
        <v>1169.4000000000001</v>
      </c>
      <c r="G459" s="36">
        <v>1158.8000000000002</v>
      </c>
      <c r="H459" s="36">
        <v>1204.7000000000003</v>
      </c>
      <c r="I459" s="36">
        <v>1215.3000000000002</v>
      </c>
      <c r="J459" s="36">
        <v>1227.6500000000003</v>
      </c>
      <c r="K459" s="31">
        <v>1202.95</v>
      </c>
      <c r="L459" s="31">
        <v>1180</v>
      </c>
      <c r="M459" s="31">
        <v>32.660789999999999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871.15</v>
      </c>
      <c r="D460" s="36">
        <v>877.41666666666663</v>
      </c>
      <c r="E460" s="36">
        <v>862.43333333333328</v>
      </c>
      <c r="F460" s="36">
        <v>853.7166666666667</v>
      </c>
      <c r="G460" s="36">
        <v>838.73333333333335</v>
      </c>
      <c r="H460" s="36">
        <v>886.13333333333321</v>
      </c>
      <c r="I460" s="36">
        <v>901.11666666666656</v>
      </c>
      <c r="J460" s="36">
        <v>909.83333333333314</v>
      </c>
      <c r="K460" s="31">
        <v>892.4</v>
      </c>
      <c r="L460" s="31">
        <v>868.7</v>
      </c>
      <c r="M460" s="31">
        <v>2.5158800000000001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136.65</v>
      </c>
      <c r="D461" s="36">
        <v>137.21666666666667</v>
      </c>
      <c r="E461" s="36">
        <v>135.48333333333335</v>
      </c>
      <c r="F461" s="36">
        <v>134.31666666666669</v>
      </c>
      <c r="G461" s="36">
        <v>132.58333333333337</v>
      </c>
      <c r="H461" s="36">
        <v>138.38333333333333</v>
      </c>
      <c r="I461" s="36">
        <v>140.11666666666662</v>
      </c>
      <c r="J461" s="36">
        <v>141.2833333333333</v>
      </c>
      <c r="K461" s="31">
        <v>138.94999999999999</v>
      </c>
      <c r="L461" s="31">
        <v>136.05000000000001</v>
      </c>
      <c r="M461" s="31">
        <v>2.3583099999999999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996.1</v>
      </c>
      <c r="D462" s="36">
        <v>997.2166666666667</v>
      </c>
      <c r="E462" s="36">
        <v>989.83333333333337</v>
      </c>
      <c r="F462" s="36">
        <v>983.56666666666672</v>
      </c>
      <c r="G462" s="36">
        <v>976.18333333333339</v>
      </c>
      <c r="H462" s="36">
        <v>1003.4833333333333</v>
      </c>
      <c r="I462" s="36">
        <v>1010.8666666666666</v>
      </c>
      <c r="J462" s="36">
        <v>1017.1333333333333</v>
      </c>
      <c r="K462" s="31">
        <v>1004.6</v>
      </c>
      <c r="L462" s="31">
        <v>990.95</v>
      </c>
      <c r="M462" s="31">
        <v>2.67415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2950.3</v>
      </c>
      <c r="D463" s="36">
        <v>2974.0833333333335</v>
      </c>
      <c r="E463" s="36">
        <v>2908.2166666666672</v>
      </c>
      <c r="F463" s="36">
        <v>2866.1333333333337</v>
      </c>
      <c r="G463" s="36">
        <v>2800.2666666666673</v>
      </c>
      <c r="H463" s="36">
        <v>3016.166666666667</v>
      </c>
      <c r="I463" s="36">
        <v>3082.0333333333328</v>
      </c>
      <c r="J463" s="36">
        <v>3124.1166666666668</v>
      </c>
      <c r="K463" s="31">
        <v>3039.95</v>
      </c>
      <c r="L463" s="31">
        <v>2932</v>
      </c>
      <c r="M463" s="31">
        <v>0.16522999999999999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3054</v>
      </c>
      <c r="D464" s="36">
        <v>3055</v>
      </c>
      <c r="E464" s="36">
        <v>3040</v>
      </c>
      <c r="F464" s="36">
        <v>3026</v>
      </c>
      <c r="G464" s="36">
        <v>3011</v>
      </c>
      <c r="H464" s="36">
        <v>3069</v>
      </c>
      <c r="I464" s="36">
        <v>3084</v>
      </c>
      <c r="J464" s="36">
        <v>3098</v>
      </c>
      <c r="K464" s="31">
        <v>3070</v>
      </c>
      <c r="L464" s="31">
        <v>3041</v>
      </c>
      <c r="M464" s="31">
        <v>0.50231000000000003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3283.75</v>
      </c>
      <c r="D465" s="36">
        <v>3285.7666666666664</v>
      </c>
      <c r="E465" s="36">
        <v>3264.5333333333328</v>
      </c>
      <c r="F465" s="36">
        <v>3245.3166666666666</v>
      </c>
      <c r="G465" s="36">
        <v>3224.083333333333</v>
      </c>
      <c r="H465" s="36">
        <v>3304.9833333333327</v>
      </c>
      <c r="I465" s="36">
        <v>3326.2166666666662</v>
      </c>
      <c r="J465" s="36">
        <v>3345.4333333333325</v>
      </c>
      <c r="K465" s="31">
        <v>3307</v>
      </c>
      <c r="L465" s="31">
        <v>3266.55</v>
      </c>
      <c r="M465" s="31">
        <v>9.2054500000000008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1895.6</v>
      </c>
      <c r="D466" s="36">
        <v>1893.9666666666665</v>
      </c>
      <c r="E466" s="36">
        <v>1873.1833333333329</v>
      </c>
      <c r="F466" s="36">
        <v>1850.7666666666664</v>
      </c>
      <c r="G466" s="36">
        <v>1829.9833333333329</v>
      </c>
      <c r="H466" s="36">
        <v>1916.383333333333</v>
      </c>
      <c r="I466" s="36">
        <v>1937.1666666666663</v>
      </c>
      <c r="J466" s="36">
        <v>1959.583333333333</v>
      </c>
      <c r="K466" s="31">
        <v>1914.75</v>
      </c>
      <c r="L466" s="31">
        <v>1871.55</v>
      </c>
      <c r="M466" s="31">
        <v>2.76953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729.95</v>
      </c>
      <c r="D467" s="36">
        <v>732.48333333333323</v>
      </c>
      <c r="E467" s="36">
        <v>724.51666666666642</v>
      </c>
      <c r="F467" s="36">
        <v>719.08333333333314</v>
      </c>
      <c r="G467" s="36">
        <v>711.11666666666633</v>
      </c>
      <c r="H467" s="36">
        <v>737.91666666666652</v>
      </c>
      <c r="I467" s="36">
        <v>745.88333333333344</v>
      </c>
      <c r="J467" s="36">
        <v>751.31666666666661</v>
      </c>
      <c r="K467" s="31">
        <v>740.45</v>
      </c>
      <c r="L467" s="31">
        <v>727.05</v>
      </c>
      <c r="M467" s="31">
        <v>4.0994200000000003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798.45</v>
      </c>
      <c r="D468" s="36">
        <v>791.20000000000016</v>
      </c>
      <c r="E468" s="36">
        <v>782.3000000000003</v>
      </c>
      <c r="F468" s="36">
        <v>766.15000000000009</v>
      </c>
      <c r="G468" s="36">
        <v>757.25000000000023</v>
      </c>
      <c r="H468" s="36">
        <v>807.35000000000036</v>
      </c>
      <c r="I468" s="36">
        <v>816.25000000000023</v>
      </c>
      <c r="J468" s="36">
        <v>832.40000000000043</v>
      </c>
      <c r="K468" s="31">
        <v>800.1</v>
      </c>
      <c r="L468" s="31">
        <v>775.05</v>
      </c>
      <c r="M468" s="31">
        <v>0.2419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2084.8000000000002</v>
      </c>
      <c r="D469" s="36">
        <v>2088.65</v>
      </c>
      <c r="E469" s="36">
        <v>2067.6000000000004</v>
      </c>
      <c r="F469" s="36">
        <v>2050.4</v>
      </c>
      <c r="G469" s="36">
        <v>2029.3500000000004</v>
      </c>
      <c r="H469" s="36">
        <v>2105.8500000000004</v>
      </c>
      <c r="I469" s="36">
        <v>2126.9000000000005</v>
      </c>
      <c r="J469" s="36">
        <v>2144.1000000000004</v>
      </c>
      <c r="K469" s="31">
        <v>2109.6999999999998</v>
      </c>
      <c r="L469" s="31">
        <v>2071.4499999999998</v>
      </c>
      <c r="M469" s="31">
        <v>3.2188699999999999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37.1</v>
      </c>
      <c r="D470" s="36">
        <v>37.1</v>
      </c>
      <c r="E470" s="36">
        <v>36.900000000000006</v>
      </c>
      <c r="F470" s="36">
        <v>36.700000000000003</v>
      </c>
      <c r="G470" s="36">
        <v>36.500000000000007</v>
      </c>
      <c r="H470" s="36">
        <v>37.300000000000004</v>
      </c>
      <c r="I470" s="36">
        <v>37.500000000000007</v>
      </c>
      <c r="J470" s="36">
        <v>37.700000000000003</v>
      </c>
      <c r="K470" s="31">
        <v>37.299999999999997</v>
      </c>
      <c r="L470" s="31">
        <v>36.9</v>
      </c>
      <c r="M470" s="31">
        <v>50.7562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383</v>
      </c>
      <c r="D471" s="36">
        <v>384.9666666666667</v>
      </c>
      <c r="E471" s="36">
        <v>379.63333333333338</v>
      </c>
      <c r="F471" s="36">
        <v>376.26666666666671</v>
      </c>
      <c r="G471" s="36">
        <v>370.93333333333339</v>
      </c>
      <c r="H471" s="36">
        <v>388.33333333333337</v>
      </c>
      <c r="I471" s="36">
        <v>393.66666666666663</v>
      </c>
      <c r="J471" s="36">
        <v>397.03333333333336</v>
      </c>
      <c r="K471" s="31">
        <v>390.3</v>
      </c>
      <c r="L471" s="31">
        <v>381.6</v>
      </c>
      <c r="M471" s="31">
        <v>3.0840999999999998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375.2</v>
      </c>
      <c r="D472" s="36">
        <v>377.7833333333333</v>
      </c>
      <c r="E472" s="36">
        <v>371.41666666666663</v>
      </c>
      <c r="F472" s="36">
        <v>367.63333333333333</v>
      </c>
      <c r="G472" s="36">
        <v>361.26666666666665</v>
      </c>
      <c r="H472" s="36">
        <v>381.56666666666661</v>
      </c>
      <c r="I472" s="36">
        <v>387.93333333333328</v>
      </c>
      <c r="J472" s="36">
        <v>391.71666666666658</v>
      </c>
      <c r="K472" s="31">
        <v>384.15</v>
      </c>
      <c r="L472" s="31">
        <v>374</v>
      </c>
      <c r="M472" s="31">
        <v>4.5550899999999999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794.1</v>
      </c>
      <c r="D473" s="36">
        <v>790.35</v>
      </c>
      <c r="E473" s="36">
        <v>784.75</v>
      </c>
      <c r="F473" s="36">
        <v>775.4</v>
      </c>
      <c r="G473" s="36">
        <v>769.8</v>
      </c>
      <c r="H473" s="36">
        <v>799.7</v>
      </c>
      <c r="I473" s="36">
        <v>805.30000000000018</v>
      </c>
      <c r="J473" s="36">
        <v>814.65000000000009</v>
      </c>
      <c r="K473" s="31">
        <v>795.95</v>
      </c>
      <c r="L473" s="31">
        <v>781</v>
      </c>
      <c r="M473" s="31">
        <v>0.44635000000000002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2966.7</v>
      </c>
      <c r="D474" s="36">
        <v>2944.0333333333333</v>
      </c>
      <c r="E474" s="36">
        <v>2913.2666666666664</v>
      </c>
      <c r="F474" s="36">
        <v>2859.833333333333</v>
      </c>
      <c r="G474" s="36">
        <v>2829.0666666666662</v>
      </c>
      <c r="H474" s="36">
        <v>2997.4666666666667</v>
      </c>
      <c r="I474" s="36">
        <v>3028.233333333334</v>
      </c>
      <c r="J474" s="36">
        <v>3081.666666666667</v>
      </c>
      <c r="K474" s="31">
        <v>2974.8</v>
      </c>
      <c r="L474" s="31">
        <v>2890.6</v>
      </c>
      <c r="M474" s="31">
        <v>1.63323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47.45</v>
      </c>
      <c r="D475" s="36">
        <v>47.800000000000004</v>
      </c>
      <c r="E475" s="36">
        <v>46.850000000000009</v>
      </c>
      <c r="F475" s="36">
        <v>46.250000000000007</v>
      </c>
      <c r="G475" s="36">
        <v>45.300000000000011</v>
      </c>
      <c r="H475" s="36">
        <v>48.400000000000006</v>
      </c>
      <c r="I475" s="36">
        <v>49.350000000000009</v>
      </c>
      <c r="J475" s="36">
        <v>49.95</v>
      </c>
      <c r="K475" s="31">
        <v>48.75</v>
      </c>
      <c r="L475" s="31">
        <v>47.2</v>
      </c>
      <c r="M475" s="31">
        <v>155.78531000000001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1600.9</v>
      </c>
      <c r="D476" s="36">
        <v>1595.3500000000001</v>
      </c>
      <c r="E476" s="36">
        <v>1584.7500000000002</v>
      </c>
      <c r="F476" s="36">
        <v>1568.6000000000001</v>
      </c>
      <c r="G476" s="36">
        <v>1558.0000000000002</v>
      </c>
      <c r="H476" s="36">
        <v>1611.5000000000002</v>
      </c>
      <c r="I476" s="36">
        <v>1622.1000000000001</v>
      </c>
      <c r="J476" s="36">
        <v>1638.2500000000002</v>
      </c>
      <c r="K476" s="31">
        <v>1605.95</v>
      </c>
      <c r="L476" s="31">
        <v>1579.2</v>
      </c>
      <c r="M476" s="31">
        <v>8.1098800000000004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40.950000000000003</v>
      </c>
      <c r="D477" s="36">
        <v>41.150000000000006</v>
      </c>
      <c r="E477" s="36">
        <v>40.70000000000001</v>
      </c>
      <c r="F477" s="36">
        <v>40.450000000000003</v>
      </c>
      <c r="G477" s="36">
        <v>40.000000000000007</v>
      </c>
      <c r="H477" s="36">
        <v>41.400000000000013</v>
      </c>
      <c r="I477" s="36">
        <v>41.85</v>
      </c>
      <c r="J477" s="36">
        <v>42.100000000000016</v>
      </c>
      <c r="K477" s="31">
        <v>41.6</v>
      </c>
      <c r="L477" s="31">
        <v>40.9</v>
      </c>
      <c r="M477" s="31">
        <v>166.36743999999999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442.9</v>
      </c>
      <c r="D478" s="36">
        <v>444.45</v>
      </c>
      <c r="E478" s="36">
        <v>438.75</v>
      </c>
      <c r="F478" s="36">
        <v>434.6</v>
      </c>
      <c r="G478" s="36">
        <v>428.90000000000003</v>
      </c>
      <c r="H478" s="36">
        <v>448.59999999999997</v>
      </c>
      <c r="I478" s="36">
        <v>454.2999999999999</v>
      </c>
      <c r="J478" s="36">
        <v>458.44999999999993</v>
      </c>
      <c r="K478" s="31">
        <v>450.15</v>
      </c>
      <c r="L478" s="31">
        <v>440.3</v>
      </c>
      <c r="M478" s="31">
        <v>1.24915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8369</v>
      </c>
      <c r="D479" s="36">
        <v>8364.3333333333339</v>
      </c>
      <c r="E479" s="36">
        <v>8311.6666666666679</v>
      </c>
      <c r="F479" s="36">
        <v>8254.3333333333339</v>
      </c>
      <c r="G479" s="36">
        <v>8201.6666666666679</v>
      </c>
      <c r="H479" s="36">
        <v>8421.6666666666679</v>
      </c>
      <c r="I479" s="36">
        <v>8474.3333333333358</v>
      </c>
      <c r="J479" s="36">
        <v>8531.6666666666679</v>
      </c>
      <c r="K479" s="31">
        <v>8417</v>
      </c>
      <c r="L479" s="31">
        <v>8307</v>
      </c>
      <c r="M479" s="31">
        <v>2.8507600000000002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102.9</v>
      </c>
      <c r="D480" s="36">
        <v>103.2</v>
      </c>
      <c r="E480" s="36">
        <v>102.30000000000001</v>
      </c>
      <c r="F480" s="36">
        <v>101.7</v>
      </c>
      <c r="G480" s="36">
        <v>100.80000000000001</v>
      </c>
      <c r="H480" s="36">
        <v>103.80000000000001</v>
      </c>
      <c r="I480" s="36">
        <v>104.70000000000002</v>
      </c>
      <c r="J480" s="36">
        <v>105.30000000000001</v>
      </c>
      <c r="K480" s="31">
        <v>104.1</v>
      </c>
      <c r="L480" s="31">
        <v>102.6</v>
      </c>
      <c r="M480" s="31">
        <v>146.14632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1582.65</v>
      </c>
      <c r="D481" s="36">
        <v>1585.2333333333336</v>
      </c>
      <c r="E481" s="36">
        <v>1568.5166666666671</v>
      </c>
      <c r="F481" s="36">
        <v>1554.3833333333334</v>
      </c>
      <c r="G481" s="36">
        <v>1537.666666666667</v>
      </c>
      <c r="H481" s="36">
        <v>1599.3666666666672</v>
      </c>
      <c r="I481" s="36">
        <v>1616.0833333333335</v>
      </c>
      <c r="J481" s="31">
        <v>1630.2166666666674</v>
      </c>
      <c r="K481" s="31">
        <v>1601.95</v>
      </c>
      <c r="L481" s="31">
        <v>1571.1</v>
      </c>
      <c r="M481" s="53">
        <v>4.5895799999999998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1068.25</v>
      </c>
      <c r="D482" s="36">
        <v>1067.4166666666667</v>
      </c>
      <c r="E482" s="36">
        <v>1047.0333333333335</v>
      </c>
      <c r="F482" s="36">
        <v>1025.8166666666668</v>
      </c>
      <c r="G482" s="36">
        <v>1005.4333333333336</v>
      </c>
      <c r="H482" s="36">
        <v>1088.6333333333334</v>
      </c>
      <c r="I482" s="36">
        <v>1109.0166666666667</v>
      </c>
      <c r="J482" s="31">
        <v>1130.2333333333333</v>
      </c>
      <c r="K482" s="31">
        <v>1087.8</v>
      </c>
      <c r="L482" s="31">
        <v>1046.2</v>
      </c>
      <c r="M482" s="53">
        <v>14.157019999999999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600.29999999999995</v>
      </c>
      <c r="D483" s="36">
        <v>599.7833333333333</v>
      </c>
      <c r="E483" s="36">
        <v>596.01666666666665</v>
      </c>
      <c r="F483" s="36">
        <v>591.73333333333335</v>
      </c>
      <c r="G483" s="36">
        <v>587.9666666666667</v>
      </c>
      <c r="H483" s="36">
        <v>604.06666666666661</v>
      </c>
      <c r="I483" s="36">
        <v>607.83333333333326</v>
      </c>
      <c r="J483" s="36">
        <v>612.11666666666656</v>
      </c>
      <c r="K483" s="31">
        <v>603.54999999999995</v>
      </c>
      <c r="L483" s="31">
        <v>595.5</v>
      </c>
      <c r="M483" s="31">
        <v>2.5195400000000001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623.04999999999995</v>
      </c>
      <c r="D484" s="36">
        <v>621.5333333333333</v>
      </c>
      <c r="E484" s="36">
        <v>617.91666666666663</v>
      </c>
      <c r="F484" s="36">
        <v>612.7833333333333</v>
      </c>
      <c r="G484" s="36">
        <v>609.16666666666663</v>
      </c>
      <c r="H484" s="36">
        <v>626.66666666666663</v>
      </c>
      <c r="I484" s="36">
        <v>630.28333333333342</v>
      </c>
      <c r="J484" s="31">
        <v>635.41666666666663</v>
      </c>
      <c r="K484" s="31">
        <v>625.15</v>
      </c>
      <c r="L484" s="31">
        <v>616.4</v>
      </c>
      <c r="M484" s="53">
        <v>11.71758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818.85</v>
      </c>
      <c r="D485" s="36">
        <v>816</v>
      </c>
      <c r="E485" s="36">
        <v>803</v>
      </c>
      <c r="F485" s="36">
        <v>787.15</v>
      </c>
      <c r="G485" s="36">
        <v>774.15</v>
      </c>
      <c r="H485" s="36">
        <v>831.85</v>
      </c>
      <c r="I485" s="36">
        <v>844.85</v>
      </c>
      <c r="J485" s="36">
        <v>860.7</v>
      </c>
      <c r="K485" s="31">
        <v>829</v>
      </c>
      <c r="L485" s="31">
        <v>800.15</v>
      </c>
      <c r="M485" s="31">
        <v>7.9544300000000003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688</v>
      </c>
      <c r="D486" s="36">
        <v>689.80000000000007</v>
      </c>
      <c r="E486" s="36">
        <v>682.20000000000016</v>
      </c>
      <c r="F486" s="36">
        <v>676.40000000000009</v>
      </c>
      <c r="G486" s="36">
        <v>668.80000000000018</v>
      </c>
      <c r="H486" s="36">
        <v>695.60000000000014</v>
      </c>
      <c r="I486" s="36">
        <v>703.2</v>
      </c>
      <c r="J486" s="36">
        <v>709.00000000000011</v>
      </c>
      <c r="K486" s="31">
        <v>697.4</v>
      </c>
      <c r="L486" s="31">
        <v>684</v>
      </c>
      <c r="M486" s="31">
        <v>8.8542900000000007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431.65</v>
      </c>
      <c r="D487" s="36">
        <v>434.89999999999992</v>
      </c>
      <c r="E487" s="36">
        <v>425.39999999999986</v>
      </c>
      <c r="F487" s="36">
        <v>419.14999999999992</v>
      </c>
      <c r="G487" s="36">
        <v>409.64999999999986</v>
      </c>
      <c r="H487" s="36">
        <v>441.14999999999986</v>
      </c>
      <c r="I487" s="36">
        <v>450.65</v>
      </c>
      <c r="J487" s="36">
        <v>456.89999999999986</v>
      </c>
      <c r="K487" s="31">
        <v>444.4</v>
      </c>
      <c r="L487" s="31">
        <v>428.65</v>
      </c>
      <c r="M487" s="31">
        <v>2.43967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369.45</v>
      </c>
      <c r="D488" s="36">
        <v>369.51666666666665</v>
      </c>
      <c r="E488" s="36">
        <v>365.23333333333329</v>
      </c>
      <c r="F488" s="36">
        <v>361.01666666666665</v>
      </c>
      <c r="G488" s="36">
        <v>356.73333333333329</v>
      </c>
      <c r="H488" s="36">
        <v>373.73333333333329</v>
      </c>
      <c r="I488" s="36">
        <v>378.01666666666659</v>
      </c>
      <c r="J488" s="36">
        <v>382.23333333333329</v>
      </c>
      <c r="K488" s="31">
        <v>373.8</v>
      </c>
      <c r="L488" s="31">
        <v>365.3</v>
      </c>
      <c r="M488" s="31">
        <v>1.85154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497.6</v>
      </c>
      <c r="D489" s="36">
        <v>499.08333333333331</v>
      </c>
      <c r="E489" s="36">
        <v>488.51666666666665</v>
      </c>
      <c r="F489" s="36">
        <v>479.43333333333334</v>
      </c>
      <c r="G489" s="36">
        <v>468.86666666666667</v>
      </c>
      <c r="H489" s="36">
        <v>508.16666666666663</v>
      </c>
      <c r="I489" s="36">
        <v>518.73333333333335</v>
      </c>
      <c r="J489" s="36">
        <v>527.81666666666661</v>
      </c>
      <c r="K489" s="31">
        <v>509.65</v>
      </c>
      <c r="L489" s="31">
        <v>490</v>
      </c>
      <c r="M489" s="31">
        <v>3.4350200000000002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929.5</v>
      </c>
      <c r="D490" s="36">
        <v>924.16666666666663</v>
      </c>
      <c r="E490" s="36">
        <v>916.33333333333326</v>
      </c>
      <c r="F490" s="36">
        <v>903.16666666666663</v>
      </c>
      <c r="G490" s="36">
        <v>895.33333333333326</v>
      </c>
      <c r="H490" s="36">
        <v>937.33333333333326</v>
      </c>
      <c r="I490" s="36">
        <v>945.16666666666652</v>
      </c>
      <c r="J490" s="36">
        <v>958.33333333333326</v>
      </c>
      <c r="K490" s="31">
        <v>932</v>
      </c>
      <c r="L490" s="31">
        <v>911</v>
      </c>
      <c r="M490" s="31">
        <v>13.45837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1276.9000000000001</v>
      </c>
      <c r="D491" s="36">
        <v>1282.9666666666667</v>
      </c>
      <c r="E491" s="36">
        <v>1267.9333333333334</v>
      </c>
      <c r="F491" s="36">
        <v>1258.9666666666667</v>
      </c>
      <c r="G491" s="36">
        <v>1243.9333333333334</v>
      </c>
      <c r="H491" s="36">
        <v>1291.9333333333334</v>
      </c>
      <c r="I491" s="36">
        <v>1306.9666666666667</v>
      </c>
      <c r="J491" s="36">
        <v>1315.9333333333334</v>
      </c>
      <c r="K491" s="31">
        <v>1298</v>
      </c>
      <c r="L491" s="31">
        <v>1274</v>
      </c>
      <c r="M491" s="31">
        <v>0.41386000000000001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226.2</v>
      </c>
      <c r="D492" s="36">
        <v>226.80000000000004</v>
      </c>
      <c r="E492" s="36">
        <v>224.20000000000007</v>
      </c>
      <c r="F492" s="36">
        <v>222.20000000000005</v>
      </c>
      <c r="G492" s="36">
        <v>219.60000000000008</v>
      </c>
      <c r="H492" s="36">
        <v>228.80000000000007</v>
      </c>
      <c r="I492" s="36">
        <v>231.40000000000003</v>
      </c>
      <c r="J492" s="36">
        <v>233.40000000000006</v>
      </c>
      <c r="K492" s="31">
        <v>229.4</v>
      </c>
      <c r="L492" s="31">
        <v>224.8</v>
      </c>
      <c r="M492" s="31">
        <v>72.213970000000003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299.89999999999998</v>
      </c>
      <c r="D493" s="36">
        <v>298.61666666666662</v>
      </c>
      <c r="E493" s="36">
        <v>294.28333333333325</v>
      </c>
      <c r="F493" s="36">
        <v>288.66666666666663</v>
      </c>
      <c r="G493" s="36">
        <v>284.33333333333326</v>
      </c>
      <c r="H493" s="36">
        <v>304.23333333333323</v>
      </c>
      <c r="I493" s="36">
        <v>308.56666666666661</v>
      </c>
      <c r="J493" s="36">
        <v>314.18333333333322</v>
      </c>
      <c r="K493" s="31">
        <v>302.95</v>
      </c>
      <c r="L493" s="31">
        <v>293</v>
      </c>
      <c r="M493" s="31">
        <v>3.9653800000000001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553.54999999999995</v>
      </c>
      <c r="D494" s="36">
        <v>561.08333333333337</v>
      </c>
      <c r="E494" s="36">
        <v>542.66666666666674</v>
      </c>
      <c r="F494" s="36">
        <v>531.78333333333342</v>
      </c>
      <c r="G494" s="36">
        <v>513.36666666666679</v>
      </c>
      <c r="H494" s="36">
        <v>571.9666666666667</v>
      </c>
      <c r="I494" s="36">
        <v>590.38333333333344</v>
      </c>
      <c r="J494" s="36">
        <v>601.26666666666665</v>
      </c>
      <c r="K494" s="31">
        <v>579.5</v>
      </c>
      <c r="L494" s="31">
        <v>550.20000000000005</v>
      </c>
      <c r="M494" s="31">
        <v>8.1905800000000006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1822.7</v>
      </c>
      <c r="D495" s="36">
        <v>1825.45</v>
      </c>
      <c r="E495" s="36">
        <v>1813.4</v>
      </c>
      <c r="F495" s="36">
        <v>1804.1000000000001</v>
      </c>
      <c r="G495" s="36">
        <v>1792.0500000000002</v>
      </c>
      <c r="H495" s="36">
        <v>1834.75</v>
      </c>
      <c r="I495" s="36">
        <v>1846.7999999999997</v>
      </c>
      <c r="J495" s="36">
        <v>1856.1</v>
      </c>
      <c r="K495" s="31">
        <v>1837.5</v>
      </c>
      <c r="L495" s="31">
        <v>1816.15</v>
      </c>
      <c r="M495" s="31">
        <v>0.17902999999999999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1942.4</v>
      </c>
      <c r="D496" s="36">
        <v>1947.6499999999999</v>
      </c>
      <c r="E496" s="36">
        <v>1929.9499999999998</v>
      </c>
      <c r="F496" s="36">
        <v>1917.5</v>
      </c>
      <c r="G496" s="36">
        <v>1899.8</v>
      </c>
      <c r="H496" s="36">
        <v>1960.0999999999997</v>
      </c>
      <c r="I496" s="36">
        <v>1977.8</v>
      </c>
      <c r="J496" s="36">
        <v>1990.2499999999995</v>
      </c>
      <c r="K496" s="31">
        <v>1965.35</v>
      </c>
      <c r="L496" s="31">
        <v>1935.2</v>
      </c>
      <c r="M496" s="31">
        <v>0.10394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</v>
      </c>
      <c r="D497" s="36">
        <v>12.033333333333333</v>
      </c>
      <c r="E497" s="36">
        <v>11.716666666666667</v>
      </c>
      <c r="F497" s="36">
        <v>11.433333333333334</v>
      </c>
      <c r="G497" s="36">
        <v>11.116666666666667</v>
      </c>
      <c r="H497" s="36">
        <v>12.316666666666666</v>
      </c>
      <c r="I497" s="36">
        <v>12.633333333333333</v>
      </c>
      <c r="J497" s="36">
        <v>12.916666666666666</v>
      </c>
      <c r="K497" s="31">
        <v>12.35</v>
      </c>
      <c r="L497" s="31">
        <v>11.75</v>
      </c>
      <c r="M497" s="31">
        <v>3646.7996899999998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845.45</v>
      </c>
      <c r="D498" s="36">
        <v>846.5</v>
      </c>
      <c r="E498" s="36">
        <v>838.05</v>
      </c>
      <c r="F498" s="36">
        <v>830.65</v>
      </c>
      <c r="G498" s="36">
        <v>822.19999999999993</v>
      </c>
      <c r="H498" s="36">
        <v>853.9</v>
      </c>
      <c r="I498" s="36">
        <v>862.35</v>
      </c>
      <c r="J498" s="36">
        <v>869.75</v>
      </c>
      <c r="K498" s="31">
        <v>854.95</v>
      </c>
      <c r="L498" s="31">
        <v>839.1</v>
      </c>
      <c r="M498" s="31">
        <v>9.5135199999999998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440.6</v>
      </c>
      <c r="D499" s="36">
        <v>433.36666666666662</v>
      </c>
      <c r="E499" s="36">
        <v>423.73333333333323</v>
      </c>
      <c r="F499" s="36">
        <v>406.86666666666662</v>
      </c>
      <c r="G499" s="36">
        <v>397.23333333333323</v>
      </c>
      <c r="H499" s="36">
        <v>450.23333333333323</v>
      </c>
      <c r="I499" s="36">
        <v>459.86666666666656</v>
      </c>
      <c r="J499" s="36">
        <v>476.73333333333323</v>
      </c>
      <c r="K499" s="31">
        <v>443</v>
      </c>
      <c r="L499" s="31">
        <v>416.5</v>
      </c>
      <c r="M499" s="31">
        <v>35.633679999999998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127.7</v>
      </c>
      <c r="D500" s="36">
        <v>127.26666666666665</v>
      </c>
      <c r="E500" s="36">
        <v>125.2833333333333</v>
      </c>
      <c r="F500" s="36">
        <v>122.86666666666665</v>
      </c>
      <c r="G500" s="36">
        <v>120.8833333333333</v>
      </c>
      <c r="H500" s="36">
        <v>129.68333333333331</v>
      </c>
      <c r="I500" s="36">
        <v>131.66666666666666</v>
      </c>
      <c r="J500" s="36">
        <v>134.08333333333331</v>
      </c>
      <c r="K500" s="31">
        <v>129.25</v>
      </c>
      <c r="L500" s="31">
        <v>124.85</v>
      </c>
      <c r="M500" s="31">
        <v>27.520689999999998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935.05</v>
      </c>
      <c r="D501" s="36">
        <v>935.68333333333339</v>
      </c>
      <c r="E501" s="36">
        <v>926.36666666666679</v>
      </c>
      <c r="F501" s="36">
        <v>917.68333333333339</v>
      </c>
      <c r="G501" s="36">
        <v>908.36666666666679</v>
      </c>
      <c r="H501" s="36">
        <v>944.36666666666679</v>
      </c>
      <c r="I501" s="36">
        <v>953.68333333333339</v>
      </c>
      <c r="J501" s="36">
        <v>962.36666666666679</v>
      </c>
      <c r="K501" s="31">
        <v>945</v>
      </c>
      <c r="L501" s="31">
        <v>927</v>
      </c>
      <c r="M501" s="31">
        <v>0.62256999999999996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1714.65</v>
      </c>
      <c r="D502" s="36">
        <v>1709.3333333333333</v>
      </c>
      <c r="E502" s="36">
        <v>1693.3166666666666</v>
      </c>
      <c r="F502" s="36">
        <v>1671.9833333333333</v>
      </c>
      <c r="G502" s="36">
        <v>1655.9666666666667</v>
      </c>
      <c r="H502" s="36">
        <v>1730.6666666666665</v>
      </c>
      <c r="I502" s="36">
        <v>1746.6833333333334</v>
      </c>
      <c r="J502" s="36">
        <v>1768.0166666666664</v>
      </c>
      <c r="K502" s="31">
        <v>1725.35</v>
      </c>
      <c r="L502" s="31">
        <v>1688</v>
      </c>
      <c r="M502" s="31">
        <v>0.71218000000000004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411.05</v>
      </c>
      <c r="D503" s="36">
        <v>411.5</v>
      </c>
      <c r="E503" s="36">
        <v>408.6</v>
      </c>
      <c r="F503" s="36">
        <v>406.15000000000003</v>
      </c>
      <c r="G503" s="36">
        <v>403.25000000000006</v>
      </c>
      <c r="H503" s="36">
        <v>413.95</v>
      </c>
      <c r="I503" s="36">
        <v>416.84999999999997</v>
      </c>
      <c r="J503" s="31">
        <v>419.29999999999995</v>
      </c>
      <c r="K503" s="31">
        <v>414.4</v>
      </c>
      <c r="L503" s="31">
        <v>409.05</v>
      </c>
      <c r="M503" s="53">
        <v>54.570270000000001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17.100000000000001</v>
      </c>
      <c r="D504" s="36">
        <v>17.116666666666664</v>
      </c>
      <c r="E504" s="36">
        <v>17.033333333333328</v>
      </c>
      <c r="F504" s="36">
        <v>16.966666666666665</v>
      </c>
      <c r="G504" s="36">
        <v>16.883333333333329</v>
      </c>
      <c r="H504" s="36">
        <v>17.183333333333326</v>
      </c>
      <c r="I504" s="36">
        <v>17.266666666666662</v>
      </c>
      <c r="J504" s="31">
        <v>17.333333333333325</v>
      </c>
      <c r="K504" s="31">
        <v>17.2</v>
      </c>
      <c r="L504" s="31">
        <v>17.05</v>
      </c>
      <c r="M504" s="53">
        <v>539.63712999999996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258.39999999999998</v>
      </c>
      <c r="D505" s="36">
        <v>259.98333333333335</v>
      </c>
      <c r="E505" s="36">
        <v>256.41666666666669</v>
      </c>
      <c r="F505" s="36">
        <v>254.43333333333334</v>
      </c>
      <c r="G505" s="36">
        <v>250.86666666666667</v>
      </c>
      <c r="H505" s="36">
        <v>261.9666666666667</v>
      </c>
      <c r="I505" s="36">
        <v>265.5333333333333</v>
      </c>
      <c r="J505" s="36">
        <v>267.51666666666671</v>
      </c>
      <c r="K505" s="31">
        <v>263.55</v>
      </c>
      <c r="L505" s="31">
        <v>258</v>
      </c>
      <c r="M505" s="31">
        <v>25.119309999999999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543.75</v>
      </c>
      <c r="D506" s="36">
        <v>547.5333333333333</v>
      </c>
      <c r="E506" s="36">
        <v>537.31666666666661</v>
      </c>
      <c r="F506" s="36">
        <v>530.88333333333333</v>
      </c>
      <c r="G506" s="36">
        <v>520.66666666666663</v>
      </c>
      <c r="H506" s="36">
        <v>553.96666666666658</v>
      </c>
      <c r="I506" s="36">
        <v>564.18333333333328</v>
      </c>
      <c r="J506" s="36">
        <v>570.61666666666656</v>
      </c>
      <c r="K506" s="31">
        <v>557.75</v>
      </c>
      <c r="L506" s="31">
        <v>541.1</v>
      </c>
      <c r="M506" s="31">
        <v>7.6111800000000001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16077.2</v>
      </c>
      <c r="D507" s="36">
        <v>15997.916666666666</v>
      </c>
      <c r="E507" s="36">
        <v>15502.733333333334</v>
      </c>
      <c r="F507" s="36">
        <v>14928.266666666668</v>
      </c>
      <c r="G507" s="36">
        <v>14433.083333333336</v>
      </c>
      <c r="H507" s="36">
        <v>16572.383333333331</v>
      </c>
      <c r="I507" s="36">
        <v>17067.566666666662</v>
      </c>
      <c r="J507" s="31">
        <v>17642.033333333329</v>
      </c>
      <c r="K507" s="31">
        <v>16493.099999999999</v>
      </c>
      <c r="L507" s="31">
        <v>15423.45</v>
      </c>
      <c r="M507" s="53">
        <v>8.9230000000000004E-2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111</v>
      </c>
      <c r="D508" s="36">
        <v>110.63333333333333</v>
      </c>
      <c r="E508" s="36">
        <v>109.46666666666665</v>
      </c>
      <c r="F508" s="36">
        <v>107.93333333333332</v>
      </c>
      <c r="G508" s="36">
        <v>106.76666666666665</v>
      </c>
      <c r="H508" s="36">
        <v>112.16666666666666</v>
      </c>
      <c r="I508" s="36">
        <v>113.33333333333334</v>
      </c>
      <c r="J508" s="36">
        <v>114.86666666666666</v>
      </c>
      <c r="K508" s="31">
        <v>111.8</v>
      </c>
      <c r="L508" s="31">
        <v>109.1</v>
      </c>
      <c r="M508" s="31">
        <v>557.86063000000001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591.95000000000005</v>
      </c>
      <c r="D509" s="257">
        <v>591.4</v>
      </c>
      <c r="E509" s="257">
        <v>588.04999999999995</v>
      </c>
      <c r="F509" s="257">
        <v>584.15</v>
      </c>
      <c r="G509" s="257">
        <v>580.79999999999995</v>
      </c>
      <c r="H509" s="257">
        <v>595.29999999999995</v>
      </c>
      <c r="I509" s="257">
        <v>598.65000000000009</v>
      </c>
      <c r="J509" s="257">
        <v>602.54999999999995</v>
      </c>
      <c r="K509" s="258">
        <v>594.75</v>
      </c>
      <c r="L509" s="258">
        <v>587.5</v>
      </c>
      <c r="M509" s="258">
        <v>10.33792</v>
      </c>
      <c r="N509" s="1"/>
      <c r="O509" s="1"/>
    </row>
    <row r="510" spans="1:15" ht="12.75" customHeight="1">
      <c r="A510" s="274">
        <v>500</v>
      </c>
      <c r="B510" s="277" t="s">
        <v>562</v>
      </c>
      <c r="C510" s="277">
        <v>1562.95</v>
      </c>
      <c r="D510" s="278">
        <v>1560.5333333333335</v>
      </c>
      <c r="E510" s="278">
        <v>1554.416666666667</v>
      </c>
      <c r="F510" s="278">
        <v>1545.8833333333334</v>
      </c>
      <c r="G510" s="278">
        <v>1539.7666666666669</v>
      </c>
      <c r="H510" s="278">
        <v>1569.0666666666671</v>
      </c>
      <c r="I510" s="278">
        <v>1575.1833333333334</v>
      </c>
      <c r="J510" s="278">
        <v>1583.7166666666672</v>
      </c>
      <c r="K510" s="274">
        <v>1566.65</v>
      </c>
      <c r="L510" s="274">
        <v>1552</v>
      </c>
      <c r="M510" s="274">
        <v>0.10049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3"/>
      <c r="B5" s="364"/>
      <c r="C5" s="363"/>
      <c r="D5" s="36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5" t="s">
        <v>566</v>
      </c>
      <c r="C7" s="364"/>
      <c r="D7" s="7">
        <f>Main!B10</f>
        <v>45215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45212</v>
      </c>
      <c r="B10" s="32">
        <v>538351</v>
      </c>
      <c r="C10" s="31" t="s">
        <v>1006</v>
      </c>
      <c r="D10" s="31" t="s">
        <v>1007</v>
      </c>
      <c r="E10" s="31" t="s">
        <v>576</v>
      </c>
      <c r="F10" s="86">
        <v>75000</v>
      </c>
      <c r="G10" s="32">
        <v>4.7300000000000004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45212</v>
      </c>
      <c r="B11" s="32">
        <v>543453</v>
      </c>
      <c r="C11" s="31" t="s">
        <v>1049</v>
      </c>
      <c r="D11" s="31" t="s">
        <v>1050</v>
      </c>
      <c r="E11" s="31" t="s">
        <v>575</v>
      </c>
      <c r="F11" s="86">
        <v>34500</v>
      </c>
      <c r="G11" s="32">
        <v>137.27000000000001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45212</v>
      </c>
      <c r="B12" s="32">
        <v>539546</v>
      </c>
      <c r="C12" s="31" t="s">
        <v>1051</v>
      </c>
      <c r="D12" s="31" t="s">
        <v>1052</v>
      </c>
      <c r="E12" s="31" t="s">
        <v>575</v>
      </c>
      <c r="F12" s="86">
        <v>40000</v>
      </c>
      <c r="G12" s="32">
        <v>57.75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45212</v>
      </c>
      <c r="B13" s="32">
        <v>539546</v>
      </c>
      <c r="C13" s="31" t="s">
        <v>1051</v>
      </c>
      <c r="D13" s="31" t="s">
        <v>1052</v>
      </c>
      <c r="E13" s="31" t="s">
        <v>576</v>
      </c>
      <c r="F13" s="86">
        <v>20000</v>
      </c>
      <c r="G13" s="32">
        <v>57.89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45212</v>
      </c>
      <c r="B14" s="32">
        <v>539546</v>
      </c>
      <c r="C14" s="31" t="s">
        <v>1051</v>
      </c>
      <c r="D14" s="31" t="s">
        <v>1053</v>
      </c>
      <c r="E14" s="31" t="s">
        <v>576</v>
      </c>
      <c r="F14" s="86">
        <v>43266</v>
      </c>
      <c r="G14" s="32">
        <v>57.62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45212</v>
      </c>
      <c r="B15" s="32">
        <v>539546</v>
      </c>
      <c r="C15" s="31" t="s">
        <v>1051</v>
      </c>
      <c r="D15" s="31" t="s">
        <v>1053</v>
      </c>
      <c r="E15" s="31" t="s">
        <v>575</v>
      </c>
      <c r="F15" s="86">
        <v>43266</v>
      </c>
      <c r="G15" s="32">
        <v>57.98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45212</v>
      </c>
      <c r="B16" s="32">
        <v>540681</v>
      </c>
      <c r="C16" s="31" t="s">
        <v>1054</v>
      </c>
      <c r="D16" s="31" t="s">
        <v>1055</v>
      </c>
      <c r="E16" s="31" t="s">
        <v>575</v>
      </c>
      <c r="F16" s="86">
        <v>30000</v>
      </c>
      <c r="G16" s="32">
        <v>33.950000000000003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45212</v>
      </c>
      <c r="B17" s="32">
        <v>534691</v>
      </c>
      <c r="C17" s="31" t="s">
        <v>1056</v>
      </c>
      <c r="D17" s="31" t="s">
        <v>1010</v>
      </c>
      <c r="E17" s="31" t="s">
        <v>575</v>
      </c>
      <c r="F17" s="86">
        <v>121704</v>
      </c>
      <c r="G17" s="32">
        <v>21.3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45212</v>
      </c>
      <c r="B18" s="32">
        <v>538882</v>
      </c>
      <c r="C18" s="31" t="s">
        <v>1057</v>
      </c>
      <c r="D18" s="31" t="s">
        <v>1015</v>
      </c>
      <c r="E18" s="31" t="s">
        <v>575</v>
      </c>
      <c r="F18" s="86">
        <v>209558</v>
      </c>
      <c r="G18" s="32">
        <v>23.23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45212</v>
      </c>
      <c r="B19" s="32">
        <v>538882</v>
      </c>
      <c r="C19" s="31" t="s">
        <v>1057</v>
      </c>
      <c r="D19" s="31" t="s">
        <v>1015</v>
      </c>
      <c r="E19" s="31" t="s">
        <v>576</v>
      </c>
      <c r="F19" s="86">
        <v>201558</v>
      </c>
      <c r="G19" s="32">
        <v>23.2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45212</v>
      </c>
      <c r="B20" s="32">
        <v>538882</v>
      </c>
      <c r="C20" s="31" t="s">
        <v>1057</v>
      </c>
      <c r="D20" s="31" t="s">
        <v>1058</v>
      </c>
      <c r="E20" s="31" t="s">
        <v>576</v>
      </c>
      <c r="F20" s="86">
        <v>438364</v>
      </c>
      <c r="G20" s="32">
        <v>23.15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45212</v>
      </c>
      <c r="B21" s="32">
        <v>531259</v>
      </c>
      <c r="C21" s="31" t="s">
        <v>1059</v>
      </c>
      <c r="D21" s="31" t="s">
        <v>1060</v>
      </c>
      <c r="E21" s="31" t="s">
        <v>576</v>
      </c>
      <c r="F21" s="86">
        <v>41203</v>
      </c>
      <c r="G21" s="32">
        <v>3.18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45212</v>
      </c>
      <c r="B22" s="32">
        <v>540377</v>
      </c>
      <c r="C22" s="31" t="s">
        <v>1061</v>
      </c>
      <c r="D22" s="31" t="s">
        <v>1062</v>
      </c>
      <c r="E22" s="31" t="s">
        <v>575</v>
      </c>
      <c r="F22" s="86">
        <v>3109091</v>
      </c>
      <c r="G22" s="32">
        <v>12.29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45212</v>
      </c>
      <c r="B23" s="32">
        <v>540377</v>
      </c>
      <c r="C23" s="31" t="s">
        <v>1061</v>
      </c>
      <c r="D23" s="31" t="s">
        <v>1062</v>
      </c>
      <c r="E23" s="31" t="s">
        <v>576</v>
      </c>
      <c r="F23" s="86">
        <v>3523368</v>
      </c>
      <c r="G23" s="32">
        <v>12.24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45212</v>
      </c>
      <c r="B24" s="32">
        <v>541983</v>
      </c>
      <c r="C24" s="31" t="s">
        <v>916</v>
      </c>
      <c r="D24" s="31" t="s">
        <v>1063</v>
      </c>
      <c r="E24" s="31" t="s">
        <v>575</v>
      </c>
      <c r="F24" s="86">
        <v>59000</v>
      </c>
      <c r="G24" s="32">
        <v>28.1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45212</v>
      </c>
      <c r="B25" s="32">
        <v>543262</v>
      </c>
      <c r="C25" s="31" t="s">
        <v>1008</v>
      </c>
      <c r="D25" s="31" t="s">
        <v>897</v>
      </c>
      <c r="E25" s="31" t="s">
        <v>575</v>
      </c>
      <c r="F25" s="86">
        <v>30000</v>
      </c>
      <c r="G25" s="32">
        <v>46.6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45212</v>
      </c>
      <c r="B26" s="32">
        <v>543262</v>
      </c>
      <c r="C26" s="31" t="s">
        <v>1008</v>
      </c>
      <c r="D26" s="31" t="s">
        <v>1009</v>
      </c>
      <c r="E26" s="31" t="s">
        <v>576</v>
      </c>
      <c r="F26" s="86">
        <v>69000</v>
      </c>
      <c r="G26" s="32">
        <v>44.14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45212</v>
      </c>
      <c r="B27" s="32">
        <v>523862</v>
      </c>
      <c r="C27" s="31" t="s">
        <v>1064</v>
      </c>
      <c r="D27" s="31" t="s">
        <v>1065</v>
      </c>
      <c r="E27" s="31" t="s">
        <v>576</v>
      </c>
      <c r="F27" s="86">
        <v>23000</v>
      </c>
      <c r="G27" s="32">
        <v>9.85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45212</v>
      </c>
      <c r="B28" s="32">
        <v>543171</v>
      </c>
      <c r="C28" s="31" t="s">
        <v>1066</v>
      </c>
      <c r="D28" s="31" t="s">
        <v>1067</v>
      </c>
      <c r="E28" s="31" t="s">
        <v>576</v>
      </c>
      <c r="F28" s="86">
        <v>351180</v>
      </c>
      <c r="G28" s="32">
        <v>3.96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45212</v>
      </c>
      <c r="B29" s="32">
        <v>543171</v>
      </c>
      <c r="C29" s="31" t="s">
        <v>1066</v>
      </c>
      <c r="D29" s="31" t="s">
        <v>1068</v>
      </c>
      <c r="E29" s="31" t="s">
        <v>575</v>
      </c>
      <c r="F29" s="86">
        <v>350000</v>
      </c>
      <c r="G29" s="32">
        <v>3.96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45212</v>
      </c>
      <c r="B30" s="32">
        <v>540259</v>
      </c>
      <c r="C30" s="31" t="s">
        <v>1069</v>
      </c>
      <c r="D30" s="31" t="s">
        <v>1070</v>
      </c>
      <c r="E30" s="31" t="s">
        <v>575</v>
      </c>
      <c r="F30" s="86">
        <v>88480</v>
      </c>
      <c r="G30" s="32">
        <v>6.75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45212</v>
      </c>
      <c r="B31" s="32">
        <v>540259</v>
      </c>
      <c r="C31" s="31" t="s">
        <v>1069</v>
      </c>
      <c r="D31" s="31" t="s">
        <v>1071</v>
      </c>
      <c r="E31" s="31" t="s">
        <v>576</v>
      </c>
      <c r="F31" s="86">
        <v>86887</v>
      </c>
      <c r="G31" s="32">
        <v>6.78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45212</v>
      </c>
      <c r="B32" s="32">
        <v>544001</v>
      </c>
      <c r="C32" s="31" t="s">
        <v>1072</v>
      </c>
      <c r="D32" s="31" t="s">
        <v>897</v>
      </c>
      <c r="E32" s="31" t="s">
        <v>576</v>
      </c>
      <c r="F32" s="86">
        <v>11000</v>
      </c>
      <c r="G32" s="32">
        <v>132.94999999999999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45212</v>
      </c>
      <c r="B33" s="32">
        <v>544001</v>
      </c>
      <c r="C33" s="31" t="s">
        <v>1072</v>
      </c>
      <c r="D33" s="31" t="s">
        <v>897</v>
      </c>
      <c r="E33" s="31" t="s">
        <v>575</v>
      </c>
      <c r="F33" s="86">
        <v>142000</v>
      </c>
      <c r="G33" s="32">
        <v>132.96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45212</v>
      </c>
      <c r="B34" s="32">
        <v>544001</v>
      </c>
      <c r="C34" s="31" t="s">
        <v>1072</v>
      </c>
      <c r="D34" s="31" t="s">
        <v>1073</v>
      </c>
      <c r="E34" s="31" t="s">
        <v>576</v>
      </c>
      <c r="F34" s="86">
        <v>79000</v>
      </c>
      <c r="G34" s="32">
        <v>146.80000000000001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45212</v>
      </c>
      <c r="B35" s="32">
        <v>544001</v>
      </c>
      <c r="C35" s="31" t="s">
        <v>1072</v>
      </c>
      <c r="D35" s="31" t="s">
        <v>1073</v>
      </c>
      <c r="E35" s="31" t="s">
        <v>575</v>
      </c>
      <c r="F35" s="86">
        <v>13000</v>
      </c>
      <c r="G35" s="32">
        <v>141.41999999999999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45212</v>
      </c>
      <c r="B36" s="32">
        <v>544001</v>
      </c>
      <c r="C36" s="31" t="s">
        <v>1072</v>
      </c>
      <c r="D36" s="31" t="s">
        <v>1074</v>
      </c>
      <c r="E36" s="31" t="s">
        <v>575</v>
      </c>
      <c r="F36" s="86">
        <v>80000</v>
      </c>
      <c r="G36" s="32">
        <v>146.85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45212</v>
      </c>
      <c r="B37" s="32">
        <v>537392</v>
      </c>
      <c r="C37" s="31" t="s">
        <v>1011</v>
      </c>
      <c r="D37" s="31" t="s">
        <v>1012</v>
      </c>
      <c r="E37" s="31" t="s">
        <v>576</v>
      </c>
      <c r="F37" s="86">
        <v>374966</v>
      </c>
      <c r="G37" s="32">
        <v>18.11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45212</v>
      </c>
      <c r="B38" s="32">
        <v>537392</v>
      </c>
      <c r="C38" s="31" t="s">
        <v>1011</v>
      </c>
      <c r="D38" s="31" t="s">
        <v>1013</v>
      </c>
      <c r="E38" s="31" t="s">
        <v>576</v>
      </c>
      <c r="F38" s="86">
        <v>196594</v>
      </c>
      <c r="G38" s="32">
        <v>18.11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45212</v>
      </c>
      <c r="B39" s="32">
        <v>537392</v>
      </c>
      <c r="C39" s="31" t="s">
        <v>1011</v>
      </c>
      <c r="D39" s="31" t="s">
        <v>1075</v>
      </c>
      <c r="E39" s="31" t="s">
        <v>576</v>
      </c>
      <c r="F39" s="86">
        <v>46000</v>
      </c>
      <c r="G39" s="32">
        <v>18.11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45212</v>
      </c>
      <c r="B40" s="32">
        <v>537392</v>
      </c>
      <c r="C40" s="31" t="s">
        <v>1011</v>
      </c>
      <c r="D40" s="31" t="s">
        <v>1013</v>
      </c>
      <c r="E40" s="31" t="s">
        <v>575</v>
      </c>
      <c r="F40" s="86">
        <v>10000</v>
      </c>
      <c r="G40" s="32">
        <v>18.05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45212</v>
      </c>
      <c r="B41" s="32">
        <v>537392</v>
      </c>
      <c r="C41" s="31" t="s">
        <v>1011</v>
      </c>
      <c r="D41" s="31" t="s">
        <v>1076</v>
      </c>
      <c r="E41" s="31" t="s">
        <v>576</v>
      </c>
      <c r="F41" s="86">
        <v>563067</v>
      </c>
      <c r="G41" s="32">
        <v>18.11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45212</v>
      </c>
      <c r="B42" s="32">
        <v>537392</v>
      </c>
      <c r="C42" s="31" t="s">
        <v>1011</v>
      </c>
      <c r="D42" s="31" t="s">
        <v>1077</v>
      </c>
      <c r="E42" s="31" t="s">
        <v>576</v>
      </c>
      <c r="F42" s="86">
        <v>75971</v>
      </c>
      <c r="G42" s="32">
        <v>18.11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45212</v>
      </c>
      <c r="B43" s="32">
        <v>537392</v>
      </c>
      <c r="C43" s="31" t="s">
        <v>1011</v>
      </c>
      <c r="D43" s="31" t="s">
        <v>1077</v>
      </c>
      <c r="E43" s="31" t="s">
        <v>575</v>
      </c>
      <c r="F43" s="86">
        <v>75771</v>
      </c>
      <c r="G43" s="32">
        <v>18.09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45212</v>
      </c>
      <c r="B44" s="32">
        <v>537392</v>
      </c>
      <c r="C44" s="31" t="s">
        <v>1011</v>
      </c>
      <c r="D44" s="31" t="s">
        <v>1014</v>
      </c>
      <c r="E44" s="31" t="s">
        <v>576</v>
      </c>
      <c r="F44" s="86">
        <v>42037</v>
      </c>
      <c r="G44" s="32">
        <v>18.11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45212</v>
      </c>
      <c r="B45" s="32">
        <v>537392</v>
      </c>
      <c r="C45" s="31" t="s">
        <v>1011</v>
      </c>
      <c r="D45" s="31" t="s">
        <v>1014</v>
      </c>
      <c r="E45" s="31" t="s">
        <v>575</v>
      </c>
      <c r="F45" s="86">
        <v>42037</v>
      </c>
      <c r="G45" s="32">
        <v>18.079999999999998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45212</v>
      </c>
      <c r="B46" s="32">
        <v>537392</v>
      </c>
      <c r="C46" s="31" t="s">
        <v>1011</v>
      </c>
      <c r="D46" s="31" t="s">
        <v>1015</v>
      </c>
      <c r="E46" s="31" t="s">
        <v>576</v>
      </c>
      <c r="F46" s="86">
        <v>48001</v>
      </c>
      <c r="G46" s="32">
        <v>18.09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45212</v>
      </c>
      <c r="B47" s="32">
        <v>537392</v>
      </c>
      <c r="C47" s="31" t="s">
        <v>1011</v>
      </c>
      <c r="D47" s="31" t="s">
        <v>1015</v>
      </c>
      <c r="E47" s="31" t="s">
        <v>575</v>
      </c>
      <c r="F47" s="86">
        <v>53001</v>
      </c>
      <c r="G47" s="32">
        <v>18.11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45212</v>
      </c>
      <c r="B48" s="32">
        <v>543991</v>
      </c>
      <c r="C48" s="31" t="s">
        <v>1078</v>
      </c>
      <c r="D48" s="31" t="s">
        <v>1079</v>
      </c>
      <c r="E48" s="31" t="s">
        <v>575</v>
      </c>
      <c r="F48" s="86">
        <v>94400</v>
      </c>
      <c r="G48" s="32">
        <v>197.78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45212</v>
      </c>
      <c r="B49" s="32">
        <v>543991</v>
      </c>
      <c r="C49" s="31" t="s">
        <v>1078</v>
      </c>
      <c r="D49" s="31" t="s">
        <v>1080</v>
      </c>
      <c r="E49" s="31" t="s">
        <v>576</v>
      </c>
      <c r="F49" s="86">
        <v>60800</v>
      </c>
      <c r="G49" s="32">
        <v>196.23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45212</v>
      </c>
      <c r="B50" s="32">
        <v>543991</v>
      </c>
      <c r="C50" s="31" t="s">
        <v>1078</v>
      </c>
      <c r="D50" s="31" t="s">
        <v>1080</v>
      </c>
      <c r="E50" s="31" t="s">
        <v>575</v>
      </c>
      <c r="F50" s="86">
        <v>17600</v>
      </c>
      <c r="G50" s="32">
        <v>192.03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45212</v>
      </c>
      <c r="B51" s="32">
        <v>543930</v>
      </c>
      <c r="C51" s="31" t="s">
        <v>1081</v>
      </c>
      <c r="D51" s="31" t="s">
        <v>1082</v>
      </c>
      <c r="E51" s="31" t="s">
        <v>575</v>
      </c>
      <c r="F51" s="86">
        <v>62598</v>
      </c>
      <c r="G51" s="32">
        <v>271.86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45212</v>
      </c>
      <c r="B52" s="32">
        <v>543930</v>
      </c>
      <c r="C52" s="31" t="s">
        <v>1081</v>
      </c>
      <c r="D52" s="31" t="s">
        <v>1082</v>
      </c>
      <c r="E52" s="31" t="s">
        <v>576</v>
      </c>
      <c r="F52" s="86">
        <v>2600</v>
      </c>
      <c r="G52" s="32">
        <v>294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45212</v>
      </c>
      <c r="B53" s="32">
        <v>538918</v>
      </c>
      <c r="C53" s="31" t="s">
        <v>1083</v>
      </c>
      <c r="D53" s="31" t="s">
        <v>1084</v>
      </c>
      <c r="E53" s="31" t="s">
        <v>575</v>
      </c>
      <c r="F53" s="86">
        <v>111000</v>
      </c>
      <c r="G53" s="32">
        <v>13.37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45212</v>
      </c>
      <c r="B54" s="32">
        <v>538918</v>
      </c>
      <c r="C54" s="31" t="s">
        <v>1083</v>
      </c>
      <c r="D54" s="31" t="s">
        <v>1085</v>
      </c>
      <c r="E54" s="31" t="s">
        <v>576</v>
      </c>
      <c r="F54" s="86">
        <v>111001</v>
      </c>
      <c r="G54" s="32">
        <v>13.37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45212</v>
      </c>
      <c r="B55" s="32">
        <v>544002</v>
      </c>
      <c r="C55" s="31" t="s">
        <v>1016</v>
      </c>
      <c r="D55" s="31" t="s">
        <v>1086</v>
      </c>
      <c r="E55" s="31" t="s">
        <v>575</v>
      </c>
      <c r="F55" s="86">
        <v>26000</v>
      </c>
      <c r="G55" s="32">
        <v>40.69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45212</v>
      </c>
      <c r="B56" s="32">
        <v>544002</v>
      </c>
      <c r="C56" s="31" t="s">
        <v>1016</v>
      </c>
      <c r="D56" s="31" t="s">
        <v>1017</v>
      </c>
      <c r="E56" s="31" t="s">
        <v>576</v>
      </c>
      <c r="F56" s="86">
        <v>50000</v>
      </c>
      <c r="G56" s="32">
        <v>40.42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45212</v>
      </c>
      <c r="B57" s="32">
        <v>540252</v>
      </c>
      <c r="C57" s="31" t="s">
        <v>1087</v>
      </c>
      <c r="D57" s="31" t="s">
        <v>1088</v>
      </c>
      <c r="E57" s="31" t="s">
        <v>576</v>
      </c>
      <c r="F57" s="86">
        <v>550482</v>
      </c>
      <c r="G57" s="32">
        <v>11.25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45212</v>
      </c>
      <c r="B58" s="32">
        <v>540252</v>
      </c>
      <c r="C58" s="31" t="s">
        <v>1087</v>
      </c>
      <c r="D58" s="31" t="s">
        <v>1089</v>
      </c>
      <c r="E58" s="31" t="s">
        <v>575</v>
      </c>
      <c r="F58" s="86">
        <v>596640</v>
      </c>
      <c r="G58" s="32">
        <v>11.2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45212</v>
      </c>
      <c r="B59" s="32">
        <v>540252</v>
      </c>
      <c r="C59" s="31" t="s">
        <v>1087</v>
      </c>
      <c r="D59" s="31" t="s">
        <v>1089</v>
      </c>
      <c r="E59" s="31" t="s">
        <v>576</v>
      </c>
      <c r="F59" s="86">
        <v>889216</v>
      </c>
      <c r="G59" s="32">
        <v>11.25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45212</v>
      </c>
      <c r="B60" s="32" t="s">
        <v>326</v>
      </c>
      <c r="C60" s="31" t="s">
        <v>1090</v>
      </c>
      <c r="D60" s="31" t="s">
        <v>577</v>
      </c>
      <c r="E60" s="31" t="s">
        <v>575</v>
      </c>
      <c r="F60" s="86">
        <v>420748</v>
      </c>
      <c r="G60" s="32">
        <v>2168.8200000000002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45212</v>
      </c>
      <c r="B61" s="32" t="s">
        <v>724</v>
      </c>
      <c r="C61" s="31" t="s">
        <v>989</v>
      </c>
      <c r="D61" s="31" t="s">
        <v>577</v>
      </c>
      <c r="E61" s="31" t="s">
        <v>575</v>
      </c>
      <c r="F61" s="86">
        <v>1058697</v>
      </c>
      <c r="G61" s="32">
        <v>76.400000000000006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45212</v>
      </c>
      <c r="B62" s="32" t="s">
        <v>1091</v>
      </c>
      <c r="C62" s="31" t="s">
        <v>1092</v>
      </c>
      <c r="D62" s="31" t="s">
        <v>577</v>
      </c>
      <c r="E62" s="31" t="s">
        <v>575</v>
      </c>
      <c r="F62" s="86">
        <v>1066577</v>
      </c>
      <c r="G62" s="32">
        <v>82.52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45212</v>
      </c>
      <c r="B63" s="32" t="s">
        <v>991</v>
      </c>
      <c r="C63" s="31" t="s">
        <v>992</v>
      </c>
      <c r="D63" s="31" t="s">
        <v>993</v>
      </c>
      <c r="E63" s="31" t="s">
        <v>575</v>
      </c>
      <c r="F63" s="86">
        <v>674000</v>
      </c>
      <c r="G63" s="32">
        <v>187.08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45212</v>
      </c>
      <c r="B64" s="32" t="s">
        <v>1018</v>
      </c>
      <c r="C64" s="31" t="s">
        <v>1019</v>
      </c>
      <c r="D64" s="31" t="s">
        <v>577</v>
      </c>
      <c r="E64" s="31" t="s">
        <v>575</v>
      </c>
      <c r="F64" s="86">
        <v>152061</v>
      </c>
      <c r="G64" s="32">
        <v>474.56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45212</v>
      </c>
      <c r="B65" s="32" t="s">
        <v>1020</v>
      </c>
      <c r="C65" s="31" t="s">
        <v>1021</v>
      </c>
      <c r="D65" s="31" t="s">
        <v>1093</v>
      </c>
      <c r="E65" s="31" t="s">
        <v>575</v>
      </c>
      <c r="F65" s="86">
        <v>729938</v>
      </c>
      <c r="G65" s="32">
        <v>12.68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45212</v>
      </c>
      <c r="B66" s="32" t="s">
        <v>1020</v>
      </c>
      <c r="C66" s="31" t="s">
        <v>1021</v>
      </c>
      <c r="D66" s="31" t="s">
        <v>1094</v>
      </c>
      <c r="E66" s="31" t="s">
        <v>575</v>
      </c>
      <c r="F66" s="86">
        <v>781711</v>
      </c>
      <c r="G66" s="32">
        <v>12.32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45212</v>
      </c>
      <c r="B67" s="32" t="s">
        <v>1020</v>
      </c>
      <c r="C67" s="31" t="s">
        <v>1021</v>
      </c>
      <c r="D67" s="31" t="s">
        <v>1095</v>
      </c>
      <c r="E67" s="31" t="s">
        <v>575</v>
      </c>
      <c r="F67" s="86">
        <v>919427</v>
      </c>
      <c r="G67" s="32">
        <v>12.44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45212</v>
      </c>
      <c r="B68" s="32" t="s">
        <v>1020</v>
      </c>
      <c r="C68" s="31" t="s">
        <v>1021</v>
      </c>
      <c r="D68" s="31" t="s">
        <v>996</v>
      </c>
      <c r="E68" s="31" t="s">
        <v>575</v>
      </c>
      <c r="F68" s="86">
        <v>1137491</v>
      </c>
      <c r="G68" s="32">
        <v>12.6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45212</v>
      </c>
      <c r="B69" s="32" t="s">
        <v>1020</v>
      </c>
      <c r="C69" s="31" t="s">
        <v>1021</v>
      </c>
      <c r="D69" s="31" t="s">
        <v>577</v>
      </c>
      <c r="E69" s="31" t="s">
        <v>575</v>
      </c>
      <c r="F69" s="86">
        <v>1194480</v>
      </c>
      <c r="G69" s="32">
        <v>12.43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45212</v>
      </c>
      <c r="B70" s="32" t="s">
        <v>1022</v>
      </c>
      <c r="C70" s="31" t="s">
        <v>1023</v>
      </c>
      <c r="D70" s="31" t="s">
        <v>577</v>
      </c>
      <c r="E70" s="31" t="s">
        <v>575</v>
      </c>
      <c r="F70" s="86">
        <v>179406</v>
      </c>
      <c r="G70" s="32">
        <v>517.70000000000005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45212</v>
      </c>
      <c r="B71" s="32" t="s">
        <v>1096</v>
      </c>
      <c r="C71" s="31" t="s">
        <v>1097</v>
      </c>
      <c r="D71" s="31" t="s">
        <v>897</v>
      </c>
      <c r="E71" s="31" t="s">
        <v>575</v>
      </c>
      <c r="F71" s="86">
        <v>144000</v>
      </c>
      <c r="G71" s="32">
        <v>66.849999999999994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45212</v>
      </c>
      <c r="B72" s="32" t="s">
        <v>1098</v>
      </c>
      <c r="C72" s="31" t="s">
        <v>1099</v>
      </c>
      <c r="D72" s="31" t="s">
        <v>1100</v>
      </c>
      <c r="E72" s="31" t="s">
        <v>575</v>
      </c>
      <c r="F72" s="86">
        <v>46000</v>
      </c>
      <c r="G72" s="32">
        <v>100.35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45212</v>
      </c>
      <c r="B73" s="32" t="s">
        <v>1101</v>
      </c>
      <c r="C73" s="31" t="s">
        <v>1102</v>
      </c>
      <c r="D73" s="31" t="s">
        <v>1103</v>
      </c>
      <c r="E73" s="31" t="s">
        <v>575</v>
      </c>
      <c r="F73" s="86">
        <v>150400</v>
      </c>
      <c r="G73" s="32">
        <v>129.56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45212</v>
      </c>
      <c r="B74" s="32" t="s">
        <v>1104</v>
      </c>
      <c r="C74" s="31" t="s">
        <v>1105</v>
      </c>
      <c r="D74" s="31" t="s">
        <v>941</v>
      </c>
      <c r="E74" s="31" t="s">
        <v>575</v>
      </c>
      <c r="F74" s="86">
        <v>1080640</v>
      </c>
      <c r="G74" s="32">
        <v>92.55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45212</v>
      </c>
      <c r="B75" s="32" t="s">
        <v>1104</v>
      </c>
      <c r="C75" s="31" t="s">
        <v>1105</v>
      </c>
      <c r="D75" s="31" t="s">
        <v>577</v>
      </c>
      <c r="E75" s="31" t="s">
        <v>575</v>
      </c>
      <c r="F75" s="86">
        <v>1296542</v>
      </c>
      <c r="G75" s="32">
        <v>93.23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45212</v>
      </c>
      <c r="B76" s="32" t="s">
        <v>1104</v>
      </c>
      <c r="C76" s="31" t="s">
        <v>1105</v>
      </c>
      <c r="D76" s="31" t="s">
        <v>1106</v>
      </c>
      <c r="E76" s="31" t="s">
        <v>575</v>
      </c>
      <c r="F76" s="86">
        <v>748810</v>
      </c>
      <c r="G76" s="32">
        <v>90.86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45212</v>
      </c>
      <c r="B77" s="32" t="s">
        <v>832</v>
      </c>
      <c r="C77" s="31" t="s">
        <v>1107</v>
      </c>
      <c r="D77" s="31" t="s">
        <v>577</v>
      </c>
      <c r="E77" s="31" t="s">
        <v>575</v>
      </c>
      <c r="F77" s="86">
        <v>4741250</v>
      </c>
      <c r="G77" s="32">
        <v>147.88999999999999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45212</v>
      </c>
      <c r="B78" s="32" t="s">
        <v>1108</v>
      </c>
      <c r="C78" s="31" t="s">
        <v>1109</v>
      </c>
      <c r="D78" s="31" t="s">
        <v>577</v>
      </c>
      <c r="E78" s="31" t="s">
        <v>575</v>
      </c>
      <c r="F78" s="86">
        <v>1100671</v>
      </c>
      <c r="G78" s="32">
        <v>260.81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45212</v>
      </c>
      <c r="B79" s="32" t="s">
        <v>1110</v>
      </c>
      <c r="C79" s="31" t="s">
        <v>1111</v>
      </c>
      <c r="D79" s="31" t="s">
        <v>577</v>
      </c>
      <c r="E79" s="31" t="s">
        <v>575</v>
      </c>
      <c r="F79" s="86">
        <v>93590</v>
      </c>
      <c r="G79" s="32">
        <v>302.77999999999997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45212</v>
      </c>
      <c r="B80" s="32" t="s">
        <v>1110</v>
      </c>
      <c r="C80" s="31" t="s">
        <v>1111</v>
      </c>
      <c r="D80" s="31" t="s">
        <v>1112</v>
      </c>
      <c r="E80" s="31" t="s">
        <v>575</v>
      </c>
      <c r="F80" s="86">
        <v>115000</v>
      </c>
      <c r="G80" s="32">
        <v>294.44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45212</v>
      </c>
      <c r="B81" s="32" t="s">
        <v>1113</v>
      </c>
      <c r="C81" s="31" t="s">
        <v>1114</v>
      </c>
      <c r="D81" s="31" t="s">
        <v>990</v>
      </c>
      <c r="E81" s="31" t="s">
        <v>575</v>
      </c>
      <c r="F81" s="86">
        <v>99000</v>
      </c>
      <c r="G81" s="32">
        <v>57.21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45212</v>
      </c>
      <c r="B82" s="32" t="s">
        <v>1113</v>
      </c>
      <c r="C82" s="31" t="s">
        <v>1114</v>
      </c>
      <c r="D82" s="31" t="s">
        <v>1103</v>
      </c>
      <c r="E82" s="31" t="s">
        <v>575</v>
      </c>
      <c r="F82" s="86">
        <v>123000</v>
      </c>
      <c r="G82" s="32">
        <v>56.03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45212</v>
      </c>
      <c r="B83" s="32" t="s">
        <v>1036</v>
      </c>
      <c r="C83" s="31" t="s">
        <v>1037</v>
      </c>
      <c r="D83" s="31" t="s">
        <v>1115</v>
      </c>
      <c r="E83" s="31" t="s">
        <v>575</v>
      </c>
      <c r="F83" s="86">
        <v>64410</v>
      </c>
      <c r="G83" s="32">
        <v>3.15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45212</v>
      </c>
      <c r="B84" s="32" t="s">
        <v>1036</v>
      </c>
      <c r="C84" s="31" t="s">
        <v>1037</v>
      </c>
      <c r="D84" s="31" t="s">
        <v>1116</v>
      </c>
      <c r="E84" s="31" t="s">
        <v>575</v>
      </c>
      <c r="F84" s="86">
        <v>216000</v>
      </c>
      <c r="G84" s="32">
        <v>3.15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45212</v>
      </c>
      <c r="B85" s="32" t="s">
        <v>452</v>
      </c>
      <c r="C85" s="31" t="s">
        <v>1117</v>
      </c>
      <c r="D85" s="31" t="s">
        <v>577</v>
      </c>
      <c r="E85" s="31" t="s">
        <v>575</v>
      </c>
      <c r="F85" s="86">
        <v>15084565</v>
      </c>
      <c r="G85" s="32">
        <v>76.47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45212</v>
      </c>
      <c r="B86" s="32" t="s">
        <v>1118</v>
      </c>
      <c r="C86" s="31" t="s">
        <v>1119</v>
      </c>
      <c r="D86" s="31" t="s">
        <v>1120</v>
      </c>
      <c r="E86" s="31" t="s">
        <v>575</v>
      </c>
      <c r="F86" s="86">
        <v>148000</v>
      </c>
      <c r="G86" s="32">
        <v>48.48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45212</v>
      </c>
      <c r="B87" s="32" t="s">
        <v>1027</v>
      </c>
      <c r="C87" s="31" t="s">
        <v>1028</v>
      </c>
      <c r="D87" s="31" t="s">
        <v>1121</v>
      </c>
      <c r="E87" s="31" t="s">
        <v>575</v>
      </c>
      <c r="F87" s="86">
        <v>4901142</v>
      </c>
      <c r="G87" s="32">
        <v>31.65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45212</v>
      </c>
      <c r="B88" s="32" t="s">
        <v>1027</v>
      </c>
      <c r="C88" s="31" t="s">
        <v>1028</v>
      </c>
      <c r="D88" s="31" t="s">
        <v>1024</v>
      </c>
      <c r="E88" s="31" t="s">
        <v>575</v>
      </c>
      <c r="F88" s="86">
        <v>3370032</v>
      </c>
      <c r="G88" s="32">
        <v>31.22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45212</v>
      </c>
      <c r="B89" s="32" t="s">
        <v>1027</v>
      </c>
      <c r="C89" s="31" t="s">
        <v>1028</v>
      </c>
      <c r="D89" s="31" t="s">
        <v>940</v>
      </c>
      <c r="E89" s="31" t="s">
        <v>575</v>
      </c>
      <c r="F89" s="86">
        <v>1460019</v>
      </c>
      <c r="G89" s="32">
        <v>30.94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45212</v>
      </c>
      <c r="B90" s="32" t="s">
        <v>1027</v>
      </c>
      <c r="C90" s="31" t="s">
        <v>1028</v>
      </c>
      <c r="D90" s="31" t="s">
        <v>577</v>
      </c>
      <c r="E90" s="31" t="s">
        <v>575</v>
      </c>
      <c r="F90" s="86">
        <v>5229950</v>
      </c>
      <c r="G90" s="32">
        <v>31.26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45212</v>
      </c>
      <c r="B91" s="32" t="s">
        <v>1122</v>
      </c>
      <c r="C91" s="31" t="s">
        <v>1123</v>
      </c>
      <c r="D91" s="31" t="s">
        <v>577</v>
      </c>
      <c r="E91" s="31" t="s">
        <v>575</v>
      </c>
      <c r="F91" s="86">
        <v>688636</v>
      </c>
      <c r="G91" s="32">
        <v>121.07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45212</v>
      </c>
      <c r="B92" s="32" t="s">
        <v>1124</v>
      </c>
      <c r="C92" s="31" t="s">
        <v>1125</v>
      </c>
      <c r="D92" s="31" t="s">
        <v>1126</v>
      </c>
      <c r="E92" s="31" t="s">
        <v>575</v>
      </c>
      <c r="F92" s="86">
        <v>1409157</v>
      </c>
      <c r="G92" s="32">
        <v>50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45212</v>
      </c>
      <c r="B93" s="32" t="s">
        <v>1127</v>
      </c>
      <c r="C93" s="31" t="s">
        <v>1128</v>
      </c>
      <c r="D93" s="31" t="s">
        <v>1129</v>
      </c>
      <c r="E93" s="31" t="s">
        <v>575</v>
      </c>
      <c r="F93" s="86">
        <v>243149</v>
      </c>
      <c r="G93" s="32">
        <v>29.32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45212</v>
      </c>
      <c r="B94" s="32" t="s">
        <v>1130</v>
      </c>
      <c r="C94" s="31" t="s">
        <v>1131</v>
      </c>
      <c r="D94" s="31" t="s">
        <v>897</v>
      </c>
      <c r="E94" s="31" t="s">
        <v>575</v>
      </c>
      <c r="F94" s="86">
        <v>90000</v>
      </c>
      <c r="G94" s="32">
        <v>57.56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45212</v>
      </c>
      <c r="B95" s="32" t="s">
        <v>1130</v>
      </c>
      <c r="C95" s="31" t="s">
        <v>1131</v>
      </c>
      <c r="D95" s="31" t="s">
        <v>1132</v>
      </c>
      <c r="E95" s="31" t="s">
        <v>575</v>
      </c>
      <c r="F95" s="86">
        <v>51000</v>
      </c>
      <c r="G95" s="32">
        <v>57.98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45212</v>
      </c>
      <c r="B96" s="32" t="s">
        <v>994</v>
      </c>
      <c r="C96" s="31" t="s">
        <v>995</v>
      </c>
      <c r="D96" s="31" t="s">
        <v>577</v>
      </c>
      <c r="E96" s="31" t="s">
        <v>575</v>
      </c>
      <c r="F96" s="86">
        <v>182643</v>
      </c>
      <c r="G96" s="32">
        <v>322.88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45212</v>
      </c>
      <c r="B97" s="32" t="s">
        <v>994</v>
      </c>
      <c r="C97" s="31" t="s">
        <v>995</v>
      </c>
      <c r="D97" s="31" t="s">
        <v>1133</v>
      </c>
      <c r="E97" s="31" t="s">
        <v>575</v>
      </c>
      <c r="F97" s="86">
        <v>141843</v>
      </c>
      <c r="G97" s="32">
        <v>308.8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45212</v>
      </c>
      <c r="B98" s="32" t="s">
        <v>1134</v>
      </c>
      <c r="C98" s="31" t="s">
        <v>1135</v>
      </c>
      <c r="D98" s="31" t="s">
        <v>577</v>
      </c>
      <c r="E98" s="31" t="s">
        <v>575</v>
      </c>
      <c r="F98" s="86">
        <v>1373050</v>
      </c>
      <c r="G98" s="32">
        <v>37.51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45212</v>
      </c>
      <c r="B99" s="32" t="s">
        <v>1136</v>
      </c>
      <c r="C99" s="31" t="s">
        <v>1137</v>
      </c>
      <c r="D99" s="31" t="s">
        <v>577</v>
      </c>
      <c r="E99" s="31" t="s">
        <v>575</v>
      </c>
      <c r="F99" s="86">
        <v>1935389</v>
      </c>
      <c r="G99" s="32">
        <v>233.04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45212</v>
      </c>
      <c r="B100" s="32" t="s">
        <v>1029</v>
      </c>
      <c r="C100" s="31" t="s">
        <v>1030</v>
      </c>
      <c r="D100" s="31" t="s">
        <v>1106</v>
      </c>
      <c r="E100" s="31" t="s">
        <v>575</v>
      </c>
      <c r="F100" s="86">
        <v>536159</v>
      </c>
      <c r="G100" s="32">
        <v>129.99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45212</v>
      </c>
      <c r="B101" s="32" t="s">
        <v>1029</v>
      </c>
      <c r="C101" s="31" t="s">
        <v>1030</v>
      </c>
      <c r="D101" s="31" t="s">
        <v>1035</v>
      </c>
      <c r="E101" s="31" t="s">
        <v>575</v>
      </c>
      <c r="F101" s="86">
        <v>367769</v>
      </c>
      <c r="G101" s="32">
        <v>129.63999999999999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45212</v>
      </c>
      <c r="B102" s="32" t="s">
        <v>1029</v>
      </c>
      <c r="C102" s="31" t="s">
        <v>1030</v>
      </c>
      <c r="D102" s="31" t="s">
        <v>972</v>
      </c>
      <c r="E102" s="31" t="s">
        <v>575</v>
      </c>
      <c r="F102" s="86">
        <v>534382</v>
      </c>
      <c r="G102" s="32">
        <v>132.96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45212</v>
      </c>
      <c r="B103" s="32" t="s">
        <v>1029</v>
      </c>
      <c r="C103" s="31" t="s">
        <v>1030</v>
      </c>
      <c r="D103" s="31" t="s">
        <v>941</v>
      </c>
      <c r="E103" s="31" t="s">
        <v>575</v>
      </c>
      <c r="F103" s="86">
        <v>525459</v>
      </c>
      <c r="G103" s="32">
        <v>129.12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45212</v>
      </c>
      <c r="B104" s="32" t="s">
        <v>1029</v>
      </c>
      <c r="C104" s="31" t="s">
        <v>1030</v>
      </c>
      <c r="D104" s="31" t="s">
        <v>1138</v>
      </c>
      <c r="E104" s="31" t="s">
        <v>575</v>
      </c>
      <c r="F104" s="86">
        <v>148376</v>
      </c>
      <c r="G104" s="32">
        <v>128.27000000000001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45212</v>
      </c>
      <c r="B105" s="32" t="s">
        <v>1029</v>
      </c>
      <c r="C105" s="31" t="s">
        <v>1030</v>
      </c>
      <c r="D105" s="31" t="s">
        <v>577</v>
      </c>
      <c r="E105" s="31" t="s">
        <v>575</v>
      </c>
      <c r="F105" s="86">
        <v>1264581</v>
      </c>
      <c r="G105" s="32">
        <v>130.19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45212</v>
      </c>
      <c r="B106" s="32" t="s">
        <v>1029</v>
      </c>
      <c r="C106" s="31" t="s">
        <v>1030</v>
      </c>
      <c r="D106" s="31" t="s">
        <v>940</v>
      </c>
      <c r="E106" s="31" t="s">
        <v>575</v>
      </c>
      <c r="F106" s="86">
        <v>360307</v>
      </c>
      <c r="G106" s="32">
        <v>130.43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45212</v>
      </c>
      <c r="B107" s="32" t="s">
        <v>1029</v>
      </c>
      <c r="C107" s="31" t="s">
        <v>1030</v>
      </c>
      <c r="D107" s="31" t="s">
        <v>1139</v>
      </c>
      <c r="E107" s="31" t="s">
        <v>575</v>
      </c>
      <c r="F107" s="86">
        <v>318600</v>
      </c>
      <c r="G107" s="32">
        <v>133.1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45212</v>
      </c>
      <c r="B108" s="32" t="s">
        <v>1140</v>
      </c>
      <c r="C108" s="31" t="s">
        <v>1141</v>
      </c>
      <c r="D108" s="31" t="s">
        <v>1106</v>
      </c>
      <c r="E108" s="31" t="s">
        <v>575</v>
      </c>
      <c r="F108" s="86">
        <v>121945</v>
      </c>
      <c r="G108" s="32">
        <v>1075.9100000000001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45212</v>
      </c>
      <c r="B109" s="32" t="s">
        <v>1140</v>
      </c>
      <c r="C109" s="31" t="s">
        <v>1141</v>
      </c>
      <c r="D109" s="31" t="s">
        <v>940</v>
      </c>
      <c r="E109" s="31" t="s">
        <v>575</v>
      </c>
      <c r="F109" s="86">
        <v>156494</v>
      </c>
      <c r="G109" s="32">
        <v>1074.2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45212</v>
      </c>
      <c r="B110" s="32" t="s">
        <v>1140</v>
      </c>
      <c r="C110" s="31" t="s">
        <v>1141</v>
      </c>
      <c r="D110" s="31" t="s">
        <v>577</v>
      </c>
      <c r="E110" s="31" t="s">
        <v>575</v>
      </c>
      <c r="F110" s="86">
        <v>463023</v>
      </c>
      <c r="G110" s="32">
        <v>1081.04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45212</v>
      </c>
      <c r="B111" s="32" t="s">
        <v>1140</v>
      </c>
      <c r="C111" s="31" t="s">
        <v>1141</v>
      </c>
      <c r="D111" s="31" t="s">
        <v>1142</v>
      </c>
      <c r="E111" s="31" t="s">
        <v>575</v>
      </c>
      <c r="F111" s="86">
        <v>144057</v>
      </c>
      <c r="G111" s="32">
        <v>1104.5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45212</v>
      </c>
      <c r="B112" s="32" t="s">
        <v>1140</v>
      </c>
      <c r="C112" s="31" t="s">
        <v>1141</v>
      </c>
      <c r="D112" s="31" t="s">
        <v>1143</v>
      </c>
      <c r="E112" s="31" t="s">
        <v>575</v>
      </c>
      <c r="F112" s="86">
        <v>119188</v>
      </c>
      <c r="G112" s="32">
        <v>1072.93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45212</v>
      </c>
      <c r="B113" s="32" t="s">
        <v>1144</v>
      </c>
      <c r="C113" s="31" t="s">
        <v>1145</v>
      </c>
      <c r="D113" s="31" t="s">
        <v>1146</v>
      </c>
      <c r="E113" s="31" t="s">
        <v>575</v>
      </c>
      <c r="F113" s="86">
        <v>80000</v>
      </c>
      <c r="G113" s="32">
        <v>27.78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45212</v>
      </c>
      <c r="B114" s="32" t="s">
        <v>1147</v>
      </c>
      <c r="C114" s="31" t="s">
        <v>1148</v>
      </c>
      <c r="D114" s="31" t="s">
        <v>1149</v>
      </c>
      <c r="E114" s="31" t="s">
        <v>575</v>
      </c>
      <c r="F114" s="86">
        <v>27702</v>
      </c>
      <c r="G114" s="32">
        <v>297.25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45212</v>
      </c>
      <c r="B115" s="32" t="s">
        <v>1031</v>
      </c>
      <c r="C115" s="31" t="s">
        <v>1032</v>
      </c>
      <c r="D115" s="31" t="s">
        <v>577</v>
      </c>
      <c r="E115" s="31" t="s">
        <v>575</v>
      </c>
      <c r="F115" s="86">
        <v>148977</v>
      </c>
      <c r="G115" s="32">
        <v>446.15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45212</v>
      </c>
      <c r="B116" s="32" t="s">
        <v>1150</v>
      </c>
      <c r="C116" s="31" t="s">
        <v>1151</v>
      </c>
      <c r="D116" s="31" t="s">
        <v>577</v>
      </c>
      <c r="E116" s="31" t="s">
        <v>575</v>
      </c>
      <c r="F116" s="86">
        <v>6267503</v>
      </c>
      <c r="G116" s="32">
        <v>102.85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45212</v>
      </c>
      <c r="B117" s="32" t="s">
        <v>1150</v>
      </c>
      <c r="C117" s="31" t="s">
        <v>1151</v>
      </c>
      <c r="D117" s="31" t="s">
        <v>940</v>
      </c>
      <c r="E117" s="31" t="s">
        <v>575</v>
      </c>
      <c r="F117" s="86">
        <v>2894343</v>
      </c>
      <c r="G117" s="32">
        <v>103.17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45212</v>
      </c>
      <c r="B118" s="32" t="s">
        <v>1152</v>
      </c>
      <c r="C118" s="31" t="s">
        <v>1153</v>
      </c>
      <c r="D118" s="31" t="s">
        <v>1142</v>
      </c>
      <c r="E118" s="31" t="s">
        <v>575</v>
      </c>
      <c r="F118" s="86">
        <v>72996</v>
      </c>
      <c r="G118" s="32">
        <v>524.24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45212</v>
      </c>
      <c r="B119" s="32" t="s">
        <v>1033</v>
      </c>
      <c r="C119" s="31" t="s">
        <v>1034</v>
      </c>
      <c r="D119" s="31" t="s">
        <v>1154</v>
      </c>
      <c r="E119" s="31" t="s">
        <v>575</v>
      </c>
      <c r="F119" s="86">
        <v>3500</v>
      </c>
      <c r="G119" s="32">
        <v>31.61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45212</v>
      </c>
      <c r="B120" s="32" t="s">
        <v>942</v>
      </c>
      <c r="C120" s="31" t="s">
        <v>943</v>
      </c>
      <c r="D120" s="31" t="s">
        <v>1155</v>
      </c>
      <c r="E120" s="31" t="s">
        <v>575</v>
      </c>
      <c r="F120" s="86">
        <v>147561</v>
      </c>
      <c r="G120" s="32">
        <v>117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45212</v>
      </c>
      <c r="B121" s="32" t="s">
        <v>1156</v>
      </c>
      <c r="C121" s="31" t="s">
        <v>1157</v>
      </c>
      <c r="D121" s="31" t="s">
        <v>1158</v>
      </c>
      <c r="E121" s="31" t="s">
        <v>575</v>
      </c>
      <c r="F121" s="86">
        <v>24000</v>
      </c>
      <c r="G121" s="32">
        <v>141.47999999999999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45212</v>
      </c>
      <c r="B122" s="32" t="s">
        <v>1159</v>
      </c>
      <c r="C122" s="31" t="s">
        <v>1160</v>
      </c>
      <c r="D122" s="31" t="s">
        <v>1161</v>
      </c>
      <c r="E122" s="31" t="s">
        <v>575</v>
      </c>
      <c r="F122" s="86">
        <v>156000</v>
      </c>
      <c r="G122" s="32">
        <v>88.65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45212</v>
      </c>
      <c r="B123" s="32" t="s">
        <v>1162</v>
      </c>
      <c r="C123" s="31" t="s">
        <v>1163</v>
      </c>
      <c r="D123" s="31" t="s">
        <v>1164</v>
      </c>
      <c r="E123" s="31" t="s">
        <v>575</v>
      </c>
      <c r="F123" s="86">
        <v>11200</v>
      </c>
      <c r="G123" s="32">
        <v>105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45212</v>
      </c>
      <c r="B124" s="32" t="s">
        <v>998</v>
      </c>
      <c r="C124" s="31" t="s">
        <v>999</v>
      </c>
      <c r="D124" s="31" t="s">
        <v>1165</v>
      </c>
      <c r="E124" s="31" t="s">
        <v>575</v>
      </c>
      <c r="F124" s="86">
        <v>820633</v>
      </c>
      <c r="G124" s="32">
        <v>152.27000000000001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45212</v>
      </c>
      <c r="B125" s="32" t="s">
        <v>740</v>
      </c>
      <c r="C125" s="31" t="s">
        <v>997</v>
      </c>
      <c r="D125" s="31" t="s">
        <v>577</v>
      </c>
      <c r="E125" s="31" t="s">
        <v>575</v>
      </c>
      <c r="F125" s="86">
        <v>4551253</v>
      </c>
      <c r="G125" s="32">
        <v>14.94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45212</v>
      </c>
      <c r="B126" s="32" t="s">
        <v>740</v>
      </c>
      <c r="C126" s="31" t="s">
        <v>997</v>
      </c>
      <c r="D126" s="31" t="s">
        <v>1106</v>
      </c>
      <c r="E126" s="31" t="s">
        <v>575</v>
      </c>
      <c r="F126" s="86">
        <v>3046203</v>
      </c>
      <c r="G126" s="32">
        <v>15.1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45212</v>
      </c>
      <c r="B127" s="32" t="s">
        <v>1166</v>
      </c>
      <c r="C127" s="31" t="s">
        <v>1167</v>
      </c>
      <c r="D127" s="31" t="s">
        <v>1168</v>
      </c>
      <c r="E127" s="31" t="s">
        <v>576</v>
      </c>
      <c r="F127" s="86">
        <v>151605</v>
      </c>
      <c r="G127" s="32">
        <v>21.51</v>
      </c>
      <c r="H127" s="32" t="s">
        <v>865</v>
      </c>
    </row>
    <row r="128" spans="1:28" ht="15" customHeight="1">
      <c r="A128" s="85">
        <v>45212</v>
      </c>
      <c r="B128" s="32" t="s">
        <v>326</v>
      </c>
      <c r="C128" s="31" t="s">
        <v>1090</v>
      </c>
      <c r="D128" s="31" t="s">
        <v>577</v>
      </c>
      <c r="E128" s="31" t="s">
        <v>576</v>
      </c>
      <c r="F128" s="86">
        <v>420748</v>
      </c>
      <c r="G128" s="32">
        <v>2170.73</v>
      </c>
      <c r="H128" s="32" t="s">
        <v>865</v>
      </c>
    </row>
    <row r="129" spans="1:8" ht="15" customHeight="1">
      <c r="A129" s="85">
        <v>45212</v>
      </c>
      <c r="B129" s="32" t="s">
        <v>724</v>
      </c>
      <c r="C129" s="31" t="s">
        <v>989</v>
      </c>
      <c r="D129" s="31" t="s">
        <v>577</v>
      </c>
      <c r="E129" s="31" t="s">
        <v>576</v>
      </c>
      <c r="F129" s="86">
        <v>1058697</v>
      </c>
      <c r="G129" s="32">
        <v>76.41</v>
      </c>
      <c r="H129" s="32" t="s">
        <v>865</v>
      </c>
    </row>
    <row r="130" spans="1:8" ht="15" customHeight="1">
      <c r="A130" s="85">
        <v>45212</v>
      </c>
      <c r="B130" s="32" t="s">
        <v>1091</v>
      </c>
      <c r="C130" s="31" t="s">
        <v>1092</v>
      </c>
      <c r="D130" s="31" t="s">
        <v>577</v>
      </c>
      <c r="E130" s="31" t="s">
        <v>576</v>
      </c>
      <c r="F130" s="86">
        <v>1066577</v>
      </c>
      <c r="G130" s="32">
        <v>82.59</v>
      </c>
      <c r="H130" s="32" t="s">
        <v>865</v>
      </c>
    </row>
    <row r="131" spans="1:8" ht="15" customHeight="1">
      <c r="A131" s="85">
        <v>45212</v>
      </c>
      <c r="B131" s="32" t="s">
        <v>991</v>
      </c>
      <c r="C131" s="31" t="s">
        <v>992</v>
      </c>
      <c r="D131" s="31" t="s">
        <v>1169</v>
      </c>
      <c r="E131" s="31" t="s">
        <v>576</v>
      </c>
      <c r="F131" s="86">
        <v>1101000</v>
      </c>
      <c r="G131" s="32">
        <v>186.38</v>
      </c>
      <c r="H131" s="32" t="s">
        <v>865</v>
      </c>
    </row>
    <row r="132" spans="1:8" ht="15" customHeight="1">
      <c r="A132" s="85">
        <v>45212</v>
      </c>
      <c r="B132" s="32" t="s">
        <v>1018</v>
      </c>
      <c r="C132" s="31" t="s">
        <v>1019</v>
      </c>
      <c r="D132" s="31" t="s">
        <v>577</v>
      </c>
      <c r="E132" s="31" t="s">
        <v>576</v>
      </c>
      <c r="F132" s="86">
        <v>152061</v>
      </c>
      <c r="G132" s="32">
        <v>474.71</v>
      </c>
      <c r="H132" s="32" t="s">
        <v>865</v>
      </c>
    </row>
    <row r="133" spans="1:8" ht="15" customHeight="1">
      <c r="A133" s="85">
        <v>45212</v>
      </c>
      <c r="B133" s="32" t="s">
        <v>1020</v>
      </c>
      <c r="C133" s="31" t="s">
        <v>1021</v>
      </c>
      <c r="D133" s="31" t="s">
        <v>1095</v>
      </c>
      <c r="E133" s="31" t="s">
        <v>576</v>
      </c>
      <c r="F133" s="86">
        <v>919427</v>
      </c>
      <c r="G133" s="32">
        <v>12.46</v>
      </c>
      <c r="H133" s="32" t="s">
        <v>865</v>
      </c>
    </row>
    <row r="134" spans="1:8" ht="15" customHeight="1">
      <c r="A134" s="85">
        <v>45212</v>
      </c>
      <c r="B134" s="32" t="s">
        <v>1020</v>
      </c>
      <c r="C134" s="31" t="s">
        <v>1021</v>
      </c>
      <c r="D134" s="31" t="s">
        <v>996</v>
      </c>
      <c r="E134" s="31" t="s">
        <v>576</v>
      </c>
      <c r="F134" s="86">
        <v>1137491</v>
      </c>
      <c r="G134" s="32">
        <v>12.44</v>
      </c>
      <c r="H134" s="32" t="s">
        <v>865</v>
      </c>
    </row>
    <row r="135" spans="1:8" ht="15" customHeight="1">
      <c r="A135" s="85">
        <v>45212</v>
      </c>
      <c r="B135" s="32" t="s">
        <v>1020</v>
      </c>
      <c r="C135" s="31" t="s">
        <v>1021</v>
      </c>
      <c r="D135" s="31" t="s">
        <v>1094</v>
      </c>
      <c r="E135" s="31" t="s">
        <v>576</v>
      </c>
      <c r="F135" s="86">
        <v>791711</v>
      </c>
      <c r="G135" s="32">
        <v>12.49</v>
      </c>
      <c r="H135" s="32" t="s">
        <v>865</v>
      </c>
    </row>
    <row r="136" spans="1:8" ht="15" customHeight="1">
      <c r="A136" s="85">
        <v>45212</v>
      </c>
      <c r="B136" s="32" t="s">
        <v>1020</v>
      </c>
      <c r="C136" s="31" t="s">
        <v>1021</v>
      </c>
      <c r="D136" s="31" t="s">
        <v>1093</v>
      </c>
      <c r="E136" s="31" t="s">
        <v>576</v>
      </c>
      <c r="F136" s="86">
        <v>779938</v>
      </c>
      <c r="G136" s="32">
        <v>12.36</v>
      </c>
      <c r="H136" s="32" t="s">
        <v>865</v>
      </c>
    </row>
    <row r="137" spans="1:8" ht="15" customHeight="1">
      <c r="A137" s="85">
        <v>45212</v>
      </c>
      <c r="B137" s="32" t="s">
        <v>1020</v>
      </c>
      <c r="C137" s="31" t="s">
        <v>1021</v>
      </c>
      <c r="D137" s="31" t="s">
        <v>577</v>
      </c>
      <c r="E137" s="31" t="s">
        <v>576</v>
      </c>
      <c r="F137" s="86">
        <v>1194480</v>
      </c>
      <c r="G137" s="32">
        <v>12.54</v>
      </c>
      <c r="H137" s="32" t="s">
        <v>865</v>
      </c>
    </row>
    <row r="138" spans="1:8" ht="15" customHeight="1">
      <c r="A138" s="85">
        <v>45212</v>
      </c>
      <c r="B138" s="32" t="s">
        <v>1022</v>
      </c>
      <c r="C138" s="31" t="s">
        <v>1023</v>
      </c>
      <c r="D138" s="31" t="s">
        <v>577</v>
      </c>
      <c r="E138" s="31" t="s">
        <v>576</v>
      </c>
      <c r="F138" s="86">
        <v>179406</v>
      </c>
      <c r="G138" s="32">
        <v>517.72</v>
      </c>
      <c r="H138" s="32" t="s">
        <v>865</v>
      </c>
    </row>
    <row r="139" spans="1:8" ht="15" customHeight="1">
      <c r="A139" s="85">
        <v>45212</v>
      </c>
      <c r="B139" s="32" t="s">
        <v>1096</v>
      </c>
      <c r="C139" s="31" t="s">
        <v>1097</v>
      </c>
      <c r="D139" s="31" t="s">
        <v>1170</v>
      </c>
      <c r="E139" s="31" t="s">
        <v>576</v>
      </c>
      <c r="F139" s="86">
        <v>153000</v>
      </c>
      <c r="G139" s="32">
        <v>66.83</v>
      </c>
      <c r="H139" s="32" t="s">
        <v>865</v>
      </c>
    </row>
    <row r="140" spans="1:8" ht="15" customHeight="1">
      <c r="A140" s="85">
        <v>45212</v>
      </c>
      <c r="B140" s="32" t="s">
        <v>1171</v>
      </c>
      <c r="C140" s="31" t="s">
        <v>1172</v>
      </c>
      <c r="D140" s="31" t="s">
        <v>1173</v>
      </c>
      <c r="E140" s="31" t="s">
        <v>576</v>
      </c>
      <c r="F140" s="86">
        <v>330000</v>
      </c>
      <c r="G140" s="32">
        <v>515.45000000000005</v>
      </c>
      <c r="H140" s="32" t="s">
        <v>865</v>
      </c>
    </row>
    <row r="141" spans="1:8" ht="15" customHeight="1">
      <c r="A141" s="85">
        <v>45212</v>
      </c>
      <c r="B141" s="32" t="s">
        <v>1101</v>
      </c>
      <c r="C141" s="31" t="s">
        <v>1102</v>
      </c>
      <c r="D141" s="31" t="s">
        <v>1103</v>
      </c>
      <c r="E141" s="31" t="s">
        <v>576</v>
      </c>
      <c r="F141" s="86">
        <v>148800</v>
      </c>
      <c r="G141" s="32">
        <v>129.86000000000001</v>
      </c>
      <c r="H141" s="32" t="s">
        <v>865</v>
      </c>
    </row>
    <row r="142" spans="1:8" ht="15" customHeight="1">
      <c r="A142" s="85">
        <v>45212</v>
      </c>
      <c r="B142" s="32" t="s">
        <v>1104</v>
      </c>
      <c r="C142" s="31" t="s">
        <v>1105</v>
      </c>
      <c r="D142" s="31" t="s">
        <v>1106</v>
      </c>
      <c r="E142" s="31" t="s">
        <v>576</v>
      </c>
      <c r="F142" s="86">
        <v>162776</v>
      </c>
      <c r="G142" s="32">
        <v>94.15</v>
      </c>
      <c r="H142" s="32" t="s">
        <v>865</v>
      </c>
    </row>
    <row r="143" spans="1:8" ht="15" customHeight="1">
      <c r="A143" s="85">
        <v>45212</v>
      </c>
      <c r="B143" s="32" t="s">
        <v>1104</v>
      </c>
      <c r="C143" s="31" t="s">
        <v>1105</v>
      </c>
      <c r="D143" s="31" t="s">
        <v>577</v>
      </c>
      <c r="E143" s="31" t="s">
        <v>576</v>
      </c>
      <c r="F143" s="86">
        <v>1296542</v>
      </c>
      <c r="G143" s="32">
        <v>93.27</v>
      </c>
      <c r="H143" s="32" t="s">
        <v>865</v>
      </c>
    </row>
    <row r="144" spans="1:8" ht="15" customHeight="1">
      <c r="A144" s="85">
        <v>45212</v>
      </c>
      <c r="B144" s="32" t="s">
        <v>1104</v>
      </c>
      <c r="C144" s="31" t="s">
        <v>1105</v>
      </c>
      <c r="D144" s="31" t="s">
        <v>941</v>
      </c>
      <c r="E144" s="31" t="s">
        <v>576</v>
      </c>
      <c r="F144" s="86">
        <v>217490</v>
      </c>
      <c r="G144" s="32">
        <v>92.88</v>
      </c>
      <c r="H144" s="32" t="s">
        <v>865</v>
      </c>
    </row>
    <row r="145" spans="1:8" ht="15" customHeight="1">
      <c r="A145" s="85">
        <v>45212</v>
      </c>
      <c r="B145" s="32" t="s">
        <v>1025</v>
      </c>
      <c r="C145" s="31" t="s">
        <v>1026</v>
      </c>
      <c r="D145" s="31" t="s">
        <v>1174</v>
      </c>
      <c r="E145" s="31" t="s">
        <v>576</v>
      </c>
      <c r="F145" s="86">
        <v>575000</v>
      </c>
      <c r="G145" s="32">
        <v>77.650000000000006</v>
      </c>
      <c r="H145" s="32" t="s">
        <v>865</v>
      </c>
    </row>
    <row r="146" spans="1:8" ht="15" customHeight="1">
      <c r="A146" s="85">
        <v>45212</v>
      </c>
      <c r="B146" s="32" t="s">
        <v>832</v>
      </c>
      <c r="C146" s="31" t="s">
        <v>1107</v>
      </c>
      <c r="D146" s="31" t="s">
        <v>577</v>
      </c>
      <c r="E146" s="31" t="s">
        <v>576</v>
      </c>
      <c r="F146" s="86">
        <v>4741250</v>
      </c>
      <c r="G146" s="32">
        <v>148.01</v>
      </c>
      <c r="H146" s="32" t="s">
        <v>865</v>
      </c>
    </row>
    <row r="147" spans="1:8" ht="15" customHeight="1">
      <c r="A147" s="85">
        <v>45212</v>
      </c>
      <c r="B147" s="32" t="s">
        <v>1108</v>
      </c>
      <c r="C147" s="31" t="s">
        <v>1109</v>
      </c>
      <c r="D147" s="31" t="s">
        <v>577</v>
      </c>
      <c r="E147" s="31" t="s">
        <v>576</v>
      </c>
      <c r="F147" s="86">
        <v>1100671</v>
      </c>
      <c r="G147" s="32">
        <v>260.45999999999998</v>
      </c>
      <c r="H147" s="32" t="s">
        <v>865</v>
      </c>
    </row>
    <row r="148" spans="1:8" ht="15" customHeight="1">
      <c r="A148" s="85">
        <v>45212</v>
      </c>
      <c r="B148" s="32" t="s">
        <v>1110</v>
      </c>
      <c r="C148" s="31" t="s">
        <v>1111</v>
      </c>
      <c r="D148" s="31" t="s">
        <v>577</v>
      </c>
      <c r="E148" s="31" t="s">
        <v>576</v>
      </c>
      <c r="F148" s="86">
        <v>93590</v>
      </c>
      <c r="G148" s="32">
        <v>301.97000000000003</v>
      </c>
      <c r="H148" s="32" t="s">
        <v>865</v>
      </c>
    </row>
    <row r="149" spans="1:8" ht="15" customHeight="1">
      <c r="A149" s="85">
        <v>45212</v>
      </c>
      <c r="B149" s="32" t="s">
        <v>1113</v>
      </c>
      <c r="C149" s="31" t="s">
        <v>1114</v>
      </c>
      <c r="D149" s="31" t="s">
        <v>1103</v>
      </c>
      <c r="E149" s="31" t="s">
        <v>576</v>
      </c>
      <c r="F149" s="86">
        <v>123000</v>
      </c>
      <c r="G149" s="32">
        <v>56.48</v>
      </c>
      <c r="H149" s="32" t="s">
        <v>865</v>
      </c>
    </row>
    <row r="150" spans="1:8" ht="15" customHeight="1">
      <c r="A150" s="85">
        <v>45212</v>
      </c>
      <c r="B150" s="32" t="s">
        <v>1036</v>
      </c>
      <c r="C150" s="31" t="s">
        <v>1037</v>
      </c>
      <c r="D150" s="31" t="s">
        <v>1116</v>
      </c>
      <c r="E150" s="31" t="s">
        <v>576</v>
      </c>
      <c r="F150" s="86">
        <v>5218</v>
      </c>
      <c r="G150" s="32">
        <v>3.15</v>
      </c>
      <c r="H150" s="32" t="s">
        <v>865</v>
      </c>
    </row>
    <row r="151" spans="1:8" ht="15" customHeight="1">
      <c r="A151" s="85">
        <v>45212</v>
      </c>
      <c r="B151" s="32" t="s">
        <v>1036</v>
      </c>
      <c r="C151" s="31" t="s">
        <v>1037</v>
      </c>
      <c r="D151" s="31" t="s">
        <v>1175</v>
      </c>
      <c r="E151" s="31" t="s">
        <v>576</v>
      </c>
      <c r="F151" s="86">
        <v>77487</v>
      </c>
      <c r="G151" s="32">
        <v>3.15</v>
      </c>
      <c r="H151" s="32" t="s">
        <v>865</v>
      </c>
    </row>
    <row r="152" spans="1:8" ht="15" customHeight="1">
      <c r="A152" s="85">
        <v>45212</v>
      </c>
      <c r="B152" s="32" t="s">
        <v>452</v>
      </c>
      <c r="C152" s="31" t="s">
        <v>1117</v>
      </c>
      <c r="D152" s="31" t="s">
        <v>577</v>
      </c>
      <c r="E152" s="31" t="s">
        <v>576</v>
      </c>
      <c r="F152" s="86">
        <v>15084565</v>
      </c>
      <c r="G152" s="32">
        <v>76.52</v>
      </c>
      <c r="H152" s="32" t="s">
        <v>865</v>
      </c>
    </row>
    <row r="153" spans="1:8" ht="15" customHeight="1">
      <c r="A153" s="85">
        <v>45212</v>
      </c>
      <c r="B153" s="32" t="s">
        <v>1118</v>
      </c>
      <c r="C153" s="31" t="s">
        <v>1119</v>
      </c>
      <c r="D153" s="31" t="s">
        <v>1120</v>
      </c>
      <c r="E153" s="31" t="s">
        <v>576</v>
      </c>
      <c r="F153" s="86">
        <v>148000</v>
      </c>
      <c r="G153" s="32">
        <v>48.15</v>
      </c>
      <c r="H153" s="32" t="s">
        <v>865</v>
      </c>
    </row>
    <row r="154" spans="1:8" ht="15" customHeight="1">
      <c r="A154" s="85">
        <v>45212</v>
      </c>
      <c r="B154" s="32" t="s">
        <v>1027</v>
      </c>
      <c r="C154" s="31" t="s">
        <v>1028</v>
      </c>
      <c r="D154" s="31" t="s">
        <v>1121</v>
      </c>
      <c r="E154" s="31" t="s">
        <v>576</v>
      </c>
      <c r="F154" s="86">
        <v>4211142</v>
      </c>
      <c r="G154" s="32">
        <v>31.7</v>
      </c>
      <c r="H154" s="32" t="s">
        <v>865</v>
      </c>
    </row>
    <row r="155" spans="1:8" ht="15" customHeight="1">
      <c r="A155" s="85">
        <v>45212</v>
      </c>
      <c r="B155" s="32" t="s">
        <v>1027</v>
      </c>
      <c r="C155" s="31" t="s">
        <v>1028</v>
      </c>
      <c r="D155" s="31" t="s">
        <v>577</v>
      </c>
      <c r="E155" s="31" t="s">
        <v>576</v>
      </c>
      <c r="F155" s="86">
        <v>5229950</v>
      </c>
      <c r="G155" s="32">
        <v>31.21</v>
      </c>
      <c r="H155" s="32" t="s">
        <v>865</v>
      </c>
    </row>
    <row r="156" spans="1:8" ht="15" customHeight="1">
      <c r="A156" s="85">
        <v>45212</v>
      </c>
      <c r="B156" s="32" t="s">
        <v>1027</v>
      </c>
      <c r="C156" s="31" t="s">
        <v>1028</v>
      </c>
      <c r="D156" s="31" t="s">
        <v>1024</v>
      </c>
      <c r="E156" s="31" t="s">
        <v>576</v>
      </c>
      <c r="F156" s="86">
        <v>3932817</v>
      </c>
      <c r="G156" s="32">
        <v>31.22</v>
      </c>
      <c r="H156" s="32" t="s">
        <v>865</v>
      </c>
    </row>
    <row r="157" spans="1:8" ht="15" customHeight="1">
      <c r="A157" s="85">
        <v>45212</v>
      </c>
      <c r="B157" s="32" t="s">
        <v>1027</v>
      </c>
      <c r="C157" s="31" t="s">
        <v>1028</v>
      </c>
      <c r="D157" s="31" t="s">
        <v>940</v>
      </c>
      <c r="E157" s="31" t="s">
        <v>576</v>
      </c>
      <c r="F157" s="86">
        <v>1697749</v>
      </c>
      <c r="G157" s="32">
        <v>31</v>
      </c>
      <c r="H157" s="32" t="s">
        <v>865</v>
      </c>
    </row>
    <row r="158" spans="1:8" ht="15" customHeight="1">
      <c r="A158" s="85">
        <v>45212</v>
      </c>
      <c r="B158" s="32" t="s">
        <v>1122</v>
      </c>
      <c r="C158" s="31" t="s">
        <v>1123</v>
      </c>
      <c r="D158" s="31" t="s">
        <v>577</v>
      </c>
      <c r="E158" s="31" t="s">
        <v>576</v>
      </c>
      <c r="F158" s="86">
        <v>688636</v>
      </c>
      <c r="G158" s="32">
        <v>120.82</v>
      </c>
      <c r="H158" s="32" t="s">
        <v>865</v>
      </c>
    </row>
    <row r="159" spans="1:8" ht="15" customHeight="1">
      <c r="A159" s="85">
        <v>45212</v>
      </c>
      <c r="B159" s="32" t="s">
        <v>1127</v>
      </c>
      <c r="C159" s="31" t="s">
        <v>1128</v>
      </c>
      <c r="D159" s="31" t="s">
        <v>1129</v>
      </c>
      <c r="E159" s="31" t="s">
        <v>576</v>
      </c>
      <c r="F159" s="86">
        <v>221248</v>
      </c>
      <c r="G159" s="32">
        <v>29.34</v>
      </c>
      <c r="H159" s="32" t="s">
        <v>865</v>
      </c>
    </row>
    <row r="160" spans="1:8" ht="15" customHeight="1">
      <c r="A160" s="85">
        <v>45212</v>
      </c>
      <c r="B160" s="32" t="s">
        <v>1130</v>
      </c>
      <c r="C160" s="31" t="s">
        <v>1131</v>
      </c>
      <c r="D160" s="31" t="s">
        <v>1038</v>
      </c>
      <c r="E160" s="31" t="s">
        <v>576</v>
      </c>
      <c r="F160" s="86">
        <v>45000</v>
      </c>
      <c r="G160" s="32">
        <v>59</v>
      </c>
      <c r="H160" s="32" t="s">
        <v>865</v>
      </c>
    </row>
    <row r="161" spans="1:8" ht="15" customHeight="1">
      <c r="A161" s="85">
        <v>45212</v>
      </c>
      <c r="B161" s="32" t="s">
        <v>994</v>
      </c>
      <c r="C161" s="31" t="s">
        <v>995</v>
      </c>
      <c r="D161" s="31" t="s">
        <v>577</v>
      </c>
      <c r="E161" s="31" t="s">
        <v>576</v>
      </c>
      <c r="F161" s="86">
        <v>182643</v>
      </c>
      <c r="G161" s="32">
        <v>321.13</v>
      </c>
      <c r="H161" s="32" t="s">
        <v>865</v>
      </c>
    </row>
    <row r="162" spans="1:8" ht="15" customHeight="1">
      <c r="A162" s="85">
        <v>45212</v>
      </c>
      <c r="B162" s="32" t="s">
        <v>1134</v>
      </c>
      <c r="C162" s="31" t="s">
        <v>1135</v>
      </c>
      <c r="D162" s="31" t="s">
        <v>577</v>
      </c>
      <c r="E162" s="31" t="s">
        <v>576</v>
      </c>
      <c r="F162" s="86">
        <v>1373050</v>
      </c>
      <c r="G162" s="32">
        <v>37.549999999999997</v>
      </c>
      <c r="H162" s="32" t="s">
        <v>865</v>
      </c>
    </row>
    <row r="163" spans="1:8" ht="15" customHeight="1">
      <c r="A163" s="85">
        <v>45212</v>
      </c>
      <c r="B163" s="32" t="s">
        <v>1136</v>
      </c>
      <c r="C163" s="31" t="s">
        <v>1137</v>
      </c>
      <c r="D163" s="31" t="s">
        <v>577</v>
      </c>
      <c r="E163" s="31" t="s">
        <v>576</v>
      </c>
      <c r="F163" s="86">
        <v>1935389</v>
      </c>
      <c r="G163" s="32">
        <v>233.17</v>
      </c>
      <c r="H163" s="32" t="s">
        <v>865</v>
      </c>
    </row>
    <row r="164" spans="1:8" ht="15" customHeight="1">
      <c r="A164" s="85">
        <v>45212</v>
      </c>
      <c r="B164" s="32" t="s">
        <v>1029</v>
      </c>
      <c r="C164" s="31" t="s">
        <v>1030</v>
      </c>
      <c r="D164" s="31" t="s">
        <v>1035</v>
      </c>
      <c r="E164" s="31" t="s">
        <v>576</v>
      </c>
      <c r="F164" s="86">
        <v>397769</v>
      </c>
      <c r="G164" s="32">
        <v>129.85</v>
      </c>
      <c r="H164" s="32" t="s">
        <v>865</v>
      </c>
    </row>
    <row r="165" spans="1:8" ht="15" customHeight="1">
      <c r="A165" s="85">
        <v>45212</v>
      </c>
      <c r="B165" s="32" t="s">
        <v>1029</v>
      </c>
      <c r="C165" s="31" t="s">
        <v>1030</v>
      </c>
      <c r="D165" s="31" t="s">
        <v>940</v>
      </c>
      <c r="E165" s="31" t="s">
        <v>576</v>
      </c>
      <c r="F165" s="86">
        <v>366635</v>
      </c>
      <c r="G165" s="32">
        <v>130.76</v>
      </c>
      <c r="H165" s="32" t="s">
        <v>865</v>
      </c>
    </row>
    <row r="166" spans="1:8" ht="15" customHeight="1">
      <c r="A166" s="85">
        <v>45212</v>
      </c>
      <c r="B166" s="32" t="s">
        <v>1029</v>
      </c>
      <c r="C166" s="31" t="s">
        <v>1030</v>
      </c>
      <c r="D166" s="31" t="s">
        <v>577</v>
      </c>
      <c r="E166" s="31" t="s">
        <v>576</v>
      </c>
      <c r="F166" s="86">
        <v>1264581</v>
      </c>
      <c r="G166" s="32">
        <v>130.16</v>
      </c>
      <c r="H166" s="32" t="s">
        <v>865</v>
      </c>
    </row>
    <row r="167" spans="1:8" ht="15" customHeight="1">
      <c r="A167" s="85">
        <v>45212</v>
      </c>
      <c r="B167" s="32" t="s">
        <v>1029</v>
      </c>
      <c r="C167" s="31" t="s">
        <v>1030</v>
      </c>
      <c r="D167" s="31" t="s">
        <v>941</v>
      </c>
      <c r="E167" s="31" t="s">
        <v>576</v>
      </c>
      <c r="F167" s="86">
        <v>352141</v>
      </c>
      <c r="G167" s="32">
        <v>131.56</v>
      </c>
      <c r="H167" s="32" t="s">
        <v>865</v>
      </c>
    </row>
    <row r="168" spans="1:8" ht="15" customHeight="1">
      <c r="A168" s="85">
        <v>45212</v>
      </c>
      <c r="B168" s="32" t="s">
        <v>1029</v>
      </c>
      <c r="C168" s="31" t="s">
        <v>1030</v>
      </c>
      <c r="D168" s="31" t="s">
        <v>1176</v>
      </c>
      <c r="E168" s="31" t="s">
        <v>576</v>
      </c>
      <c r="F168" s="86">
        <v>247253</v>
      </c>
      <c r="G168" s="32">
        <v>126.08</v>
      </c>
      <c r="H168" s="32" t="s">
        <v>865</v>
      </c>
    </row>
    <row r="169" spans="1:8" ht="15" customHeight="1">
      <c r="A169" s="85">
        <v>45212</v>
      </c>
      <c r="B169" s="32" t="s">
        <v>1029</v>
      </c>
      <c r="C169" s="31" t="s">
        <v>1030</v>
      </c>
      <c r="D169" s="31" t="s">
        <v>972</v>
      </c>
      <c r="E169" s="31" t="s">
        <v>576</v>
      </c>
      <c r="F169" s="86">
        <v>534382</v>
      </c>
      <c r="G169" s="32">
        <v>133.18</v>
      </c>
      <c r="H169" s="32" t="s">
        <v>865</v>
      </c>
    </row>
    <row r="170" spans="1:8" ht="15" customHeight="1">
      <c r="A170" s="85">
        <v>45212</v>
      </c>
      <c r="B170" s="32" t="s">
        <v>1029</v>
      </c>
      <c r="C170" s="31" t="s">
        <v>1030</v>
      </c>
      <c r="D170" s="31" t="s">
        <v>1106</v>
      </c>
      <c r="E170" s="31" t="s">
        <v>576</v>
      </c>
      <c r="F170" s="86">
        <v>405533</v>
      </c>
      <c r="G170" s="32">
        <v>131.79</v>
      </c>
      <c r="H170" s="32" t="s">
        <v>865</v>
      </c>
    </row>
    <row r="171" spans="1:8" ht="15" customHeight="1">
      <c r="A171" s="85">
        <v>45212</v>
      </c>
      <c r="B171" s="32" t="s">
        <v>1029</v>
      </c>
      <c r="C171" s="31" t="s">
        <v>1030</v>
      </c>
      <c r="D171" s="31" t="s">
        <v>1138</v>
      </c>
      <c r="E171" s="31" t="s">
        <v>576</v>
      </c>
      <c r="F171" s="86">
        <v>257876</v>
      </c>
      <c r="G171" s="32">
        <v>131.82</v>
      </c>
      <c r="H171" s="32" t="s">
        <v>865</v>
      </c>
    </row>
    <row r="172" spans="1:8" ht="15" customHeight="1">
      <c r="A172" s="85">
        <v>45212</v>
      </c>
      <c r="B172" s="32" t="s">
        <v>1140</v>
      </c>
      <c r="C172" s="31" t="s">
        <v>1141</v>
      </c>
      <c r="D172" s="31" t="s">
        <v>1142</v>
      </c>
      <c r="E172" s="31" t="s">
        <v>576</v>
      </c>
      <c r="F172" s="86">
        <v>144057</v>
      </c>
      <c r="G172" s="32">
        <v>1105.02</v>
      </c>
      <c r="H172" s="32" t="s">
        <v>865</v>
      </c>
    </row>
    <row r="173" spans="1:8" ht="15" customHeight="1">
      <c r="A173" s="85">
        <v>45212</v>
      </c>
      <c r="B173" s="32" t="s">
        <v>1140</v>
      </c>
      <c r="C173" s="31" t="s">
        <v>1141</v>
      </c>
      <c r="D173" s="31" t="s">
        <v>1143</v>
      </c>
      <c r="E173" s="31" t="s">
        <v>576</v>
      </c>
      <c r="F173" s="86">
        <v>119188</v>
      </c>
      <c r="G173" s="32">
        <v>1073.6600000000001</v>
      </c>
      <c r="H173" s="32" t="s">
        <v>865</v>
      </c>
    </row>
    <row r="174" spans="1:8" ht="15" customHeight="1">
      <c r="A174" s="85">
        <v>45212</v>
      </c>
      <c r="B174" s="32" t="s">
        <v>1140</v>
      </c>
      <c r="C174" s="31" t="s">
        <v>1141</v>
      </c>
      <c r="D174" s="31" t="s">
        <v>1106</v>
      </c>
      <c r="E174" s="31" t="s">
        <v>576</v>
      </c>
      <c r="F174" s="86">
        <v>64982</v>
      </c>
      <c r="G174" s="32">
        <v>1106.03</v>
      </c>
      <c r="H174" s="32" t="s">
        <v>865</v>
      </c>
    </row>
    <row r="175" spans="1:8" ht="15" customHeight="1">
      <c r="A175" s="85">
        <v>45212</v>
      </c>
      <c r="B175" s="32" t="s">
        <v>1140</v>
      </c>
      <c r="C175" s="31" t="s">
        <v>1141</v>
      </c>
      <c r="D175" s="31" t="s">
        <v>940</v>
      </c>
      <c r="E175" s="31" t="s">
        <v>576</v>
      </c>
      <c r="F175" s="86">
        <v>161808</v>
      </c>
      <c r="G175" s="32">
        <v>1076.5899999999999</v>
      </c>
      <c r="H175" s="32" t="s">
        <v>865</v>
      </c>
    </row>
    <row r="176" spans="1:8" ht="15" customHeight="1">
      <c r="A176" s="85">
        <v>45212</v>
      </c>
      <c r="B176" s="32" t="s">
        <v>1140</v>
      </c>
      <c r="C176" s="31" t="s">
        <v>1141</v>
      </c>
      <c r="D176" s="31" t="s">
        <v>577</v>
      </c>
      <c r="E176" s="31" t="s">
        <v>576</v>
      </c>
      <c r="F176" s="86">
        <v>463023</v>
      </c>
      <c r="G176" s="32">
        <v>1081.7</v>
      </c>
      <c r="H176" s="32" t="s">
        <v>865</v>
      </c>
    </row>
    <row r="177" spans="1:8" ht="15" customHeight="1">
      <c r="A177" s="85">
        <v>45212</v>
      </c>
      <c r="B177" s="32" t="s">
        <v>1177</v>
      </c>
      <c r="C177" s="31" t="s">
        <v>1178</v>
      </c>
      <c r="D177" s="31" t="s">
        <v>1179</v>
      </c>
      <c r="E177" s="31" t="s">
        <v>576</v>
      </c>
      <c r="F177" s="86">
        <v>147444</v>
      </c>
      <c r="G177" s="32">
        <v>77.84</v>
      </c>
      <c r="H177" s="32" t="s">
        <v>865</v>
      </c>
    </row>
    <row r="178" spans="1:8" ht="15" customHeight="1">
      <c r="A178" s="85">
        <v>45212</v>
      </c>
      <c r="B178" s="32" t="s">
        <v>1147</v>
      </c>
      <c r="C178" s="31" t="s">
        <v>1148</v>
      </c>
      <c r="D178" s="31" t="s">
        <v>1149</v>
      </c>
      <c r="E178" s="31" t="s">
        <v>576</v>
      </c>
      <c r="F178" s="86">
        <v>27702</v>
      </c>
      <c r="G178" s="32">
        <v>295.33</v>
      </c>
      <c r="H178" s="32" t="s">
        <v>865</v>
      </c>
    </row>
    <row r="179" spans="1:8" ht="15" customHeight="1">
      <c r="A179" s="85">
        <v>45212</v>
      </c>
      <c r="B179" s="32" t="s">
        <v>1031</v>
      </c>
      <c r="C179" s="31" t="s">
        <v>1032</v>
      </c>
      <c r="D179" s="31" t="s">
        <v>577</v>
      </c>
      <c r="E179" s="31" t="s">
        <v>576</v>
      </c>
      <c r="F179" s="86">
        <v>148977</v>
      </c>
      <c r="G179" s="32">
        <v>446</v>
      </c>
      <c r="H179" s="32" t="s">
        <v>865</v>
      </c>
    </row>
    <row r="180" spans="1:8" ht="15" customHeight="1">
      <c r="A180" s="85">
        <v>45212</v>
      </c>
      <c r="B180" s="32" t="s">
        <v>1150</v>
      </c>
      <c r="C180" s="31" t="s">
        <v>1151</v>
      </c>
      <c r="D180" s="31" t="s">
        <v>577</v>
      </c>
      <c r="E180" s="31" t="s">
        <v>576</v>
      </c>
      <c r="F180" s="86">
        <v>6267503</v>
      </c>
      <c r="G180" s="32">
        <v>102.95</v>
      </c>
      <c r="H180" s="32" t="s">
        <v>865</v>
      </c>
    </row>
    <row r="181" spans="1:8" ht="15" customHeight="1">
      <c r="A181" s="85">
        <v>45212</v>
      </c>
      <c r="B181" s="32" t="s">
        <v>1150</v>
      </c>
      <c r="C181" s="31" t="s">
        <v>1151</v>
      </c>
      <c r="D181" s="31" t="s">
        <v>940</v>
      </c>
      <c r="E181" s="31" t="s">
        <v>576</v>
      </c>
      <c r="F181" s="86">
        <v>3027924</v>
      </c>
      <c r="G181" s="32">
        <v>102.93</v>
      </c>
      <c r="H181" s="32" t="s">
        <v>865</v>
      </c>
    </row>
    <row r="182" spans="1:8" ht="15" customHeight="1">
      <c r="A182" s="85">
        <v>45212</v>
      </c>
      <c r="B182" s="32" t="s">
        <v>1152</v>
      </c>
      <c r="C182" s="31" t="s">
        <v>1153</v>
      </c>
      <c r="D182" s="31" t="s">
        <v>1142</v>
      </c>
      <c r="E182" s="31" t="s">
        <v>576</v>
      </c>
      <c r="F182" s="86">
        <v>72996</v>
      </c>
      <c r="G182" s="32">
        <v>524.77</v>
      </c>
      <c r="H182" s="32" t="s">
        <v>865</v>
      </c>
    </row>
    <row r="183" spans="1:8" ht="15" customHeight="1">
      <c r="A183" s="85">
        <v>45212</v>
      </c>
      <c r="B183" s="32" t="s">
        <v>1033</v>
      </c>
      <c r="C183" s="31" t="s">
        <v>1034</v>
      </c>
      <c r="D183" s="31" t="s">
        <v>1154</v>
      </c>
      <c r="E183" s="31" t="s">
        <v>576</v>
      </c>
      <c r="F183" s="86">
        <v>63500</v>
      </c>
      <c r="G183" s="32">
        <v>30.82</v>
      </c>
      <c r="H183" s="32" t="s">
        <v>865</v>
      </c>
    </row>
    <row r="184" spans="1:8" ht="15" customHeight="1">
      <c r="A184" s="85">
        <v>45212</v>
      </c>
      <c r="B184" s="32" t="s">
        <v>1033</v>
      </c>
      <c r="C184" s="31" t="s">
        <v>1034</v>
      </c>
      <c r="D184" s="31" t="s">
        <v>1180</v>
      </c>
      <c r="E184" s="31" t="s">
        <v>576</v>
      </c>
      <c r="F184" s="86">
        <v>53558</v>
      </c>
      <c r="G184" s="32">
        <v>30.91</v>
      </c>
      <c r="H184" s="32" t="s">
        <v>865</v>
      </c>
    </row>
    <row r="185" spans="1:8" ht="15" customHeight="1">
      <c r="A185" s="85">
        <v>45212</v>
      </c>
      <c r="B185" s="32" t="s">
        <v>942</v>
      </c>
      <c r="C185" s="31" t="s">
        <v>943</v>
      </c>
      <c r="D185" s="31" t="s">
        <v>941</v>
      </c>
      <c r="E185" s="31" t="s">
        <v>576</v>
      </c>
      <c r="F185" s="86">
        <v>149000</v>
      </c>
      <c r="G185" s="32">
        <v>117</v>
      </c>
      <c r="H185" s="32" t="s">
        <v>865</v>
      </c>
    </row>
    <row r="186" spans="1:8" ht="15" customHeight="1">
      <c r="A186" s="85">
        <v>45212</v>
      </c>
      <c r="B186" s="32" t="s">
        <v>1156</v>
      </c>
      <c r="C186" s="31" t="s">
        <v>1157</v>
      </c>
      <c r="D186" s="31" t="s">
        <v>1181</v>
      </c>
      <c r="E186" s="31" t="s">
        <v>576</v>
      </c>
      <c r="F186" s="86">
        <v>33600</v>
      </c>
      <c r="G186" s="32">
        <v>137.86000000000001</v>
      </c>
      <c r="H186" s="32" t="s">
        <v>865</v>
      </c>
    </row>
    <row r="187" spans="1:8" ht="15" customHeight="1">
      <c r="A187" s="85">
        <v>45212</v>
      </c>
      <c r="B187" s="32" t="s">
        <v>1162</v>
      </c>
      <c r="C187" s="31" t="s">
        <v>1163</v>
      </c>
      <c r="D187" s="31" t="s">
        <v>1182</v>
      </c>
      <c r="E187" s="31" t="s">
        <v>576</v>
      </c>
      <c r="F187" s="86">
        <v>11200</v>
      </c>
      <c r="G187" s="32">
        <v>105</v>
      </c>
      <c r="H187" s="32" t="s">
        <v>865</v>
      </c>
    </row>
    <row r="188" spans="1:8" ht="15" customHeight="1">
      <c r="A188" s="85">
        <v>45212</v>
      </c>
      <c r="B188" s="32" t="s">
        <v>998</v>
      </c>
      <c r="C188" s="31" t="s">
        <v>999</v>
      </c>
      <c r="D188" s="31" t="s">
        <v>1165</v>
      </c>
      <c r="E188" s="31" t="s">
        <v>576</v>
      </c>
      <c r="F188" s="86">
        <v>820633</v>
      </c>
      <c r="G188" s="32">
        <v>149.28</v>
      </c>
      <c r="H188" s="32" t="s">
        <v>865</v>
      </c>
    </row>
    <row r="189" spans="1:8" ht="15" customHeight="1">
      <c r="A189" s="85">
        <v>45212</v>
      </c>
      <c r="B189" s="32" t="s">
        <v>740</v>
      </c>
      <c r="C189" s="31" t="s">
        <v>997</v>
      </c>
      <c r="D189" s="31" t="s">
        <v>577</v>
      </c>
      <c r="E189" s="31" t="s">
        <v>576</v>
      </c>
      <c r="F189" s="86">
        <v>4551253</v>
      </c>
      <c r="G189" s="32">
        <v>14.97</v>
      </c>
      <c r="H189" s="32" t="s">
        <v>865</v>
      </c>
    </row>
    <row r="190" spans="1:8" ht="15" customHeight="1">
      <c r="A190" s="85">
        <v>45212</v>
      </c>
      <c r="B190" s="32" t="s">
        <v>740</v>
      </c>
      <c r="C190" s="31" t="s">
        <v>997</v>
      </c>
      <c r="D190" s="31" t="s">
        <v>1106</v>
      </c>
      <c r="E190" s="31" t="s">
        <v>576</v>
      </c>
      <c r="F190" s="86">
        <v>4866154</v>
      </c>
      <c r="G190" s="32">
        <v>14.71</v>
      </c>
      <c r="H190" s="32" t="s">
        <v>865</v>
      </c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7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944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879</v>
      </c>
      <c r="G10" s="228">
        <v>2785</v>
      </c>
      <c r="H10" s="226"/>
      <c r="I10" s="226" t="s">
        <v>880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2861.15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882</v>
      </c>
      <c r="G11" s="228">
        <v>608</v>
      </c>
      <c r="H11" s="226"/>
      <c r="I11" s="226" t="s">
        <v>883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647.65</v>
      </c>
      <c r="R11" s="37" t="s">
        <v>594</v>
      </c>
    </row>
    <row r="12" spans="1:26" ht="15" customHeight="1">
      <c r="A12" s="330">
        <v>3</v>
      </c>
      <c r="B12" s="331">
        <v>45181</v>
      </c>
      <c r="C12" s="332"/>
      <c r="D12" s="333" t="s">
        <v>226</v>
      </c>
      <c r="E12" s="334" t="s">
        <v>592</v>
      </c>
      <c r="F12" s="229">
        <v>621</v>
      </c>
      <c r="G12" s="222">
        <v>584</v>
      </c>
      <c r="H12" s="229">
        <v>661</v>
      </c>
      <c r="I12" s="229" t="s">
        <v>884</v>
      </c>
      <c r="J12" s="296" t="s">
        <v>636</v>
      </c>
      <c r="K12" s="296">
        <f t="shared" ref="K12" si="0">H12-F12</f>
        <v>40</v>
      </c>
      <c r="L12" s="297">
        <f>(F12*-0.3)/100</f>
        <v>-1.8629999999999998</v>
      </c>
      <c r="M12" s="298">
        <f t="shared" ref="M12" si="1">(K12+L12)/F12</f>
        <v>6.1412238325281802E-2</v>
      </c>
      <c r="N12" s="299" t="s">
        <v>595</v>
      </c>
      <c r="O12" s="300">
        <v>45212</v>
      </c>
      <c r="P12" s="353"/>
      <c r="R12" s="37" t="s">
        <v>594</v>
      </c>
    </row>
    <row r="13" spans="1:26" ht="15" customHeight="1">
      <c r="A13" s="330">
        <v>4</v>
      </c>
      <c r="B13" s="331">
        <v>45187</v>
      </c>
      <c r="C13" s="332"/>
      <c r="D13" s="333" t="s">
        <v>453</v>
      </c>
      <c r="E13" s="334" t="s">
        <v>592</v>
      </c>
      <c r="F13" s="229">
        <v>2525</v>
      </c>
      <c r="G13" s="222">
        <v>2380</v>
      </c>
      <c r="H13" s="229">
        <v>2665</v>
      </c>
      <c r="I13" s="229" t="s">
        <v>887</v>
      </c>
      <c r="J13" s="296" t="s">
        <v>743</v>
      </c>
      <c r="K13" s="296">
        <f t="shared" ref="K13" si="2">H13-F13</f>
        <v>140</v>
      </c>
      <c r="L13" s="297">
        <f>(F13*-0.3)/100</f>
        <v>-7.5750000000000002</v>
      </c>
      <c r="M13" s="298">
        <f t="shared" ref="M13" si="3">(K13+L13)/F13</f>
        <v>5.244554455445545E-2</v>
      </c>
      <c r="N13" s="299" t="s">
        <v>595</v>
      </c>
      <c r="O13" s="300">
        <v>45203</v>
      </c>
      <c r="P13" s="301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888</v>
      </c>
      <c r="G14" s="228">
        <v>2235</v>
      </c>
      <c r="H14" s="226"/>
      <c r="I14" s="226" t="s">
        <v>889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2349.3000000000002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890</v>
      </c>
      <c r="G15" s="228">
        <v>3370</v>
      </c>
      <c r="H15" s="226"/>
      <c r="I15" s="226" t="s">
        <v>891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3481.15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892</v>
      </c>
      <c r="G16" s="228">
        <v>276</v>
      </c>
      <c r="H16" s="226"/>
      <c r="I16" s="226" t="s">
        <v>893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299.89999999999998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895</v>
      </c>
      <c r="G17" s="228">
        <v>485</v>
      </c>
      <c r="H17" s="226"/>
      <c r="I17" s="226" t="s">
        <v>896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510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898</v>
      </c>
      <c r="G18" s="228">
        <v>108</v>
      </c>
      <c r="H18" s="226"/>
      <c r="I18" s="226" t="s">
        <v>873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120.25</v>
      </c>
      <c r="R18" s="37" t="s">
        <v>594</v>
      </c>
    </row>
    <row r="19" spans="1:38" ht="15" customHeight="1">
      <c r="A19" s="291">
        <v>10</v>
      </c>
      <c r="B19" s="292">
        <v>45198</v>
      </c>
      <c r="C19" s="293"/>
      <c r="D19" s="294" t="s">
        <v>373</v>
      </c>
      <c r="E19" s="295" t="s">
        <v>592</v>
      </c>
      <c r="F19" s="289">
        <v>222</v>
      </c>
      <c r="G19" s="290">
        <v>204</v>
      </c>
      <c r="H19" s="289">
        <v>234.5</v>
      </c>
      <c r="I19" s="289" t="s">
        <v>906</v>
      </c>
      <c r="J19" s="296" t="s">
        <v>907</v>
      </c>
      <c r="K19" s="296">
        <f t="shared" ref="K19" si="4">H19-F19</f>
        <v>12.5</v>
      </c>
      <c r="L19" s="297">
        <f>(F19*-0.3)/100</f>
        <v>-0.66599999999999993</v>
      </c>
      <c r="M19" s="298">
        <f t="shared" ref="M19" si="5">(K19+L19)/F19</f>
        <v>5.3306306306306304E-2</v>
      </c>
      <c r="N19" s="299" t="s">
        <v>595</v>
      </c>
      <c r="O19" s="300">
        <v>45202</v>
      </c>
      <c r="P19" s="341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924</v>
      </c>
      <c r="E20" s="233" t="s">
        <v>592</v>
      </c>
      <c r="F20" s="226" t="s">
        <v>925</v>
      </c>
      <c r="G20" s="228">
        <v>845</v>
      </c>
      <c r="H20" s="226"/>
      <c r="I20" s="226" t="s">
        <v>926</v>
      </c>
      <c r="J20" s="228" t="s">
        <v>593</v>
      </c>
      <c r="K20" s="228"/>
      <c r="L20" s="230"/>
      <c r="M20" s="234"/>
      <c r="N20" s="228"/>
      <c r="O20" s="235"/>
      <c r="P20" s="230"/>
      <c r="R20" s="37" t="s">
        <v>594</v>
      </c>
    </row>
    <row r="21" spans="1:38" ht="15" customHeight="1">
      <c r="A21" s="231">
        <v>12</v>
      </c>
      <c r="B21" s="345">
        <v>45208</v>
      </c>
      <c r="C21" s="232"/>
      <c r="D21" s="236" t="s">
        <v>228</v>
      </c>
      <c r="E21" s="233" t="s">
        <v>592</v>
      </c>
      <c r="F21" s="226" t="s">
        <v>960</v>
      </c>
      <c r="G21" s="228">
        <v>117</v>
      </c>
      <c r="H21" s="226"/>
      <c r="I21" s="226" t="s">
        <v>961</v>
      </c>
      <c r="J21" s="228" t="s">
        <v>593</v>
      </c>
      <c r="K21" s="228"/>
      <c r="L21" s="230"/>
      <c r="M21" s="234"/>
      <c r="N21" s="228"/>
      <c r="O21" s="235"/>
      <c r="P21" s="230">
        <f>VLOOKUP(D21,'MidCap Intra'!$B$11:$C$568,2,0)</f>
        <v>125.05</v>
      </c>
      <c r="R21" s="37" t="s">
        <v>594</v>
      </c>
    </row>
    <row r="22" spans="1:38" ht="15" customHeight="1">
      <c r="A22" s="231">
        <v>13</v>
      </c>
      <c r="B22" s="345">
        <v>45208</v>
      </c>
      <c r="C22" s="232"/>
      <c r="D22" s="236" t="s">
        <v>354</v>
      </c>
      <c r="E22" s="233" t="s">
        <v>592</v>
      </c>
      <c r="F22" s="226" t="s">
        <v>962</v>
      </c>
      <c r="G22" s="228">
        <v>1070</v>
      </c>
      <c r="H22" s="226"/>
      <c r="I22" s="226" t="s">
        <v>963</v>
      </c>
      <c r="J22" s="228" t="s">
        <v>593</v>
      </c>
      <c r="K22" s="228"/>
      <c r="L22" s="230"/>
      <c r="M22" s="234"/>
      <c r="N22" s="228"/>
      <c r="O22" s="235"/>
      <c r="P22" s="230">
        <f>VLOOKUP(D22,'MidCap Intra'!$B$11:$C$568,2,0)</f>
        <v>1167.8499999999999</v>
      </c>
      <c r="R22" s="37" t="s">
        <v>594</v>
      </c>
    </row>
    <row r="23" spans="1:38" ht="15" customHeight="1">
      <c r="A23" s="231">
        <v>14</v>
      </c>
      <c r="B23" s="227">
        <v>45212</v>
      </c>
      <c r="C23" s="232"/>
      <c r="D23" s="236" t="s">
        <v>229</v>
      </c>
      <c r="E23" s="233" t="s">
        <v>592</v>
      </c>
      <c r="F23" s="226" t="s">
        <v>1040</v>
      </c>
      <c r="G23" s="228">
        <v>3330</v>
      </c>
      <c r="H23" s="226"/>
      <c r="I23" s="226" t="s">
        <v>1041</v>
      </c>
      <c r="J23" s="228" t="s">
        <v>593</v>
      </c>
      <c r="K23" s="228"/>
      <c r="L23" s="230"/>
      <c r="M23" s="234"/>
      <c r="N23" s="228"/>
      <c r="O23" s="235"/>
      <c r="P23" s="230">
        <f>VLOOKUP(D23,'MidCap Intra'!$B$11:$C$568,2,0)</f>
        <v>3570.85</v>
      </c>
      <c r="R23" s="37"/>
    </row>
    <row r="24" spans="1:38" ht="15" customHeight="1">
      <c r="A24" s="231"/>
      <c r="B24" s="227"/>
      <c r="C24" s="232"/>
      <c r="D24" s="236"/>
      <c r="E24" s="233"/>
      <c r="F24" s="226"/>
      <c r="G24" s="228"/>
      <c r="H24" s="226"/>
      <c r="I24" s="226"/>
      <c r="J24" s="228"/>
      <c r="K24" s="228"/>
      <c r="L24" s="230"/>
      <c r="M24" s="234"/>
      <c r="N24" s="228"/>
      <c r="O24" s="235"/>
      <c r="P24" s="302"/>
      <c r="R24" s="37"/>
    </row>
    <row r="25" spans="1:38" ht="15" customHeight="1">
      <c r="A25" s="231"/>
      <c r="B25" s="227"/>
      <c r="C25" s="232"/>
      <c r="D25" s="236"/>
      <c r="E25" s="233"/>
      <c r="F25" s="226"/>
      <c r="G25" s="228"/>
      <c r="H25" s="226"/>
      <c r="I25" s="226"/>
      <c r="J25" s="228"/>
      <c r="K25" s="228"/>
      <c r="L25" s="230"/>
      <c r="M25" s="234"/>
      <c r="N25" s="228"/>
      <c r="O25" s="235"/>
      <c r="P25" s="230"/>
      <c r="R25" s="37"/>
    </row>
    <row r="27" spans="1:38" ht="14.25" customHeight="1">
      <c r="A27" s="106"/>
      <c r="B27" s="107"/>
      <c r="C27" s="108"/>
      <c r="D27" s="109"/>
      <c r="E27" s="110"/>
      <c r="F27" s="110"/>
      <c r="G27" s="106"/>
      <c r="H27" s="110"/>
      <c r="I27" s="111"/>
      <c r="J27" s="112"/>
      <c r="K27" s="112"/>
      <c r="L27" s="113"/>
      <c r="M27" s="114"/>
      <c r="N27" s="115"/>
      <c r="O27" s="116"/>
      <c r="P27" s="11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8" t="s">
        <v>596</v>
      </c>
      <c r="B28" s="119"/>
      <c r="C28" s="120"/>
      <c r="E28" s="121"/>
      <c r="F28" s="121"/>
      <c r="G28" s="121"/>
      <c r="H28" s="121"/>
      <c r="I28" s="121"/>
      <c r="J28" s="122"/>
      <c r="K28" s="121"/>
      <c r="L28" s="123"/>
      <c r="M28" s="55"/>
      <c r="N28" s="122"/>
      <c r="O28" s="120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24" t="s">
        <v>597</v>
      </c>
      <c r="B29" s="118"/>
      <c r="C29" s="118"/>
      <c r="D29" s="118"/>
      <c r="E29" s="37"/>
      <c r="F29" s="125" t="s">
        <v>598</v>
      </c>
      <c r="G29" s="6"/>
      <c r="H29" s="6"/>
      <c r="I29" s="6"/>
      <c r="J29" s="126"/>
      <c r="K29" s="127"/>
      <c r="L29" s="127"/>
      <c r="M29" s="128"/>
      <c r="N29" s="1"/>
      <c r="O29" s="129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8" t="s">
        <v>599</v>
      </c>
      <c r="B30" s="118"/>
      <c r="C30" s="118"/>
      <c r="D30" s="118" t="s">
        <v>600</v>
      </c>
      <c r="E30" s="6"/>
      <c r="F30" s="125" t="s">
        <v>601</v>
      </c>
      <c r="G30" s="6"/>
      <c r="H30" s="6"/>
      <c r="I30" s="6"/>
      <c r="J30" s="126"/>
      <c r="K30" s="127"/>
      <c r="L30" s="127"/>
      <c r="M30" s="128"/>
      <c r="N30" s="1"/>
      <c r="O30" s="129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18"/>
      <c r="B31" s="118"/>
      <c r="C31" s="118"/>
      <c r="D31" s="118"/>
      <c r="E31" s="6"/>
      <c r="F31" s="6"/>
      <c r="G31" s="6"/>
      <c r="H31" s="6"/>
      <c r="I31" s="6"/>
      <c r="J31" s="130"/>
      <c r="K31" s="127"/>
      <c r="L31" s="127"/>
      <c r="M31" s="6"/>
      <c r="N31" s="131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248"/>
      <c r="B32" s="248"/>
      <c r="C32" s="248"/>
      <c r="D32" s="248"/>
      <c r="E32" s="249"/>
      <c r="F32" s="249"/>
      <c r="G32" s="249"/>
      <c r="H32" s="249"/>
      <c r="I32" s="249"/>
      <c r="J32" s="250"/>
      <c r="K32" s="251"/>
      <c r="L32" s="251"/>
      <c r="M32" s="249"/>
      <c r="N32" s="252"/>
      <c r="O32" s="253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4.25" customHeight="1">
      <c r="A33" s="118"/>
      <c r="B33" s="118"/>
      <c r="C33" s="118"/>
      <c r="D33" s="118"/>
      <c r="E33" s="6"/>
      <c r="F33" s="6"/>
      <c r="G33" s="6"/>
      <c r="H33" s="6"/>
      <c r="I33" s="6"/>
      <c r="J33" s="130"/>
      <c r="K33" s="127"/>
      <c r="L33" s="128"/>
      <c r="M33" s="6"/>
      <c r="N33" s="131"/>
      <c r="O33" s="1"/>
      <c r="P33" s="37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41" t="s">
        <v>607</v>
      </c>
      <c r="B34" s="141"/>
      <c r="C34" s="141"/>
      <c r="D34" s="141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38.25" customHeight="1">
      <c r="A35" s="96" t="s">
        <v>16</v>
      </c>
      <c r="B35" s="96" t="s">
        <v>567</v>
      </c>
      <c r="C35" s="96"/>
      <c r="D35" s="97" t="s">
        <v>579</v>
      </c>
      <c r="E35" s="96" t="s">
        <v>580</v>
      </c>
      <c r="F35" s="96" t="s">
        <v>581</v>
      </c>
      <c r="G35" s="96" t="s">
        <v>602</v>
      </c>
      <c r="H35" s="96" t="s">
        <v>583</v>
      </c>
      <c r="I35" s="237" t="s">
        <v>584</v>
      </c>
      <c r="J35" s="239" t="s">
        <v>585</v>
      </c>
      <c r="K35" s="238" t="s">
        <v>608</v>
      </c>
      <c r="L35" s="98" t="s">
        <v>587</v>
      </c>
      <c r="M35" s="142" t="s">
        <v>609</v>
      </c>
      <c r="N35" s="96" t="s">
        <v>610</v>
      </c>
      <c r="O35" s="95" t="s">
        <v>589</v>
      </c>
      <c r="P35" s="97" t="s">
        <v>590</v>
      </c>
      <c r="Q35" s="37"/>
      <c r="R35" s="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23">
        <v>1</v>
      </c>
      <c r="B36" s="246">
        <v>45202</v>
      </c>
      <c r="C36" s="247"/>
      <c r="D36" s="247" t="s">
        <v>908</v>
      </c>
      <c r="E36" s="223" t="s">
        <v>604</v>
      </c>
      <c r="F36" s="223">
        <v>1232</v>
      </c>
      <c r="G36" s="223">
        <v>1218</v>
      </c>
      <c r="H36" s="224">
        <v>1245.5</v>
      </c>
      <c r="I36" s="224" t="s">
        <v>909</v>
      </c>
      <c r="J36" s="243" t="s">
        <v>910</v>
      </c>
      <c r="K36" s="244">
        <f t="shared" ref="K36" si="6">H36-F36</f>
        <v>13.5</v>
      </c>
      <c r="L36" s="104">
        <f t="shared" ref="L36" si="7">(H36*N36)*0.03%</f>
        <v>261.55499999999995</v>
      </c>
      <c r="M36" s="245">
        <f t="shared" ref="M36" si="8">(K36*N36)-L36</f>
        <v>9188.4449999999997</v>
      </c>
      <c r="N36" s="244">
        <v>700</v>
      </c>
      <c r="O36" s="103" t="s">
        <v>595</v>
      </c>
      <c r="P36" s="246">
        <v>45202</v>
      </c>
      <c r="Q36" s="143"/>
      <c r="R36" s="55" t="s">
        <v>606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223">
        <v>2</v>
      </c>
      <c r="B37" s="246">
        <v>45202</v>
      </c>
      <c r="C37" s="247"/>
      <c r="D37" s="247" t="s">
        <v>911</v>
      </c>
      <c r="E37" s="223" t="s">
        <v>604</v>
      </c>
      <c r="F37" s="223">
        <v>2516</v>
      </c>
      <c r="G37" s="223">
        <v>2483</v>
      </c>
      <c r="H37" s="224">
        <v>2542.5</v>
      </c>
      <c r="I37" s="224" t="s">
        <v>912</v>
      </c>
      <c r="J37" s="243" t="s">
        <v>917</v>
      </c>
      <c r="K37" s="244">
        <f t="shared" ref="K37" si="9">H37-F37</f>
        <v>26.5</v>
      </c>
      <c r="L37" s="104">
        <f t="shared" ref="L37" si="10">(H37*N37)*0.03%</f>
        <v>228.82499999999999</v>
      </c>
      <c r="M37" s="245">
        <f t="shared" ref="M37" si="11">(K37*N37)-L37</f>
        <v>7721.1750000000002</v>
      </c>
      <c r="N37" s="244">
        <v>300</v>
      </c>
      <c r="O37" s="103" t="s">
        <v>595</v>
      </c>
      <c r="P37" s="246">
        <v>45203</v>
      </c>
      <c r="Q37" s="143"/>
      <c r="R37" s="55" t="s">
        <v>594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321">
        <v>3</v>
      </c>
      <c r="B38" s="322">
        <v>45202</v>
      </c>
      <c r="C38" s="323"/>
      <c r="D38" s="323" t="s">
        <v>913</v>
      </c>
      <c r="E38" s="321" t="s">
        <v>604</v>
      </c>
      <c r="F38" s="321">
        <v>5300</v>
      </c>
      <c r="G38" s="321">
        <v>5250</v>
      </c>
      <c r="H38" s="324">
        <v>5250</v>
      </c>
      <c r="I38" s="324" t="s">
        <v>914</v>
      </c>
      <c r="J38" s="325" t="s">
        <v>920</v>
      </c>
      <c r="K38" s="326">
        <f t="shared" ref="K38:K39" si="12">H38-F38</f>
        <v>-50</v>
      </c>
      <c r="L38" s="327">
        <f t="shared" ref="L38:L39" si="13">(H38*N38)*0.03%</f>
        <v>315</v>
      </c>
      <c r="M38" s="328">
        <f t="shared" ref="M38:M39" si="14">(K38*N38)-L38</f>
        <v>-10315</v>
      </c>
      <c r="N38" s="326">
        <v>200</v>
      </c>
      <c r="O38" s="329" t="s">
        <v>605</v>
      </c>
      <c r="P38" s="322">
        <v>45203</v>
      </c>
      <c r="Q38" s="143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223">
        <v>4</v>
      </c>
      <c r="B39" s="246">
        <v>45203</v>
      </c>
      <c r="C39" s="247"/>
      <c r="D39" s="247" t="s">
        <v>918</v>
      </c>
      <c r="E39" s="223" t="s">
        <v>604</v>
      </c>
      <c r="F39" s="223">
        <v>2430</v>
      </c>
      <c r="G39" s="223">
        <v>2390</v>
      </c>
      <c r="H39" s="224">
        <v>2460</v>
      </c>
      <c r="I39" s="224" t="s">
        <v>919</v>
      </c>
      <c r="J39" s="243" t="s">
        <v>816</v>
      </c>
      <c r="K39" s="244">
        <f t="shared" si="12"/>
        <v>30</v>
      </c>
      <c r="L39" s="104">
        <f t="shared" si="13"/>
        <v>184.49999999999997</v>
      </c>
      <c r="M39" s="245">
        <f t="shared" si="14"/>
        <v>7315.5</v>
      </c>
      <c r="N39" s="244">
        <v>250</v>
      </c>
      <c r="O39" s="103" t="s">
        <v>595</v>
      </c>
      <c r="P39" s="246">
        <v>45205</v>
      </c>
      <c r="Q39" s="143"/>
      <c r="R39" s="55" t="s">
        <v>606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21">
        <v>5</v>
      </c>
      <c r="B40" s="322">
        <v>45203</v>
      </c>
      <c r="C40" s="323"/>
      <c r="D40" s="323" t="s">
        <v>911</v>
      </c>
      <c r="E40" s="321" t="s">
        <v>604</v>
      </c>
      <c r="F40" s="321">
        <v>2506</v>
      </c>
      <c r="G40" s="321">
        <v>2473</v>
      </c>
      <c r="H40" s="324">
        <v>2473</v>
      </c>
      <c r="I40" s="324" t="s">
        <v>921</v>
      </c>
      <c r="J40" s="325" t="s">
        <v>927</v>
      </c>
      <c r="K40" s="326">
        <f t="shared" ref="K40:K42" si="15">H40-F40</f>
        <v>-33</v>
      </c>
      <c r="L40" s="327">
        <f t="shared" ref="L40:L42" si="16">(H40*N40)*0.03%</f>
        <v>222.57</v>
      </c>
      <c r="M40" s="328">
        <f t="shared" ref="M40:M42" si="17">(K40*N40)-L40</f>
        <v>-10122.57</v>
      </c>
      <c r="N40" s="326">
        <v>300</v>
      </c>
      <c r="O40" s="329" t="s">
        <v>605</v>
      </c>
      <c r="P40" s="322">
        <v>45203</v>
      </c>
      <c r="Q40" s="143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312">
        <v>6</v>
      </c>
      <c r="B41" s="313">
        <v>45203</v>
      </c>
      <c r="C41" s="314"/>
      <c r="D41" s="314" t="s">
        <v>908</v>
      </c>
      <c r="E41" s="312" t="s">
        <v>604</v>
      </c>
      <c r="F41" s="312">
        <v>1226</v>
      </c>
      <c r="G41" s="312">
        <v>1212</v>
      </c>
      <c r="H41" s="315">
        <v>1226.5</v>
      </c>
      <c r="I41" s="315" t="s">
        <v>922</v>
      </c>
      <c r="J41" s="316" t="s">
        <v>928</v>
      </c>
      <c r="K41" s="317">
        <f t="shared" si="15"/>
        <v>0.5</v>
      </c>
      <c r="L41" s="318">
        <f t="shared" si="16"/>
        <v>257.565</v>
      </c>
      <c r="M41" s="319">
        <f t="shared" si="17"/>
        <v>92.435000000000002</v>
      </c>
      <c r="N41" s="317">
        <v>700</v>
      </c>
      <c r="O41" s="320" t="s">
        <v>613</v>
      </c>
      <c r="P41" s="313">
        <v>45203</v>
      </c>
      <c r="Q41" s="143"/>
      <c r="R41" s="55" t="s">
        <v>594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223">
        <v>7</v>
      </c>
      <c r="B42" s="246">
        <v>45203</v>
      </c>
      <c r="C42" s="247"/>
      <c r="D42" s="247" t="s">
        <v>929</v>
      </c>
      <c r="E42" s="223" t="s">
        <v>604</v>
      </c>
      <c r="F42" s="223">
        <v>22875</v>
      </c>
      <c r="G42" s="223">
        <v>22600</v>
      </c>
      <c r="H42" s="224">
        <v>23085</v>
      </c>
      <c r="I42" s="224" t="s">
        <v>930</v>
      </c>
      <c r="J42" s="243" t="s">
        <v>945</v>
      </c>
      <c r="K42" s="244">
        <f t="shared" si="15"/>
        <v>210</v>
      </c>
      <c r="L42" s="104">
        <f t="shared" si="16"/>
        <v>277.02</v>
      </c>
      <c r="M42" s="245">
        <f t="shared" si="17"/>
        <v>8122.98</v>
      </c>
      <c r="N42" s="244">
        <v>40</v>
      </c>
      <c r="O42" s="103" t="s">
        <v>595</v>
      </c>
      <c r="P42" s="246">
        <v>45205</v>
      </c>
      <c r="Q42" s="143"/>
      <c r="R42" s="55" t="s">
        <v>606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223">
        <v>8</v>
      </c>
      <c r="B43" s="246">
        <v>45204</v>
      </c>
      <c r="C43" s="247"/>
      <c r="D43" s="247" t="s">
        <v>933</v>
      </c>
      <c r="E43" s="223" t="s">
        <v>604</v>
      </c>
      <c r="F43" s="223">
        <v>2503</v>
      </c>
      <c r="G43" s="223">
        <v>2470</v>
      </c>
      <c r="H43" s="224">
        <v>2525</v>
      </c>
      <c r="I43" s="224" t="s">
        <v>934</v>
      </c>
      <c r="J43" s="243" t="s">
        <v>967</v>
      </c>
      <c r="K43" s="244">
        <f t="shared" ref="K43" si="18">H43-F43</f>
        <v>22</v>
      </c>
      <c r="L43" s="104">
        <f t="shared" ref="L43" si="19">(H43*N43)*0.03%</f>
        <v>227.24999999999997</v>
      </c>
      <c r="M43" s="245">
        <f t="shared" ref="M43" si="20">(K43*N43)-L43</f>
        <v>6372.75</v>
      </c>
      <c r="N43" s="244">
        <v>300</v>
      </c>
      <c r="O43" s="103" t="s">
        <v>595</v>
      </c>
      <c r="P43" s="246">
        <v>45209</v>
      </c>
      <c r="Q43" s="143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12">
        <v>9</v>
      </c>
      <c r="B44" s="313">
        <v>45204</v>
      </c>
      <c r="C44" s="314"/>
      <c r="D44" s="314" t="s">
        <v>935</v>
      </c>
      <c r="E44" s="312" t="s">
        <v>894</v>
      </c>
      <c r="F44" s="312">
        <v>1006</v>
      </c>
      <c r="G44" s="312">
        <v>1022</v>
      </c>
      <c r="H44" s="315">
        <v>1005</v>
      </c>
      <c r="I44" s="315" t="s">
        <v>936</v>
      </c>
      <c r="J44" s="316" t="s">
        <v>809</v>
      </c>
      <c r="K44" s="317">
        <f>F44-H44</f>
        <v>1</v>
      </c>
      <c r="L44" s="318">
        <f t="shared" ref="L44" si="21">(H44*N44)*0.03%</f>
        <v>188.43749999999997</v>
      </c>
      <c r="M44" s="319">
        <f t="shared" ref="M44" si="22">(K44*N44)-L44</f>
        <v>436.5625</v>
      </c>
      <c r="N44" s="317">
        <v>625</v>
      </c>
      <c r="O44" s="320" t="s">
        <v>613</v>
      </c>
      <c r="P44" s="313">
        <v>45205</v>
      </c>
      <c r="Q44" s="143"/>
      <c r="R44" s="55" t="s">
        <v>594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5" spans="1:38" ht="12.75" customHeight="1">
      <c r="A45" s="321">
        <v>10</v>
      </c>
      <c r="B45" s="322">
        <v>45204</v>
      </c>
      <c r="C45" s="323"/>
      <c r="D45" s="323" t="s">
        <v>937</v>
      </c>
      <c r="E45" s="321" t="s">
        <v>604</v>
      </c>
      <c r="F45" s="321">
        <v>1099</v>
      </c>
      <c r="G45" s="321">
        <v>1085</v>
      </c>
      <c r="H45" s="324">
        <v>1087</v>
      </c>
      <c r="I45" s="324" t="s">
        <v>938</v>
      </c>
      <c r="J45" s="325" t="s">
        <v>939</v>
      </c>
      <c r="K45" s="326">
        <f t="shared" ref="K45:K46" si="23">H45-F45</f>
        <v>-12</v>
      </c>
      <c r="L45" s="327">
        <f t="shared" ref="L45:L46" si="24">(H45*N45)*0.03%</f>
        <v>228.26999999999998</v>
      </c>
      <c r="M45" s="328">
        <f t="shared" ref="M45:M46" si="25">(K45*N45)-L45</f>
        <v>-8628.27</v>
      </c>
      <c r="N45" s="326">
        <v>700</v>
      </c>
      <c r="O45" s="329" t="s">
        <v>605</v>
      </c>
      <c r="P45" s="322">
        <v>45204</v>
      </c>
      <c r="Q45" s="143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312">
        <v>11</v>
      </c>
      <c r="B46" s="313">
        <v>45205</v>
      </c>
      <c r="C46" s="314"/>
      <c r="D46" s="314" t="s">
        <v>948</v>
      </c>
      <c r="E46" s="312" t="s">
        <v>604</v>
      </c>
      <c r="F46" s="312">
        <v>1161</v>
      </c>
      <c r="G46" s="312">
        <v>1148</v>
      </c>
      <c r="H46" s="315">
        <v>1161</v>
      </c>
      <c r="I46" s="315" t="s">
        <v>949</v>
      </c>
      <c r="J46" s="316" t="s">
        <v>975</v>
      </c>
      <c r="K46" s="317">
        <f t="shared" si="23"/>
        <v>0</v>
      </c>
      <c r="L46" s="318">
        <f t="shared" si="24"/>
        <v>296.05499999999995</v>
      </c>
      <c r="M46" s="319">
        <f t="shared" si="25"/>
        <v>-296.05499999999995</v>
      </c>
      <c r="N46" s="317">
        <v>850</v>
      </c>
      <c r="O46" s="320" t="s">
        <v>613</v>
      </c>
      <c r="P46" s="313">
        <v>45208</v>
      </c>
      <c r="Q46" s="143"/>
      <c r="R46" s="55" t="s">
        <v>606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7" spans="1:38" ht="12.75" customHeight="1">
      <c r="A47" s="223">
        <v>12</v>
      </c>
      <c r="B47" s="246">
        <v>45205</v>
      </c>
      <c r="C47" s="247"/>
      <c r="D47" s="247" t="s">
        <v>908</v>
      </c>
      <c r="E47" s="223" t="s">
        <v>604</v>
      </c>
      <c r="F47" s="223">
        <v>1230</v>
      </c>
      <c r="G47" s="223">
        <v>1215</v>
      </c>
      <c r="H47" s="224">
        <v>1245</v>
      </c>
      <c r="I47" s="224" t="s">
        <v>950</v>
      </c>
      <c r="J47" s="243" t="s">
        <v>952</v>
      </c>
      <c r="K47" s="244">
        <f t="shared" ref="K47" si="26">H47-F47</f>
        <v>15</v>
      </c>
      <c r="L47" s="104">
        <f t="shared" ref="L47" si="27">(H47*N47)*0.03%</f>
        <v>261.45</v>
      </c>
      <c r="M47" s="245">
        <f t="shared" ref="M47" si="28">(K47*N47)-L47</f>
        <v>10238.549999999999</v>
      </c>
      <c r="N47" s="244">
        <v>700</v>
      </c>
      <c r="O47" s="103" t="s">
        <v>595</v>
      </c>
      <c r="P47" s="246">
        <v>45208</v>
      </c>
      <c r="Q47" s="143"/>
      <c r="R47" s="55" t="s">
        <v>594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4"/>
      <c r="AG47" s="145"/>
      <c r="AH47" s="143"/>
      <c r="AI47" s="143"/>
      <c r="AJ47" s="144"/>
      <c r="AK47" s="144"/>
      <c r="AL47" s="144"/>
    </row>
    <row r="48" spans="1:38" ht="12.75" customHeight="1">
      <c r="A48" s="223">
        <v>13</v>
      </c>
      <c r="B48" s="246">
        <v>45208</v>
      </c>
      <c r="C48" s="247"/>
      <c r="D48" s="247" t="s">
        <v>958</v>
      </c>
      <c r="E48" s="223" t="s">
        <v>604</v>
      </c>
      <c r="F48" s="223">
        <v>419</v>
      </c>
      <c r="G48" s="223">
        <v>410</v>
      </c>
      <c r="H48" s="224">
        <v>427.5</v>
      </c>
      <c r="I48" s="224" t="s">
        <v>959</v>
      </c>
      <c r="J48" s="243" t="s">
        <v>974</v>
      </c>
      <c r="K48" s="244">
        <f t="shared" ref="K48" si="29">H48-F48</f>
        <v>8.5</v>
      </c>
      <c r="L48" s="104">
        <f t="shared" ref="L48:L49" si="30">(H48*N48)*0.03%</f>
        <v>160.3125</v>
      </c>
      <c r="M48" s="245">
        <f t="shared" ref="M48:M49" si="31">(K48*N48)-L48</f>
        <v>10464.6875</v>
      </c>
      <c r="N48" s="244">
        <v>1250</v>
      </c>
      <c r="O48" s="103" t="s">
        <v>595</v>
      </c>
      <c r="P48" s="246">
        <v>45209</v>
      </c>
      <c r="Q48" s="143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 ht="12.75" customHeight="1">
      <c r="A49" s="312">
        <v>14</v>
      </c>
      <c r="B49" s="313">
        <v>45209</v>
      </c>
      <c r="C49" s="314"/>
      <c r="D49" s="314" t="s">
        <v>965</v>
      </c>
      <c r="E49" s="312" t="s">
        <v>894</v>
      </c>
      <c r="F49" s="312">
        <v>2250</v>
      </c>
      <c r="G49" s="312">
        <v>2272</v>
      </c>
      <c r="H49" s="315">
        <v>2252</v>
      </c>
      <c r="I49" s="315" t="s">
        <v>966</v>
      </c>
      <c r="J49" s="316" t="s">
        <v>973</v>
      </c>
      <c r="K49" s="317">
        <f>F49-H49</f>
        <v>-2</v>
      </c>
      <c r="L49" s="318">
        <f t="shared" si="30"/>
        <v>337.79999999999995</v>
      </c>
      <c r="M49" s="319">
        <f t="shared" si="31"/>
        <v>-1337.8</v>
      </c>
      <c r="N49" s="317">
        <v>500</v>
      </c>
      <c r="O49" s="320" t="s">
        <v>613</v>
      </c>
      <c r="P49" s="313">
        <v>45209</v>
      </c>
      <c r="Q49" s="143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4"/>
      <c r="AG49" s="145"/>
      <c r="AH49" s="143"/>
      <c r="AI49" s="143"/>
      <c r="AJ49" s="144"/>
      <c r="AK49" s="144"/>
      <c r="AL49" s="144"/>
    </row>
    <row r="50" spans="1:38" ht="12.75" customHeight="1">
      <c r="A50" s="223">
        <v>15</v>
      </c>
      <c r="B50" s="246">
        <v>45209</v>
      </c>
      <c r="C50" s="247"/>
      <c r="D50" s="247" t="s">
        <v>929</v>
      </c>
      <c r="E50" s="223" t="s">
        <v>604</v>
      </c>
      <c r="F50" s="223">
        <v>22820</v>
      </c>
      <c r="G50" s="223">
        <v>22550</v>
      </c>
      <c r="H50" s="224">
        <v>23050</v>
      </c>
      <c r="I50" s="224" t="s">
        <v>969</v>
      </c>
      <c r="J50" s="243" t="s">
        <v>978</v>
      </c>
      <c r="K50" s="244">
        <f t="shared" ref="K50" si="32">H50-F50</f>
        <v>230</v>
      </c>
      <c r="L50" s="104">
        <f t="shared" ref="L50" si="33">(H50*N50)*0.03%</f>
        <v>276.59999999999997</v>
      </c>
      <c r="M50" s="245">
        <f t="shared" ref="M50" si="34">(K50*N50)-L50</f>
        <v>8923.4</v>
      </c>
      <c r="N50" s="244">
        <v>40</v>
      </c>
      <c r="O50" s="103" t="s">
        <v>595</v>
      </c>
      <c r="P50" s="246">
        <v>45210</v>
      </c>
      <c r="Q50" s="143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4"/>
      <c r="AG50" s="145"/>
      <c r="AH50" s="143"/>
      <c r="AI50" s="143"/>
      <c r="AJ50" s="144"/>
      <c r="AK50" s="144"/>
      <c r="AL50" s="144"/>
    </row>
    <row r="51" spans="1:38" ht="12.75" customHeight="1">
      <c r="A51" s="223">
        <v>16</v>
      </c>
      <c r="B51" s="246">
        <v>45210</v>
      </c>
      <c r="C51" s="247"/>
      <c r="D51" s="247" t="s">
        <v>979</v>
      </c>
      <c r="E51" s="223" t="s">
        <v>604</v>
      </c>
      <c r="F51" s="223">
        <v>230.5</v>
      </c>
      <c r="G51" s="223">
        <v>226.5</v>
      </c>
      <c r="H51" s="224">
        <v>234.75</v>
      </c>
      <c r="I51" s="224" t="s">
        <v>980</v>
      </c>
      <c r="J51" s="243" t="s">
        <v>981</v>
      </c>
      <c r="K51" s="244">
        <f t="shared" ref="K51" si="35">H51-F51</f>
        <v>4.25</v>
      </c>
      <c r="L51" s="104">
        <f t="shared" ref="L51" si="36">(H51*N51)*0.03%</f>
        <v>204.23249999999999</v>
      </c>
      <c r="M51" s="245">
        <f t="shared" ref="M51" si="37">(K51*N51)-L51</f>
        <v>12120.7675</v>
      </c>
      <c r="N51" s="244">
        <v>2900</v>
      </c>
      <c r="O51" s="103" t="s">
        <v>595</v>
      </c>
      <c r="P51" s="246">
        <v>45210</v>
      </c>
      <c r="Q51" s="143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4"/>
      <c r="AG51" s="145"/>
      <c r="AH51" s="143"/>
      <c r="AI51" s="143"/>
      <c r="AJ51" s="144"/>
      <c r="AK51" s="144"/>
      <c r="AL51" s="144"/>
    </row>
    <row r="52" spans="1:38" ht="12.75" customHeight="1">
      <c r="A52" s="99">
        <v>17</v>
      </c>
      <c r="B52" s="345">
        <v>45210</v>
      </c>
      <c r="C52" s="146"/>
      <c r="D52" s="146" t="s">
        <v>986</v>
      </c>
      <c r="E52" s="99" t="s">
        <v>604</v>
      </c>
      <c r="F52" s="99" t="s">
        <v>987</v>
      </c>
      <c r="G52" s="99">
        <v>475</v>
      </c>
      <c r="H52" s="101"/>
      <c r="I52" s="101" t="s">
        <v>988</v>
      </c>
      <c r="J52" s="225" t="s">
        <v>593</v>
      </c>
      <c r="K52" s="99"/>
      <c r="L52" s="102"/>
      <c r="M52" s="346"/>
      <c r="N52" s="99"/>
      <c r="O52" s="101"/>
      <c r="P52" s="100"/>
      <c r="Q52" s="143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4"/>
      <c r="AG52" s="145"/>
      <c r="AH52" s="143"/>
      <c r="AI52" s="143"/>
      <c r="AJ52" s="144"/>
      <c r="AK52" s="144"/>
      <c r="AL52" s="144"/>
    </row>
    <row r="53" spans="1:38" ht="12.75" customHeight="1">
      <c r="A53" s="321">
        <v>18</v>
      </c>
      <c r="B53" s="322">
        <v>45211</v>
      </c>
      <c r="C53" s="323"/>
      <c r="D53" s="323" t="s">
        <v>1000</v>
      </c>
      <c r="E53" s="321" t="s">
        <v>604</v>
      </c>
      <c r="F53" s="321">
        <v>8092.5</v>
      </c>
      <c r="G53" s="321">
        <v>8010</v>
      </c>
      <c r="H53" s="324">
        <v>8010</v>
      </c>
      <c r="I53" s="324" t="s">
        <v>1001</v>
      </c>
      <c r="J53" s="325" t="s">
        <v>1039</v>
      </c>
      <c r="K53" s="326">
        <f t="shared" ref="K53" si="38">H53-F53</f>
        <v>-82.5</v>
      </c>
      <c r="L53" s="327">
        <f t="shared" ref="L53" si="39">(H53*N53)*0.03%</f>
        <v>300.375</v>
      </c>
      <c r="M53" s="328">
        <f t="shared" ref="M53" si="40">(K53*N53)-L53</f>
        <v>-10612.875</v>
      </c>
      <c r="N53" s="326">
        <v>125</v>
      </c>
      <c r="O53" s="329" t="s">
        <v>605</v>
      </c>
      <c r="P53" s="322">
        <v>45212</v>
      </c>
      <c r="Q53" s="143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4"/>
      <c r="AG53" s="145"/>
      <c r="AH53" s="143"/>
      <c r="AI53" s="143"/>
      <c r="AJ53" s="144"/>
      <c r="AK53" s="144"/>
      <c r="AL53" s="144"/>
    </row>
    <row r="54" spans="1:38" ht="12.75" customHeight="1">
      <c r="A54" s="99">
        <v>19</v>
      </c>
      <c r="B54" s="345">
        <v>45211</v>
      </c>
      <c r="C54" s="146"/>
      <c r="D54" s="146" t="s">
        <v>1002</v>
      </c>
      <c r="E54" s="99" t="s">
        <v>604</v>
      </c>
      <c r="F54" s="99" t="s">
        <v>1003</v>
      </c>
      <c r="G54" s="99">
        <v>1565</v>
      </c>
      <c r="H54" s="101"/>
      <c r="I54" s="101" t="s">
        <v>1004</v>
      </c>
      <c r="J54" s="225" t="s">
        <v>593</v>
      </c>
      <c r="K54" s="99"/>
      <c r="L54" s="102"/>
      <c r="M54" s="346"/>
      <c r="N54" s="99"/>
      <c r="O54" s="101"/>
      <c r="P54" s="100"/>
      <c r="Q54" s="143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4"/>
      <c r="AG54" s="145"/>
      <c r="AH54" s="143"/>
      <c r="AI54" s="143"/>
      <c r="AJ54" s="144"/>
      <c r="AK54" s="144"/>
      <c r="AL54" s="144"/>
    </row>
    <row r="55" spans="1:38" ht="12.75" customHeight="1">
      <c r="A55" s="99">
        <v>20</v>
      </c>
      <c r="B55" s="345">
        <v>45212</v>
      </c>
      <c r="C55" s="146"/>
      <c r="D55" s="146" t="s">
        <v>1042</v>
      </c>
      <c r="E55" s="99" t="s">
        <v>604</v>
      </c>
      <c r="F55" s="99" t="s">
        <v>1043</v>
      </c>
      <c r="G55" s="99">
        <v>394</v>
      </c>
      <c r="H55" s="101"/>
      <c r="I55" s="101" t="s">
        <v>1044</v>
      </c>
      <c r="J55" s="225" t="s">
        <v>593</v>
      </c>
      <c r="K55" s="99"/>
      <c r="L55" s="102"/>
      <c r="M55" s="346"/>
      <c r="N55" s="99"/>
      <c r="O55" s="101"/>
      <c r="P55" s="100"/>
      <c r="Q55" s="143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4"/>
      <c r="AG55" s="145"/>
      <c r="AH55" s="143"/>
      <c r="AI55" s="143"/>
      <c r="AJ55" s="144"/>
      <c r="AK55" s="144"/>
      <c r="AL55" s="144"/>
    </row>
    <row r="56" spans="1:38" ht="12.75" customHeight="1">
      <c r="A56" s="99"/>
      <c r="B56" s="345"/>
      <c r="C56" s="146"/>
      <c r="D56" s="146"/>
      <c r="E56" s="99"/>
      <c r="F56" s="99"/>
      <c r="G56" s="99"/>
      <c r="H56" s="101"/>
      <c r="I56" s="101"/>
      <c r="J56" s="225"/>
      <c r="K56" s="99"/>
      <c r="L56" s="102"/>
      <c r="M56" s="346"/>
      <c r="N56" s="99"/>
      <c r="O56" s="101"/>
      <c r="P56" s="100"/>
      <c r="Q56" s="143"/>
      <c r="R56" s="55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4"/>
      <c r="AG56" s="145"/>
      <c r="AH56" s="143"/>
      <c r="AI56" s="143"/>
      <c r="AJ56" s="144"/>
      <c r="AK56" s="144"/>
      <c r="AL56" s="144"/>
    </row>
    <row r="57" spans="1:38" ht="12.75" customHeight="1">
      <c r="A57" s="99"/>
      <c r="B57" s="345"/>
      <c r="C57" s="146"/>
      <c r="D57" s="146"/>
      <c r="E57" s="99"/>
      <c r="F57" s="99"/>
      <c r="G57" s="99"/>
      <c r="H57" s="101"/>
      <c r="I57" s="101"/>
      <c r="J57" s="225"/>
      <c r="K57" s="99"/>
      <c r="L57" s="102"/>
      <c r="M57" s="346"/>
      <c r="N57" s="99"/>
      <c r="O57" s="101"/>
      <c r="P57" s="100"/>
      <c r="Q57" s="143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4"/>
      <c r="AG57" s="145"/>
      <c r="AH57" s="143"/>
      <c r="AI57" s="143"/>
      <c r="AJ57" s="144"/>
      <c r="AK57" s="144"/>
      <c r="AL57" s="144"/>
    </row>
    <row r="59" spans="1:38" ht="12.75" customHeight="1">
      <c r="A59" s="144"/>
      <c r="B59" s="147"/>
      <c r="C59" s="143"/>
      <c r="D59" s="143"/>
      <c r="E59" s="144"/>
      <c r="F59" s="144"/>
      <c r="G59" s="144"/>
      <c r="H59" s="148"/>
      <c r="I59" s="148"/>
      <c r="J59" s="148"/>
      <c r="K59" s="143"/>
      <c r="L59" s="144"/>
      <c r="M59" s="144"/>
      <c r="N59" s="144"/>
      <c r="O59" s="148"/>
      <c r="P59" s="148"/>
      <c r="Q59" s="143"/>
      <c r="R59" s="55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4"/>
      <c r="AG59" s="145"/>
      <c r="AH59" s="143"/>
      <c r="AI59" s="143"/>
      <c r="AJ59" s="144"/>
      <c r="AK59" s="144"/>
      <c r="AL59" s="144"/>
    </row>
    <row r="60" spans="1:38">
      <c r="A60" s="149" t="s">
        <v>611</v>
      </c>
      <c r="B60" s="149"/>
      <c r="C60" s="149"/>
      <c r="D60" s="149"/>
      <c r="E60" s="150"/>
      <c r="F60" s="111"/>
      <c r="G60" s="111"/>
      <c r="H60" s="111"/>
      <c r="I60" s="111"/>
      <c r="J60" s="1"/>
      <c r="K60" s="6"/>
      <c r="L60" s="6"/>
      <c r="M60" s="6"/>
      <c r="N60" s="1"/>
      <c r="O60" s="1"/>
      <c r="P60" s="37"/>
      <c r="Q60" s="37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37"/>
      <c r="AH60" s="37"/>
      <c r="AI60" s="37"/>
      <c r="AJ60" s="37"/>
      <c r="AK60" s="37"/>
      <c r="AL60" s="37"/>
    </row>
    <row r="61" spans="1:38" ht="38.25">
      <c r="A61" s="96" t="s">
        <v>16</v>
      </c>
      <c r="B61" s="96" t="s">
        <v>567</v>
      </c>
      <c r="C61" s="96"/>
      <c r="D61" s="97" t="s">
        <v>579</v>
      </c>
      <c r="E61" s="96" t="s">
        <v>580</v>
      </c>
      <c r="F61" s="96" t="s">
        <v>581</v>
      </c>
      <c r="G61" s="96" t="s">
        <v>602</v>
      </c>
      <c r="H61" s="96" t="s">
        <v>583</v>
      </c>
      <c r="I61" s="96" t="s">
        <v>584</v>
      </c>
      <c r="J61" s="95" t="s">
        <v>585</v>
      </c>
      <c r="K61" s="95" t="s">
        <v>612</v>
      </c>
      <c r="L61" s="98" t="s">
        <v>587</v>
      </c>
      <c r="M61" s="142" t="s">
        <v>609</v>
      </c>
      <c r="N61" s="96" t="s">
        <v>610</v>
      </c>
      <c r="O61" s="96" t="s">
        <v>589</v>
      </c>
      <c r="P61" s="97" t="s">
        <v>590</v>
      </c>
      <c r="Q61" s="37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37"/>
      <c r="AH61" s="37"/>
      <c r="AI61" s="37"/>
      <c r="AJ61" s="37"/>
      <c r="AK61" s="37"/>
      <c r="AL61" s="37"/>
    </row>
    <row r="62" spans="1:38" ht="15" customHeight="1">
      <c r="A62" s="379">
        <v>1</v>
      </c>
      <c r="B62" s="381">
        <v>45198</v>
      </c>
      <c r="C62" s="263"/>
      <c r="D62" s="263" t="s">
        <v>901</v>
      </c>
      <c r="E62" s="229" t="s">
        <v>894</v>
      </c>
      <c r="F62" s="229">
        <v>51</v>
      </c>
      <c r="G62" s="229"/>
      <c r="H62" s="222">
        <v>46</v>
      </c>
      <c r="I62" s="222"/>
      <c r="J62" s="403" t="s">
        <v>881</v>
      </c>
      <c r="K62" s="229">
        <f>F62-H62</f>
        <v>5</v>
      </c>
      <c r="L62" s="254">
        <v>50</v>
      </c>
      <c r="M62" s="401">
        <v>900</v>
      </c>
      <c r="N62" s="229">
        <v>50</v>
      </c>
      <c r="O62" s="387" t="s">
        <v>595</v>
      </c>
      <c r="P62" s="381">
        <v>45202</v>
      </c>
      <c r="Q62" s="144"/>
      <c r="R62" s="55" t="s">
        <v>594</v>
      </c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</row>
    <row r="63" spans="1:38" ht="15" customHeight="1">
      <c r="A63" s="380"/>
      <c r="B63" s="382"/>
      <c r="C63" s="263"/>
      <c r="D63" s="263" t="s">
        <v>902</v>
      </c>
      <c r="E63" s="229" t="s">
        <v>894</v>
      </c>
      <c r="F63" s="229">
        <v>47</v>
      </c>
      <c r="G63" s="229"/>
      <c r="H63" s="222">
        <v>32</v>
      </c>
      <c r="I63" s="222"/>
      <c r="J63" s="404"/>
      <c r="K63" s="229">
        <f>F63-H63</f>
        <v>15</v>
      </c>
      <c r="L63" s="254">
        <v>50</v>
      </c>
      <c r="M63" s="402"/>
      <c r="N63" s="229">
        <v>50</v>
      </c>
      <c r="O63" s="388"/>
      <c r="P63" s="382"/>
      <c r="Q63" s="144"/>
      <c r="R63" s="55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</row>
    <row r="64" spans="1:38" ht="15" customHeight="1">
      <c r="A64" s="379">
        <v>2</v>
      </c>
      <c r="B64" s="381">
        <v>45198</v>
      </c>
      <c r="C64" s="263"/>
      <c r="D64" s="263" t="s">
        <v>900</v>
      </c>
      <c r="E64" s="229" t="s">
        <v>604</v>
      </c>
      <c r="F64" s="229">
        <v>175</v>
      </c>
      <c r="G64" s="229"/>
      <c r="H64" s="222">
        <v>325</v>
      </c>
      <c r="I64" s="222"/>
      <c r="J64" s="403" t="s">
        <v>810</v>
      </c>
      <c r="K64" s="229">
        <f t="shared" ref="K64:K69" si="41">H64-F64</f>
        <v>150</v>
      </c>
      <c r="L64" s="254">
        <v>50</v>
      </c>
      <c r="M64" s="401">
        <v>800</v>
      </c>
      <c r="N64" s="229">
        <v>15</v>
      </c>
      <c r="O64" s="387" t="s">
        <v>595</v>
      </c>
      <c r="P64" s="381">
        <v>45202</v>
      </c>
      <c r="Q64" s="144"/>
      <c r="R64" s="55" t="s">
        <v>606</v>
      </c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</row>
    <row r="65" spans="1:38" ht="15" customHeight="1">
      <c r="A65" s="380"/>
      <c r="B65" s="382"/>
      <c r="C65" s="263"/>
      <c r="D65" s="263" t="s">
        <v>903</v>
      </c>
      <c r="E65" s="229" t="s">
        <v>894</v>
      </c>
      <c r="F65" s="229">
        <v>115</v>
      </c>
      <c r="G65" s="229"/>
      <c r="H65" s="222">
        <v>205</v>
      </c>
      <c r="I65" s="222"/>
      <c r="J65" s="404"/>
      <c r="K65" s="229">
        <f>F65-H65</f>
        <v>-90</v>
      </c>
      <c r="L65" s="254">
        <v>50</v>
      </c>
      <c r="M65" s="402"/>
      <c r="N65" s="229">
        <v>15</v>
      </c>
      <c r="O65" s="388" t="s">
        <v>595</v>
      </c>
      <c r="P65" s="382"/>
      <c r="Q65" s="144"/>
      <c r="R65" s="55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</row>
    <row r="66" spans="1:38" ht="15" customHeight="1">
      <c r="A66" s="389">
        <v>3</v>
      </c>
      <c r="B66" s="391">
        <v>45198</v>
      </c>
      <c r="C66" s="264"/>
      <c r="D66" s="264" t="s">
        <v>904</v>
      </c>
      <c r="E66" s="240" t="s">
        <v>894</v>
      </c>
      <c r="F66" s="240">
        <v>64</v>
      </c>
      <c r="G66" s="240"/>
      <c r="H66" s="241">
        <v>10</v>
      </c>
      <c r="I66" s="241"/>
      <c r="J66" s="405" t="s">
        <v>951</v>
      </c>
      <c r="K66" s="240">
        <f>F66-H66</f>
        <v>54</v>
      </c>
      <c r="L66" s="242">
        <v>50</v>
      </c>
      <c r="M66" s="410">
        <v>-120</v>
      </c>
      <c r="N66" s="240">
        <v>40</v>
      </c>
      <c r="O66" s="413" t="s">
        <v>605</v>
      </c>
      <c r="P66" s="391">
        <v>45202</v>
      </c>
      <c r="Q66" s="144"/>
      <c r="R66" s="55" t="s">
        <v>594</v>
      </c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</row>
    <row r="67" spans="1:38" ht="15" customHeight="1">
      <c r="A67" s="390"/>
      <c r="B67" s="392"/>
      <c r="C67" s="264"/>
      <c r="D67" s="264" t="s">
        <v>905</v>
      </c>
      <c r="E67" s="240" t="s">
        <v>894</v>
      </c>
      <c r="F67" s="240">
        <v>45.5</v>
      </c>
      <c r="G67" s="240"/>
      <c r="H67" s="241">
        <v>100</v>
      </c>
      <c r="I67" s="241"/>
      <c r="J67" s="406"/>
      <c r="K67" s="240">
        <f>F67-H67</f>
        <v>-54.5</v>
      </c>
      <c r="L67" s="242">
        <v>50</v>
      </c>
      <c r="M67" s="411"/>
      <c r="N67" s="240">
        <v>40</v>
      </c>
      <c r="O67" s="414"/>
      <c r="P67" s="392"/>
      <c r="Q67" s="144"/>
      <c r="R67" s="55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</row>
    <row r="68" spans="1:38" ht="15" customHeight="1">
      <c r="A68" s="389">
        <v>4</v>
      </c>
      <c r="B68" s="391">
        <v>45202</v>
      </c>
      <c r="C68" s="264"/>
      <c r="D68" s="264" t="s">
        <v>899</v>
      </c>
      <c r="E68" s="240" t="s">
        <v>604</v>
      </c>
      <c r="F68" s="240">
        <v>24</v>
      </c>
      <c r="G68" s="240"/>
      <c r="H68" s="241">
        <v>35</v>
      </c>
      <c r="I68" s="241"/>
      <c r="J68" s="405" t="s">
        <v>915</v>
      </c>
      <c r="K68" s="240">
        <f t="shared" si="41"/>
        <v>11</v>
      </c>
      <c r="L68" s="242">
        <v>50</v>
      </c>
      <c r="M68" s="410">
        <v>-380</v>
      </c>
      <c r="N68" s="240">
        <v>40</v>
      </c>
      <c r="O68" s="413" t="s">
        <v>605</v>
      </c>
      <c r="P68" s="391">
        <v>45202</v>
      </c>
      <c r="Q68" s="144"/>
      <c r="R68" s="55" t="s">
        <v>606</v>
      </c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</row>
    <row r="69" spans="1:38" ht="15" customHeight="1">
      <c r="A69" s="407"/>
      <c r="B69" s="408"/>
      <c r="C69" s="335"/>
      <c r="D69" s="335" t="s">
        <v>905</v>
      </c>
      <c r="E69" s="310" t="s">
        <v>604</v>
      </c>
      <c r="F69" s="310">
        <v>33</v>
      </c>
      <c r="G69" s="310"/>
      <c r="H69" s="311">
        <v>15</v>
      </c>
      <c r="I69" s="311"/>
      <c r="J69" s="409"/>
      <c r="K69" s="310">
        <f t="shared" si="41"/>
        <v>-18</v>
      </c>
      <c r="L69" s="336">
        <v>50</v>
      </c>
      <c r="M69" s="412"/>
      <c r="N69" s="310">
        <v>40</v>
      </c>
      <c r="O69" s="415" t="s">
        <v>605</v>
      </c>
      <c r="P69" s="408"/>
      <c r="Q69" s="144"/>
      <c r="R69" s="55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</row>
    <row r="70" spans="1:38" ht="15" customHeight="1">
      <c r="A70" s="379">
        <v>5</v>
      </c>
      <c r="B70" s="381">
        <v>45204</v>
      </c>
      <c r="C70" s="263"/>
      <c r="D70" s="263" t="s">
        <v>931</v>
      </c>
      <c r="E70" s="229" t="s">
        <v>604</v>
      </c>
      <c r="F70" s="229">
        <v>292.5</v>
      </c>
      <c r="G70" s="229"/>
      <c r="H70" s="222">
        <v>435</v>
      </c>
      <c r="I70" s="222"/>
      <c r="J70" s="403" t="s">
        <v>810</v>
      </c>
      <c r="K70" s="229">
        <f t="shared" ref="K70" si="42">H70-F70</f>
        <v>142.5</v>
      </c>
      <c r="L70" s="254">
        <v>50</v>
      </c>
      <c r="M70" s="401">
        <v>800</v>
      </c>
      <c r="N70" s="229">
        <v>15</v>
      </c>
      <c r="O70" s="387" t="s">
        <v>595</v>
      </c>
      <c r="P70" s="381">
        <v>45208</v>
      </c>
      <c r="Q70" s="144"/>
      <c r="R70" s="55" t="s">
        <v>606</v>
      </c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</row>
    <row r="71" spans="1:38" ht="15" customHeight="1">
      <c r="A71" s="380"/>
      <c r="B71" s="382"/>
      <c r="C71" s="263"/>
      <c r="D71" s="263" t="s">
        <v>932</v>
      </c>
      <c r="E71" s="229" t="s">
        <v>894</v>
      </c>
      <c r="F71" s="229">
        <v>107.5</v>
      </c>
      <c r="G71" s="229"/>
      <c r="H71" s="222">
        <v>190</v>
      </c>
      <c r="I71" s="222"/>
      <c r="J71" s="404"/>
      <c r="K71" s="229">
        <f t="shared" ref="K71" si="43">F71-H71</f>
        <v>-82.5</v>
      </c>
      <c r="L71" s="254">
        <v>50</v>
      </c>
      <c r="M71" s="402"/>
      <c r="N71" s="229">
        <v>15</v>
      </c>
      <c r="O71" s="388" t="s">
        <v>595</v>
      </c>
      <c r="P71" s="382"/>
      <c r="Q71" s="144"/>
      <c r="R71" s="55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</row>
    <row r="72" spans="1:38" ht="15" customHeight="1">
      <c r="A72" s="379">
        <v>6</v>
      </c>
      <c r="B72" s="381">
        <v>45205</v>
      </c>
      <c r="C72" s="263"/>
      <c r="D72" s="263" t="s">
        <v>946</v>
      </c>
      <c r="E72" s="229" t="s">
        <v>604</v>
      </c>
      <c r="F72" s="229">
        <v>80</v>
      </c>
      <c r="G72" s="229"/>
      <c r="H72" s="222">
        <v>105</v>
      </c>
      <c r="I72" s="222"/>
      <c r="J72" s="403" t="s">
        <v>953</v>
      </c>
      <c r="K72" s="229">
        <f t="shared" ref="K72" si="44">H72-F72</f>
        <v>25</v>
      </c>
      <c r="L72" s="254">
        <v>50</v>
      </c>
      <c r="M72" s="401">
        <v>600</v>
      </c>
      <c r="N72" s="229">
        <v>40</v>
      </c>
      <c r="O72" s="387" t="s">
        <v>595</v>
      </c>
      <c r="P72" s="381">
        <v>45208</v>
      </c>
      <c r="Q72" s="144"/>
      <c r="R72" s="55" t="s">
        <v>594</v>
      </c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</row>
    <row r="73" spans="1:38" ht="15" customHeight="1">
      <c r="A73" s="380"/>
      <c r="B73" s="382"/>
      <c r="C73" s="263"/>
      <c r="D73" s="263" t="s">
        <v>947</v>
      </c>
      <c r="E73" s="229" t="s">
        <v>894</v>
      </c>
      <c r="F73" s="229">
        <v>45</v>
      </c>
      <c r="G73" s="229"/>
      <c r="H73" s="222">
        <v>52.5</v>
      </c>
      <c r="I73" s="222"/>
      <c r="J73" s="404"/>
      <c r="K73" s="229">
        <f t="shared" ref="K73" si="45">F73-H73</f>
        <v>-7.5</v>
      </c>
      <c r="L73" s="254">
        <v>50</v>
      </c>
      <c r="M73" s="402"/>
      <c r="N73" s="229">
        <v>40</v>
      </c>
      <c r="O73" s="388" t="s">
        <v>595</v>
      </c>
      <c r="P73" s="382"/>
      <c r="Q73" s="144"/>
      <c r="R73" s="55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</row>
    <row r="74" spans="1:38" ht="15" customHeight="1">
      <c r="A74" s="379">
        <v>7</v>
      </c>
      <c r="B74" s="381">
        <v>45208</v>
      </c>
      <c r="C74" s="263"/>
      <c r="D74" s="263" t="s">
        <v>954</v>
      </c>
      <c r="E74" s="229" t="s">
        <v>604</v>
      </c>
      <c r="F74" s="229">
        <v>94</v>
      </c>
      <c r="G74" s="229"/>
      <c r="H74" s="222">
        <v>151</v>
      </c>
      <c r="I74" s="222"/>
      <c r="J74" s="403" t="s">
        <v>917</v>
      </c>
      <c r="K74" s="229">
        <f t="shared" ref="K74" si="46">H74-F74</f>
        <v>57</v>
      </c>
      <c r="L74" s="254">
        <v>50</v>
      </c>
      <c r="M74" s="401">
        <v>1225</v>
      </c>
      <c r="N74" s="229">
        <v>50</v>
      </c>
      <c r="O74" s="387" t="s">
        <v>595</v>
      </c>
      <c r="P74" s="381">
        <v>45209</v>
      </c>
      <c r="Q74" s="144"/>
      <c r="R74" s="55" t="s">
        <v>594</v>
      </c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</row>
    <row r="75" spans="1:38" ht="15" customHeight="1">
      <c r="A75" s="380"/>
      <c r="B75" s="382"/>
      <c r="C75" s="263"/>
      <c r="D75" s="263" t="s">
        <v>955</v>
      </c>
      <c r="E75" s="229" t="s">
        <v>894</v>
      </c>
      <c r="F75" s="229">
        <v>52</v>
      </c>
      <c r="G75" s="229"/>
      <c r="H75" s="222">
        <v>82.5</v>
      </c>
      <c r="I75" s="222"/>
      <c r="J75" s="404"/>
      <c r="K75" s="229">
        <f t="shared" ref="K75" si="47">F75-H75</f>
        <v>-30.5</v>
      </c>
      <c r="L75" s="254">
        <v>50</v>
      </c>
      <c r="M75" s="402"/>
      <c r="N75" s="229">
        <v>50</v>
      </c>
      <c r="O75" s="388" t="s">
        <v>595</v>
      </c>
      <c r="P75" s="382"/>
      <c r="Q75" s="144"/>
      <c r="R75" s="55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</row>
    <row r="76" spans="1:38" ht="15" customHeight="1">
      <c r="A76" s="344">
        <v>8</v>
      </c>
      <c r="B76" s="343">
        <v>45208</v>
      </c>
      <c r="C76" s="263"/>
      <c r="D76" s="263" t="s">
        <v>956</v>
      </c>
      <c r="E76" s="229" t="s">
        <v>604</v>
      </c>
      <c r="F76" s="229">
        <v>22</v>
      </c>
      <c r="G76" s="229">
        <v>0</v>
      </c>
      <c r="H76" s="222">
        <v>47.5</v>
      </c>
      <c r="I76" s="222" t="s">
        <v>957</v>
      </c>
      <c r="J76" s="243" t="s">
        <v>964</v>
      </c>
      <c r="K76" s="244">
        <f t="shared" ref="K76" si="48">H76-F76</f>
        <v>25.5</v>
      </c>
      <c r="L76" s="254">
        <v>50</v>
      </c>
      <c r="M76" s="245">
        <f t="shared" ref="M76" si="49">(K76*N76)-L76</f>
        <v>970</v>
      </c>
      <c r="N76" s="244">
        <v>40</v>
      </c>
      <c r="O76" s="103" t="s">
        <v>595</v>
      </c>
      <c r="P76" s="246">
        <v>45209</v>
      </c>
      <c r="Q76" s="144"/>
      <c r="R76" s="55" t="s">
        <v>606</v>
      </c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</row>
    <row r="77" spans="1:38" ht="15" customHeight="1">
      <c r="A77" s="389">
        <v>9</v>
      </c>
      <c r="B77" s="391">
        <v>45209</v>
      </c>
      <c r="C77" s="264"/>
      <c r="D77" s="264" t="s">
        <v>946</v>
      </c>
      <c r="E77" s="240" t="s">
        <v>604</v>
      </c>
      <c r="F77" s="240">
        <v>18</v>
      </c>
      <c r="G77" s="240"/>
      <c r="H77" s="241">
        <v>0</v>
      </c>
      <c r="I77" s="241"/>
      <c r="J77" s="393" t="s">
        <v>977</v>
      </c>
      <c r="K77" s="326">
        <f t="shared" ref="K77" si="50">H77-F77</f>
        <v>-18</v>
      </c>
      <c r="L77" s="242">
        <v>25</v>
      </c>
      <c r="M77" s="395">
        <v>-370</v>
      </c>
      <c r="N77" s="326">
        <v>40</v>
      </c>
      <c r="O77" s="397" t="s">
        <v>605</v>
      </c>
      <c r="P77" s="399">
        <v>45209</v>
      </c>
      <c r="Q77" s="144"/>
      <c r="R77" s="55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</row>
    <row r="78" spans="1:38" ht="15" customHeight="1">
      <c r="A78" s="390"/>
      <c r="B78" s="392"/>
      <c r="C78" s="264"/>
      <c r="D78" s="264" t="s">
        <v>968</v>
      </c>
      <c r="E78" s="240" t="s">
        <v>894</v>
      </c>
      <c r="F78" s="347" t="s">
        <v>976</v>
      </c>
      <c r="G78" s="240"/>
      <c r="H78" s="241">
        <v>0</v>
      </c>
      <c r="I78" s="241"/>
      <c r="J78" s="394"/>
      <c r="K78" s="348">
        <f>F78-H78</f>
        <v>10</v>
      </c>
      <c r="L78" s="242">
        <v>25</v>
      </c>
      <c r="M78" s="396"/>
      <c r="N78" s="326">
        <v>40</v>
      </c>
      <c r="O78" s="398"/>
      <c r="P78" s="400"/>
      <c r="Q78" s="144"/>
      <c r="R78" s="55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38" ht="15" customHeight="1">
      <c r="A79" s="379">
        <v>10</v>
      </c>
      <c r="B79" s="381">
        <v>45209</v>
      </c>
      <c r="C79" s="263"/>
      <c r="D79" s="263" t="s">
        <v>970</v>
      </c>
      <c r="E79" s="229" t="s">
        <v>894</v>
      </c>
      <c r="F79" s="349" t="s">
        <v>982</v>
      </c>
      <c r="G79" s="229"/>
      <c r="H79" s="222">
        <v>118</v>
      </c>
      <c r="I79" s="222"/>
      <c r="J79" s="383" t="s">
        <v>983</v>
      </c>
      <c r="K79" s="350">
        <f>F79-H79</f>
        <v>-40</v>
      </c>
      <c r="L79" s="254">
        <v>50</v>
      </c>
      <c r="M79" s="377">
        <v>550</v>
      </c>
      <c r="N79" s="244">
        <v>50</v>
      </c>
      <c r="O79" s="385" t="s">
        <v>595</v>
      </c>
      <c r="P79" s="375">
        <v>45210</v>
      </c>
      <c r="Q79" s="144"/>
      <c r="R79" s="55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</row>
    <row r="80" spans="1:38" ht="15" customHeight="1">
      <c r="A80" s="380"/>
      <c r="B80" s="382"/>
      <c r="C80" s="263"/>
      <c r="D80" s="263" t="s">
        <v>971</v>
      </c>
      <c r="E80" s="229" t="s">
        <v>894</v>
      </c>
      <c r="F80" s="229">
        <v>73</v>
      </c>
      <c r="G80" s="229"/>
      <c r="H80" s="222">
        <v>20</v>
      </c>
      <c r="I80" s="222"/>
      <c r="J80" s="384"/>
      <c r="K80" s="244">
        <f>F80-H80</f>
        <v>53</v>
      </c>
      <c r="L80" s="254">
        <v>50</v>
      </c>
      <c r="M80" s="378"/>
      <c r="N80" s="244">
        <v>50</v>
      </c>
      <c r="O80" s="386"/>
      <c r="P80" s="376"/>
      <c r="Q80" s="144"/>
      <c r="R80" s="55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</row>
    <row r="81" spans="1:38" ht="15" customHeight="1">
      <c r="A81" s="351">
        <v>11</v>
      </c>
      <c r="B81" s="352">
        <v>45210</v>
      </c>
      <c r="C81" s="264"/>
      <c r="D81" s="264" t="s">
        <v>984</v>
      </c>
      <c r="E81" s="240" t="s">
        <v>604</v>
      </c>
      <c r="F81" s="240">
        <v>89</v>
      </c>
      <c r="G81" s="240">
        <v>65</v>
      </c>
      <c r="H81" s="241">
        <v>71</v>
      </c>
      <c r="I81" s="241" t="s">
        <v>985</v>
      </c>
      <c r="J81" s="325" t="s">
        <v>1005</v>
      </c>
      <c r="K81" s="326">
        <f t="shared" ref="K81" si="51">H81-F81</f>
        <v>-18</v>
      </c>
      <c r="L81" s="242">
        <v>50</v>
      </c>
      <c r="M81" s="328">
        <f t="shared" ref="M81" si="52">(K81*N81)-L81</f>
        <v>-770</v>
      </c>
      <c r="N81" s="326">
        <v>40</v>
      </c>
      <c r="O81" s="329" t="s">
        <v>595</v>
      </c>
      <c r="P81" s="322">
        <v>45210</v>
      </c>
      <c r="Q81" s="144"/>
      <c r="R81" s="55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</row>
    <row r="82" spans="1:38" ht="15" customHeight="1">
      <c r="A82" s="372">
        <v>12</v>
      </c>
      <c r="B82" s="374">
        <v>45212</v>
      </c>
      <c r="C82" s="338"/>
      <c r="D82" s="338" t="s">
        <v>1045</v>
      </c>
      <c r="E82" s="226" t="s">
        <v>604</v>
      </c>
      <c r="F82" s="226" t="s">
        <v>1047</v>
      </c>
      <c r="G82" s="226"/>
      <c r="H82" s="228"/>
      <c r="I82" s="228"/>
      <c r="J82" s="366" t="s">
        <v>593</v>
      </c>
      <c r="K82" s="226"/>
      <c r="L82" s="339"/>
      <c r="M82" s="368"/>
      <c r="N82" s="226"/>
      <c r="O82" s="366"/>
      <c r="P82" s="370"/>
      <c r="Q82" s="144"/>
      <c r="R82" s="55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</row>
    <row r="83" spans="1:38" ht="15" customHeight="1">
      <c r="A83" s="373"/>
      <c r="B83" s="371"/>
      <c r="C83" s="338"/>
      <c r="D83" s="338" t="s">
        <v>1046</v>
      </c>
      <c r="E83" s="226" t="s">
        <v>894</v>
      </c>
      <c r="F83" s="226" t="s">
        <v>1048</v>
      </c>
      <c r="G83" s="226"/>
      <c r="H83" s="228"/>
      <c r="I83" s="228"/>
      <c r="J83" s="367"/>
      <c r="K83" s="226"/>
      <c r="L83" s="339"/>
      <c r="M83" s="369"/>
      <c r="N83" s="226"/>
      <c r="O83" s="367"/>
      <c r="P83" s="371"/>
      <c r="Q83" s="144"/>
      <c r="R83" s="55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</row>
    <row r="84" spans="1:38" ht="15" customHeight="1">
      <c r="A84" s="342"/>
      <c r="B84" s="337"/>
      <c r="C84" s="338"/>
      <c r="D84" s="338"/>
      <c r="E84" s="226"/>
      <c r="F84" s="226"/>
      <c r="G84" s="226"/>
      <c r="H84" s="228"/>
      <c r="I84" s="228"/>
      <c r="J84" s="228"/>
      <c r="K84" s="226"/>
      <c r="L84" s="339"/>
      <c r="M84" s="340"/>
      <c r="N84" s="226"/>
      <c r="O84" s="228"/>
      <c r="P84" s="337"/>
      <c r="Q84" s="144"/>
      <c r="R84" s="55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</row>
    <row r="85" spans="1:38" ht="15" customHeight="1">
      <c r="A85" s="226"/>
      <c r="B85" s="337"/>
      <c r="C85" s="338"/>
      <c r="D85" s="338"/>
      <c r="E85" s="226"/>
      <c r="F85" s="226"/>
      <c r="G85" s="226"/>
      <c r="H85" s="228"/>
      <c r="I85" s="228"/>
      <c r="J85" s="228"/>
      <c r="K85" s="226"/>
      <c r="L85" s="339"/>
      <c r="M85" s="340"/>
      <c r="N85" s="226"/>
      <c r="O85" s="228"/>
      <c r="P85" s="337"/>
      <c r="Q85" s="144"/>
      <c r="R85" s="55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</row>
    <row r="86" spans="1:38" ht="15" customHeight="1">
      <c r="A86" s="303"/>
      <c r="B86" s="304"/>
      <c r="C86" s="305"/>
      <c r="D86" s="305"/>
      <c r="E86" s="303"/>
      <c r="F86" s="303"/>
      <c r="G86" s="303"/>
      <c r="H86" s="306"/>
      <c r="I86" s="306"/>
      <c r="J86" s="306"/>
      <c r="K86" s="303"/>
      <c r="L86" s="307"/>
      <c r="M86" s="308"/>
      <c r="N86" s="303"/>
      <c r="O86" s="306"/>
      <c r="P86" s="309"/>
      <c r="Q86" s="144"/>
      <c r="R86" s="55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</row>
    <row r="87" spans="1:38" ht="38.25" customHeight="1">
      <c r="A87" s="94" t="s">
        <v>617</v>
      </c>
      <c r="B87" s="151"/>
      <c r="C87" s="151"/>
      <c r="D87" s="152"/>
      <c r="E87" s="132"/>
      <c r="F87" s="6"/>
      <c r="G87" s="6"/>
      <c r="H87" s="133"/>
      <c r="I87" s="153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</row>
    <row r="88" spans="1:38" ht="38.25">
      <c r="A88" s="95" t="s">
        <v>16</v>
      </c>
      <c r="B88" s="96" t="s">
        <v>567</v>
      </c>
      <c r="C88" s="96"/>
      <c r="D88" s="97" t="s">
        <v>579</v>
      </c>
      <c r="E88" s="96" t="s">
        <v>580</v>
      </c>
      <c r="F88" s="96" t="s">
        <v>581</v>
      </c>
      <c r="G88" s="96" t="s">
        <v>582</v>
      </c>
      <c r="H88" s="96" t="s">
        <v>583</v>
      </c>
      <c r="I88" s="96" t="s">
        <v>584</v>
      </c>
      <c r="J88" s="95" t="s">
        <v>585</v>
      </c>
      <c r="K88" s="136" t="s">
        <v>603</v>
      </c>
      <c r="L88" s="137" t="s">
        <v>587</v>
      </c>
      <c r="M88" s="98" t="s">
        <v>588</v>
      </c>
      <c r="N88" s="96" t="s">
        <v>589</v>
      </c>
      <c r="O88" s="97" t="s">
        <v>590</v>
      </c>
      <c r="P88" s="96" t="s">
        <v>591</v>
      </c>
      <c r="Q88" s="37"/>
      <c r="R88" s="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4.25" customHeight="1">
      <c r="A89" s="99">
        <v>1</v>
      </c>
      <c r="B89" s="100">
        <v>45169</v>
      </c>
      <c r="C89" s="146"/>
      <c r="D89" s="146" t="s">
        <v>874</v>
      </c>
      <c r="E89" s="99" t="s">
        <v>604</v>
      </c>
      <c r="F89" s="99" t="s">
        <v>876</v>
      </c>
      <c r="G89" s="99">
        <v>350</v>
      </c>
      <c r="H89" s="99"/>
      <c r="I89" s="99" t="s">
        <v>875</v>
      </c>
      <c r="J89" s="101" t="s">
        <v>593</v>
      </c>
      <c r="K89" s="101"/>
      <c r="L89" s="102"/>
      <c r="M89" s="265"/>
      <c r="N89" s="228"/>
      <c r="O89" s="235"/>
      <c r="P89" s="266"/>
      <c r="Q89" s="37"/>
      <c r="R89" s="37" t="s">
        <v>594</v>
      </c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4.25" customHeight="1">
      <c r="A90" s="99">
        <v>2</v>
      </c>
      <c r="B90" s="100">
        <v>45173</v>
      </c>
      <c r="C90" s="146"/>
      <c r="D90" s="146" t="s">
        <v>168</v>
      </c>
      <c r="E90" s="99" t="s">
        <v>604</v>
      </c>
      <c r="F90" s="99" t="s">
        <v>877</v>
      </c>
      <c r="G90" s="99">
        <v>4790</v>
      </c>
      <c r="H90" s="99"/>
      <c r="I90" s="99" t="s">
        <v>878</v>
      </c>
      <c r="J90" s="101" t="s">
        <v>593</v>
      </c>
      <c r="K90" s="101"/>
      <c r="L90" s="102"/>
      <c r="M90" s="265"/>
      <c r="N90" s="228"/>
      <c r="O90" s="235"/>
      <c r="P90" s="266"/>
      <c r="Q90" s="37"/>
      <c r="R90" s="37" t="s">
        <v>594</v>
      </c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4.25" customHeight="1">
      <c r="A91" s="99"/>
      <c r="B91" s="100"/>
      <c r="C91" s="146"/>
      <c r="D91" s="146"/>
      <c r="E91" s="99"/>
      <c r="F91" s="99"/>
      <c r="G91" s="99"/>
      <c r="H91" s="99"/>
      <c r="I91" s="99"/>
      <c r="J91" s="101"/>
      <c r="K91" s="101"/>
      <c r="L91" s="102"/>
      <c r="M91" s="265"/>
      <c r="N91" s="228"/>
      <c r="O91" s="235"/>
      <c r="P91" s="266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2.75" customHeight="1">
      <c r="A92" s="99"/>
      <c r="B92" s="100"/>
      <c r="C92" s="146"/>
      <c r="D92" s="146"/>
      <c r="E92" s="99"/>
      <c r="F92" s="99"/>
      <c r="G92" s="99"/>
      <c r="H92" s="99"/>
      <c r="I92" s="99"/>
      <c r="J92" s="101"/>
      <c r="K92" s="101"/>
      <c r="L92" s="102"/>
      <c r="M92" s="154"/>
      <c r="N92" s="225"/>
      <c r="O92" s="225"/>
      <c r="P92" s="100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18" t="s">
        <v>596</v>
      </c>
      <c r="B93" s="118"/>
      <c r="C93" s="118"/>
      <c r="D93" s="118"/>
      <c r="E93" s="37"/>
      <c r="F93" s="125" t="s">
        <v>598</v>
      </c>
      <c r="G93" s="55"/>
      <c r="H93" s="55"/>
      <c r="I93" s="55"/>
      <c r="J93" s="6"/>
      <c r="K93" s="138"/>
      <c r="L93" s="139"/>
      <c r="M93" s="6"/>
      <c r="N93" s="108"/>
      <c r="O93" s="155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24" t="s">
        <v>597</v>
      </c>
      <c r="B94" s="118"/>
      <c r="C94" s="118"/>
      <c r="D94" s="118"/>
      <c r="E94" s="6"/>
      <c r="F94" s="125" t="s">
        <v>601</v>
      </c>
      <c r="G94" s="6"/>
      <c r="H94" s="6" t="s">
        <v>619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24"/>
      <c r="B95" s="118"/>
      <c r="C95" s="118"/>
      <c r="D95" s="118"/>
      <c r="E95" s="6"/>
      <c r="F95" s="125"/>
      <c r="G95" s="6"/>
      <c r="H95" s="6"/>
      <c r="I95" s="6"/>
      <c r="J95" s="1"/>
      <c r="K95" s="6"/>
      <c r="L95" s="6"/>
      <c r="M95" s="6"/>
      <c r="N95" s="1"/>
      <c r="O95" s="1"/>
      <c r="Q95" s="1"/>
      <c r="R95" s="55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24"/>
      <c r="B96" s="118"/>
      <c r="C96" s="118"/>
      <c r="D96" s="118"/>
      <c r="E96" s="6"/>
      <c r="F96" s="125"/>
      <c r="G96" s="55"/>
      <c r="H96" s="37"/>
      <c r="I96" s="55"/>
      <c r="J96" s="6"/>
      <c r="K96" s="138"/>
      <c r="L96" s="139"/>
      <c r="M96" s="6"/>
      <c r="N96" s="108"/>
      <c r="O96" s="140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24"/>
      <c r="B97" s="118"/>
      <c r="C97" s="118"/>
      <c r="D97" s="118"/>
      <c r="E97" s="6"/>
      <c r="F97" s="125"/>
      <c r="G97" s="55"/>
      <c r="H97" s="37"/>
      <c r="I97" s="55"/>
      <c r="J97" s="6"/>
      <c r="K97" s="138"/>
      <c r="L97" s="139"/>
      <c r="M97" s="6"/>
      <c r="N97" s="108"/>
      <c r="O97" s="140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24"/>
      <c r="B98" s="118"/>
      <c r="C98" s="118"/>
      <c r="D98" s="118"/>
      <c r="E98" s="6"/>
      <c r="F98" s="125"/>
      <c r="G98" s="55"/>
      <c r="H98" s="37"/>
      <c r="I98" s="55"/>
      <c r="J98" s="6"/>
      <c r="K98" s="138"/>
      <c r="L98" s="139"/>
      <c r="M98" s="6"/>
      <c r="N98" s="108"/>
      <c r="O98" s="140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24"/>
      <c r="B99" s="118"/>
      <c r="C99" s="118"/>
      <c r="D99" s="118"/>
      <c r="E99" s="6"/>
      <c r="F99" s="125"/>
      <c r="G99" s="55"/>
      <c r="H99" s="37"/>
      <c r="I99" s="55"/>
      <c r="J99" s="6"/>
      <c r="K99" s="138"/>
      <c r="L99" s="139"/>
      <c r="M99" s="6"/>
      <c r="N99" s="108"/>
      <c r="O99" s="140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24"/>
      <c r="B100" s="118"/>
      <c r="C100" s="118"/>
      <c r="D100" s="118"/>
      <c r="E100" s="6"/>
      <c r="F100" s="125"/>
      <c r="G100" s="55"/>
      <c r="H100" s="37"/>
      <c r="I100" s="55"/>
      <c r="J100" s="6"/>
      <c r="K100" s="138"/>
      <c r="L100" s="139"/>
      <c r="M100" s="6"/>
      <c r="N100" s="108"/>
      <c r="O100" s="140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24"/>
      <c r="B101" s="118"/>
      <c r="C101" s="118"/>
      <c r="D101" s="118"/>
      <c r="E101" s="6"/>
      <c r="F101" s="125"/>
      <c r="G101" s="55"/>
      <c r="H101" s="37"/>
      <c r="I101" s="55"/>
      <c r="J101" s="6"/>
      <c r="K101" s="138"/>
      <c r="L101" s="139"/>
      <c r="M101" s="6"/>
      <c r="N101" s="108"/>
      <c r="O101" s="140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55"/>
      <c r="B102" s="107"/>
      <c r="C102" s="107"/>
      <c r="D102" s="37"/>
      <c r="E102" s="55"/>
      <c r="F102" s="55"/>
      <c r="G102" s="55"/>
      <c r="H102" s="37"/>
      <c r="I102" s="55"/>
      <c r="J102" s="6"/>
      <c r="K102" s="138"/>
      <c r="L102" s="139"/>
      <c r="M102" s="6"/>
      <c r="N102" s="108"/>
      <c r="O102" s="140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38.25" customHeight="1">
      <c r="A103" s="37"/>
      <c r="B103" s="156" t="s">
        <v>620</v>
      </c>
      <c r="C103" s="156"/>
      <c r="D103" s="156"/>
      <c r="E103" s="156"/>
      <c r="F103" s="6"/>
      <c r="G103" s="6"/>
      <c r="H103" s="134"/>
      <c r="I103" s="6"/>
      <c r="J103" s="134"/>
      <c r="K103" s="135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95" t="s">
        <v>16</v>
      </c>
      <c r="B104" s="96" t="s">
        <v>567</v>
      </c>
      <c r="C104" s="96"/>
      <c r="D104" s="97" t="s">
        <v>579</v>
      </c>
      <c r="E104" s="96" t="s">
        <v>580</v>
      </c>
      <c r="F104" s="96" t="s">
        <v>581</v>
      </c>
      <c r="G104" s="96" t="s">
        <v>621</v>
      </c>
      <c r="H104" s="96" t="s">
        <v>622</v>
      </c>
      <c r="I104" s="96" t="s">
        <v>584</v>
      </c>
      <c r="J104" s="157" t="s">
        <v>585</v>
      </c>
      <c r="K104" s="96" t="s">
        <v>586</v>
      </c>
      <c r="L104" s="96" t="s">
        <v>623</v>
      </c>
      <c r="M104" s="96" t="s">
        <v>589</v>
      </c>
      <c r="N104" s="97" t="s">
        <v>590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1</v>
      </c>
      <c r="B105" s="159">
        <v>41579</v>
      </c>
      <c r="C105" s="159"/>
      <c r="D105" s="160" t="s">
        <v>624</v>
      </c>
      <c r="E105" s="161" t="s">
        <v>592</v>
      </c>
      <c r="F105" s="162">
        <v>82</v>
      </c>
      <c r="G105" s="161" t="s">
        <v>625</v>
      </c>
      <c r="H105" s="161">
        <v>100</v>
      </c>
      <c r="I105" s="163">
        <v>100</v>
      </c>
      <c r="J105" s="164" t="s">
        <v>626</v>
      </c>
      <c r="K105" s="165">
        <f t="shared" ref="K105:K157" si="53">H105-F105</f>
        <v>18</v>
      </c>
      <c r="L105" s="166">
        <f t="shared" ref="L105:L157" si="54">K105/F105</f>
        <v>0.21951219512195122</v>
      </c>
      <c r="M105" s="161" t="s">
        <v>595</v>
      </c>
      <c r="N105" s="167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2</v>
      </c>
      <c r="B106" s="159">
        <v>41794</v>
      </c>
      <c r="C106" s="159"/>
      <c r="D106" s="160" t="s">
        <v>627</v>
      </c>
      <c r="E106" s="161" t="s">
        <v>604</v>
      </c>
      <c r="F106" s="162">
        <v>257</v>
      </c>
      <c r="G106" s="161" t="s">
        <v>625</v>
      </c>
      <c r="H106" s="161">
        <v>300</v>
      </c>
      <c r="I106" s="163">
        <v>300</v>
      </c>
      <c r="J106" s="164" t="s">
        <v>626</v>
      </c>
      <c r="K106" s="165">
        <f t="shared" si="53"/>
        <v>43</v>
      </c>
      <c r="L106" s="166">
        <f t="shared" si="54"/>
        <v>0.16731517509727625</v>
      </c>
      <c r="M106" s="161" t="s">
        <v>595</v>
      </c>
      <c r="N106" s="167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3</v>
      </c>
      <c r="B107" s="159">
        <v>41828</v>
      </c>
      <c r="C107" s="159"/>
      <c r="D107" s="160" t="s">
        <v>628</v>
      </c>
      <c r="E107" s="161" t="s">
        <v>604</v>
      </c>
      <c r="F107" s="162">
        <v>393</v>
      </c>
      <c r="G107" s="161" t="s">
        <v>625</v>
      </c>
      <c r="H107" s="161">
        <v>468</v>
      </c>
      <c r="I107" s="163">
        <v>468</v>
      </c>
      <c r="J107" s="164" t="s">
        <v>626</v>
      </c>
      <c r="K107" s="165">
        <f t="shared" si="53"/>
        <v>75</v>
      </c>
      <c r="L107" s="166">
        <f t="shared" si="54"/>
        <v>0.19083969465648856</v>
      </c>
      <c r="M107" s="161" t="s">
        <v>595</v>
      </c>
      <c r="N107" s="167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4</v>
      </c>
      <c r="B108" s="159">
        <v>41857</v>
      </c>
      <c r="C108" s="159"/>
      <c r="D108" s="160" t="s">
        <v>629</v>
      </c>
      <c r="E108" s="161" t="s">
        <v>604</v>
      </c>
      <c r="F108" s="162">
        <v>205</v>
      </c>
      <c r="G108" s="161" t="s">
        <v>625</v>
      </c>
      <c r="H108" s="161">
        <v>275</v>
      </c>
      <c r="I108" s="163">
        <v>250</v>
      </c>
      <c r="J108" s="164" t="s">
        <v>626</v>
      </c>
      <c r="K108" s="165">
        <f t="shared" si="53"/>
        <v>70</v>
      </c>
      <c r="L108" s="166">
        <f t="shared" si="54"/>
        <v>0.34146341463414637</v>
      </c>
      <c r="M108" s="161" t="s">
        <v>595</v>
      </c>
      <c r="N108" s="167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5</v>
      </c>
      <c r="B109" s="159">
        <v>41886</v>
      </c>
      <c r="C109" s="159"/>
      <c r="D109" s="160" t="s">
        <v>630</v>
      </c>
      <c r="E109" s="161" t="s">
        <v>604</v>
      </c>
      <c r="F109" s="162">
        <v>162</v>
      </c>
      <c r="G109" s="161" t="s">
        <v>625</v>
      </c>
      <c r="H109" s="161">
        <v>190</v>
      </c>
      <c r="I109" s="163">
        <v>190</v>
      </c>
      <c r="J109" s="164" t="s">
        <v>626</v>
      </c>
      <c r="K109" s="165">
        <f t="shared" si="53"/>
        <v>28</v>
      </c>
      <c r="L109" s="166">
        <f t="shared" si="54"/>
        <v>0.1728395061728395</v>
      </c>
      <c r="M109" s="161" t="s">
        <v>595</v>
      </c>
      <c r="N109" s="167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6</v>
      </c>
      <c r="B110" s="159">
        <v>41886</v>
      </c>
      <c r="C110" s="159"/>
      <c r="D110" s="160" t="s">
        <v>631</v>
      </c>
      <c r="E110" s="161" t="s">
        <v>604</v>
      </c>
      <c r="F110" s="162">
        <v>75</v>
      </c>
      <c r="G110" s="161" t="s">
        <v>625</v>
      </c>
      <c r="H110" s="161">
        <v>91.5</v>
      </c>
      <c r="I110" s="163" t="s">
        <v>618</v>
      </c>
      <c r="J110" s="164" t="s">
        <v>632</v>
      </c>
      <c r="K110" s="165">
        <f t="shared" si="53"/>
        <v>16.5</v>
      </c>
      <c r="L110" s="166">
        <f t="shared" si="54"/>
        <v>0.22</v>
      </c>
      <c r="M110" s="161" t="s">
        <v>595</v>
      </c>
      <c r="N110" s="167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7</v>
      </c>
      <c r="B111" s="159">
        <v>41913</v>
      </c>
      <c r="C111" s="159"/>
      <c r="D111" s="160" t="s">
        <v>633</v>
      </c>
      <c r="E111" s="161" t="s">
        <v>604</v>
      </c>
      <c r="F111" s="162">
        <v>850</v>
      </c>
      <c r="G111" s="161" t="s">
        <v>625</v>
      </c>
      <c r="H111" s="161">
        <v>982.5</v>
      </c>
      <c r="I111" s="163">
        <v>1050</v>
      </c>
      <c r="J111" s="164" t="s">
        <v>634</v>
      </c>
      <c r="K111" s="165">
        <f t="shared" si="53"/>
        <v>132.5</v>
      </c>
      <c r="L111" s="166">
        <f t="shared" si="54"/>
        <v>0.15588235294117647</v>
      </c>
      <c r="M111" s="161" t="s">
        <v>595</v>
      </c>
      <c r="N111" s="167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8</v>
      </c>
      <c r="B112" s="159">
        <v>41913</v>
      </c>
      <c r="C112" s="159"/>
      <c r="D112" s="160" t="s">
        <v>635</v>
      </c>
      <c r="E112" s="161" t="s">
        <v>604</v>
      </c>
      <c r="F112" s="162">
        <v>475</v>
      </c>
      <c r="G112" s="161" t="s">
        <v>625</v>
      </c>
      <c r="H112" s="161">
        <v>515</v>
      </c>
      <c r="I112" s="163">
        <v>600</v>
      </c>
      <c r="J112" s="164" t="s">
        <v>636</v>
      </c>
      <c r="K112" s="165">
        <f t="shared" si="53"/>
        <v>40</v>
      </c>
      <c r="L112" s="166">
        <f t="shared" si="54"/>
        <v>8.4210526315789472E-2</v>
      </c>
      <c r="M112" s="161" t="s">
        <v>595</v>
      </c>
      <c r="N112" s="167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9</v>
      </c>
      <c r="B113" s="159">
        <v>41913</v>
      </c>
      <c r="C113" s="159"/>
      <c r="D113" s="160" t="s">
        <v>637</v>
      </c>
      <c r="E113" s="161" t="s">
        <v>604</v>
      </c>
      <c r="F113" s="162">
        <v>86</v>
      </c>
      <c r="G113" s="161" t="s">
        <v>625</v>
      </c>
      <c r="H113" s="161">
        <v>99</v>
      </c>
      <c r="I113" s="163">
        <v>140</v>
      </c>
      <c r="J113" s="164" t="s">
        <v>638</v>
      </c>
      <c r="K113" s="165">
        <f t="shared" si="53"/>
        <v>13</v>
      </c>
      <c r="L113" s="166">
        <f t="shared" si="54"/>
        <v>0.15116279069767441</v>
      </c>
      <c r="M113" s="161" t="s">
        <v>595</v>
      </c>
      <c r="N113" s="167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10</v>
      </c>
      <c r="B114" s="159">
        <v>41926</v>
      </c>
      <c r="C114" s="159"/>
      <c r="D114" s="160" t="s">
        <v>639</v>
      </c>
      <c r="E114" s="161" t="s">
        <v>604</v>
      </c>
      <c r="F114" s="162">
        <v>496.6</v>
      </c>
      <c r="G114" s="161" t="s">
        <v>625</v>
      </c>
      <c r="H114" s="161">
        <v>621</v>
      </c>
      <c r="I114" s="163">
        <v>580</v>
      </c>
      <c r="J114" s="164" t="s">
        <v>626</v>
      </c>
      <c r="K114" s="165">
        <f t="shared" si="53"/>
        <v>124.39999999999998</v>
      </c>
      <c r="L114" s="166">
        <f t="shared" si="54"/>
        <v>0.25050342327829234</v>
      </c>
      <c r="M114" s="161" t="s">
        <v>595</v>
      </c>
      <c r="N114" s="167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11</v>
      </c>
      <c r="B115" s="159">
        <v>41926</v>
      </c>
      <c r="C115" s="159"/>
      <c r="D115" s="160" t="s">
        <v>640</v>
      </c>
      <c r="E115" s="161" t="s">
        <v>604</v>
      </c>
      <c r="F115" s="162">
        <v>2481.9</v>
      </c>
      <c r="G115" s="161" t="s">
        <v>625</v>
      </c>
      <c r="H115" s="161">
        <v>2840</v>
      </c>
      <c r="I115" s="163">
        <v>2870</v>
      </c>
      <c r="J115" s="164" t="s">
        <v>641</v>
      </c>
      <c r="K115" s="165">
        <f t="shared" si="53"/>
        <v>358.09999999999991</v>
      </c>
      <c r="L115" s="166">
        <f t="shared" si="54"/>
        <v>0.14428462065353154</v>
      </c>
      <c r="M115" s="161" t="s">
        <v>595</v>
      </c>
      <c r="N115" s="167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12</v>
      </c>
      <c r="B116" s="159">
        <v>41928</v>
      </c>
      <c r="C116" s="159"/>
      <c r="D116" s="160" t="s">
        <v>642</v>
      </c>
      <c r="E116" s="161" t="s">
        <v>604</v>
      </c>
      <c r="F116" s="162">
        <v>84.5</v>
      </c>
      <c r="G116" s="161" t="s">
        <v>625</v>
      </c>
      <c r="H116" s="161">
        <v>93</v>
      </c>
      <c r="I116" s="163">
        <v>110</v>
      </c>
      <c r="J116" s="164" t="s">
        <v>643</v>
      </c>
      <c r="K116" s="165">
        <f t="shared" si="53"/>
        <v>8.5</v>
      </c>
      <c r="L116" s="166">
        <f t="shared" si="54"/>
        <v>0.10059171597633136</v>
      </c>
      <c r="M116" s="161" t="s">
        <v>595</v>
      </c>
      <c r="N116" s="167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13</v>
      </c>
      <c r="B117" s="159">
        <v>41928</v>
      </c>
      <c r="C117" s="159"/>
      <c r="D117" s="160" t="s">
        <v>644</v>
      </c>
      <c r="E117" s="161" t="s">
        <v>604</v>
      </c>
      <c r="F117" s="162">
        <v>401</v>
      </c>
      <c r="G117" s="161" t="s">
        <v>625</v>
      </c>
      <c r="H117" s="161">
        <v>428</v>
      </c>
      <c r="I117" s="163">
        <v>450</v>
      </c>
      <c r="J117" s="164" t="s">
        <v>645</v>
      </c>
      <c r="K117" s="165">
        <f t="shared" si="53"/>
        <v>27</v>
      </c>
      <c r="L117" s="166">
        <f t="shared" si="54"/>
        <v>6.7331670822942641E-2</v>
      </c>
      <c r="M117" s="161" t="s">
        <v>595</v>
      </c>
      <c r="N117" s="167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14</v>
      </c>
      <c r="B118" s="159">
        <v>41928</v>
      </c>
      <c r="C118" s="159"/>
      <c r="D118" s="160" t="s">
        <v>646</v>
      </c>
      <c r="E118" s="161" t="s">
        <v>604</v>
      </c>
      <c r="F118" s="162">
        <v>101</v>
      </c>
      <c r="G118" s="161" t="s">
        <v>625</v>
      </c>
      <c r="H118" s="161">
        <v>112</v>
      </c>
      <c r="I118" s="163">
        <v>120</v>
      </c>
      <c r="J118" s="164" t="s">
        <v>647</v>
      </c>
      <c r="K118" s="165">
        <f t="shared" si="53"/>
        <v>11</v>
      </c>
      <c r="L118" s="166">
        <f t="shared" si="54"/>
        <v>0.10891089108910891</v>
      </c>
      <c r="M118" s="161" t="s">
        <v>595</v>
      </c>
      <c r="N118" s="16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15</v>
      </c>
      <c r="B119" s="159">
        <v>41954</v>
      </c>
      <c r="C119" s="159"/>
      <c r="D119" s="160" t="s">
        <v>648</v>
      </c>
      <c r="E119" s="161" t="s">
        <v>604</v>
      </c>
      <c r="F119" s="162">
        <v>59</v>
      </c>
      <c r="G119" s="161" t="s">
        <v>625</v>
      </c>
      <c r="H119" s="161">
        <v>76</v>
      </c>
      <c r="I119" s="163">
        <v>76</v>
      </c>
      <c r="J119" s="164" t="s">
        <v>626</v>
      </c>
      <c r="K119" s="165">
        <f t="shared" si="53"/>
        <v>17</v>
      </c>
      <c r="L119" s="166">
        <f t="shared" si="54"/>
        <v>0.28813559322033899</v>
      </c>
      <c r="M119" s="161" t="s">
        <v>595</v>
      </c>
      <c r="N119" s="167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16</v>
      </c>
      <c r="B120" s="159">
        <v>41954</v>
      </c>
      <c r="C120" s="159"/>
      <c r="D120" s="160" t="s">
        <v>637</v>
      </c>
      <c r="E120" s="161" t="s">
        <v>604</v>
      </c>
      <c r="F120" s="162">
        <v>99</v>
      </c>
      <c r="G120" s="161" t="s">
        <v>625</v>
      </c>
      <c r="H120" s="161">
        <v>120</v>
      </c>
      <c r="I120" s="163">
        <v>120</v>
      </c>
      <c r="J120" s="164" t="s">
        <v>614</v>
      </c>
      <c r="K120" s="165">
        <f t="shared" si="53"/>
        <v>21</v>
      </c>
      <c r="L120" s="166">
        <f t="shared" si="54"/>
        <v>0.21212121212121213</v>
      </c>
      <c r="M120" s="161" t="s">
        <v>595</v>
      </c>
      <c r="N120" s="167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17</v>
      </c>
      <c r="B121" s="159">
        <v>41956</v>
      </c>
      <c r="C121" s="159"/>
      <c r="D121" s="160" t="s">
        <v>649</v>
      </c>
      <c r="E121" s="161" t="s">
        <v>604</v>
      </c>
      <c r="F121" s="162">
        <v>22</v>
      </c>
      <c r="G121" s="161" t="s">
        <v>625</v>
      </c>
      <c r="H121" s="161">
        <v>33.549999999999997</v>
      </c>
      <c r="I121" s="163">
        <v>32</v>
      </c>
      <c r="J121" s="164" t="s">
        <v>650</v>
      </c>
      <c r="K121" s="165">
        <f t="shared" si="53"/>
        <v>11.549999999999997</v>
      </c>
      <c r="L121" s="166">
        <f t="shared" si="54"/>
        <v>0.52499999999999991</v>
      </c>
      <c r="M121" s="161" t="s">
        <v>595</v>
      </c>
      <c r="N121" s="167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18</v>
      </c>
      <c r="B122" s="159">
        <v>41976</v>
      </c>
      <c r="C122" s="159"/>
      <c r="D122" s="160" t="s">
        <v>651</v>
      </c>
      <c r="E122" s="161" t="s">
        <v>604</v>
      </c>
      <c r="F122" s="162">
        <v>440</v>
      </c>
      <c r="G122" s="161" t="s">
        <v>625</v>
      </c>
      <c r="H122" s="161">
        <v>520</v>
      </c>
      <c r="I122" s="163">
        <v>520</v>
      </c>
      <c r="J122" s="164" t="s">
        <v>652</v>
      </c>
      <c r="K122" s="165">
        <f t="shared" si="53"/>
        <v>80</v>
      </c>
      <c r="L122" s="166">
        <f t="shared" si="54"/>
        <v>0.18181818181818182</v>
      </c>
      <c r="M122" s="161" t="s">
        <v>595</v>
      </c>
      <c r="N122" s="167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19</v>
      </c>
      <c r="B123" s="159">
        <v>41976</v>
      </c>
      <c r="C123" s="159"/>
      <c r="D123" s="160" t="s">
        <v>653</v>
      </c>
      <c r="E123" s="161" t="s">
        <v>604</v>
      </c>
      <c r="F123" s="162">
        <v>360</v>
      </c>
      <c r="G123" s="161" t="s">
        <v>625</v>
      </c>
      <c r="H123" s="161">
        <v>427</v>
      </c>
      <c r="I123" s="163">
        <v>425</v>
      </c>
      <c r="J123" s="164" t="s">
        <v>654</v>
      </c>
      <c r="K123" s="165">
        <f t="shared" si="53"/>
        <v>67</v>
      </c>
      <c r="L123" s="166">
        <f t="shared" si="54"/>
        <v>0.18611111111111112</v>
      </c>
      <c r="M123" s="161" t="s">
        <v>595</v>
      </c>
      <c r="N123" s="167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20</v>
      </c>
      <c r="B124" s="159">
        <v>42012</v>
      </c>
      <c r="C124" s="159"/>
      <c r="D124" s="160" t="s">
        <v>655</v>
      </c>
      <c r="E124" s="161" t="s">
        <v>604</v>
      </c>
      <c r="F124" s="162">
        <v>360</v>
      </c>
      <c r="G124" s="161" t="s">
        <v>625</v>
      </c>
      <c r="H124" s="161">
        <v>455</v>
      </c>
      <c r="I124" s="163">
        <v>420</v>
      </c>
      <c r="J124" s="164" t="s">
        <v>656</v>
      </c>
      <c r="K124" s="165">
        <f t="shared" si="53"/>
        <v>95</v>
      </c>
      <c r="L124" s="166">
        <f t="shared" si="54"/>
        <v>0.2638888888888889</v>
      </c>
      <c r="M124" s="161" t="s">
        <v>595</v>
      </c>
      <c r="N124" s="167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21</v>
      </c>
      <c r="B125" s="159">
        <v>42012</v>
      </c>
      <c r="C125" s="159"/>
      <c r="D125" s="160" t="s">
        <v>657</v>
      </c>
      <c r="E125" s="161" t="s">
        <v>604</v>
      </c>
      <c r="F125" s="162">
        <v>130</v>
      </c>
      <c r="G125" s="161"/>
      <c r="H125" s="161">
        <v>175.5</v>
      </c>
      <c r="I125" s="163">
        <v>165</v>
      </c>
      <c r="J125" s="164" t="s">
        <v>658</v>
      </c>
      <c r="K125" s="165">
        <f t="shared" si="53"/>
        <v>45.5</v>
      </c>
      <c r="L125" s="166">
        <f t="shared" si="54"/>
        <v>0.35</v>
      </c>
      <c r="M125" s="161" t="s">
        <v>595</v>
      </c>
      <c r="N125" s="167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22</v>
      </c>
      <c r="B126" s="159">
        <v>42040</v>
      </c>
      <c r="C126" s="159"/>
      <c r="D126" s="160" t="s">
        <v>404</v>
      </c>
      <c r="E126" s="161" t="s">
        <v>592</v>
      </c>
      <c r="F126" s="162">
        <v>98</v>
      </c>
      <c r="G126" s="161"/>
      <c r="H126" s="161">
        <v>120</v>
      </c>
      <c r="I126" s="163">
        <v>120</v>
      </c>
      <c r="J126" s="164" t="s">
        <v>626</v>
      </c>
      <c r="K126" s="165">
        <f t="shared" si="53"/>
        <v>22</v>
      </c>
      <c r="L126" s="166">
        <f t="shared" si="54"/>
        <v>0.22448979591836735</v>
      </c>
      <c r="M126" s="161" t="s">
        <v>595</v>
      </c>
      <c r="N126" s="167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23</v>
      </c>
      <c r="B127" s="159">
        <v>42040</v>
      </c>
      <c r="C127" s="159"/>
      <c r="D127" s="160" t="s">
        <v>659</v>
      </c>
      <c r="E127" s="161" t="s">
        <v>592</v>
      </c>
      <c r="F127" s="162">
        <v>196</v>
      </c>
      <c r="G127" s="161"/>
      <c r="H127" s="161">
        <v>262</v>
      </c>
      <c r="I127" s="163">
        <v>255</v>
      </c>
      <c r="J127" s="164" t="s">
        <v>626</v>
      </c>
      <c r="K127" s="165">
        <f t="shared" si="53"/>
        <v>66</v>
      </c>
      <c r="L127" s="166">
        <f t="shared" si="54"/>
        <v>0.33673469387755101</v>
      </c>
      <c r="M127" s="161" t="s">
        <v>595</v>
      </c>
      <c r="N127" s="167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8">
        <v>24</v>
      </c>
      <c r="B128" s="169">
        <v>42067</v>
      </c>
      <c r="C128" s="169"/>
      <c r="D128" s="170" t="s">
        <v>403</v>
      </c>
      <c r="E128" s="171" t="s">
        <v>592</v>
      </c>
      <c r="F128" s="172">
        <v>235</v>
      </c>
      <c r="G128" s="172"/>
      <c r="H128" s="173">
        <v>77</v>
      </c>
      <c r="I128" s="173" t="s">
        <v>660</v>
      </c>
      <c r="J128" s="174" t="s">
        <v>661</v>
      </c>
      <c r="K128" s="175">
        <f t="shared" si="53"/>
        <v>-158</v>
      </c>
      <c r="L128" s="176">
        <f t="shared" si="54"/>
        <v>-0.67234042553191486</v>
      </c>
      <c r="M128" s="172" t="s">
        <v>605</v>
      </c>
      <c r="N128" s="169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25</v>
      </c>
      <c r="B129" s="159">
        <v>42067</v>
      </c>
      <c r="C129" s="159"/>
      <c r="D129" s="160" t="s">
        <v>662</v>
      </c>
      <c r="E129" s="161" t="s">
        <v>592</v>
      </c>
      <c r="F129" s="162">
        <v>185</v>
      </c>
      <c r="G129" s="161"/>
      <c r="H129" s="161">
        <v>224</v>
      </c>
      <c r="I129" s="163" t="s">
        <v>663</v>
      </c>
      <c r="J129" s="164" t="s">
        <v>626</v>
      </c>
      <c r="K129" s="165">
        <f t="shared" si="53"/>
        <v>39</v>
      </c>
      <c r="L129" s="166">
        <f t="shared" si="54"/>
        <v>0.21081081081081082</v>
      </c>
      <c r="M129" s="161" t="s">
        <v>595</v>
      </c>
      <c r="N129" s="167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8">
        <v>26</v>
      </c>
      <c r="B130" s="169">
        <v>42090</v>
      </c>
      <c r="C130" s="169"/>
      <c r="D130" s="177" t="s">
        <v>664</v>
      </c>
      <c r="E130" s="172" t="s">
        <v>592</v>
      </c>
      <c r="F130" s="172">
        <v>49.5</v>
      </c>
      <c r="G130" s="173"/>
      <c r="H130" s="173">
        <v>15.85</v>
      </c>
      <c r="I130" s="173">
        <v>67</v>
      </c>
      <c r="J130" s="174" t="s">
        <v>665</v>
      </c>
      <c r="K130" s="173">
        <f t="shared" si="53"/>
        <v>-33.65</v>
      </c>
      <c r="L130" s="178">
        <f t="shared" si="54"/>
        <v>-0.67979797979797973</v>
      </c>
      <c r="M130" s="172" t="s">
        <v>605</v>
      </c>
      <c r="N130" s="179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27</v>
      </c>
      <c r="B131" s="159">
        <v>42093</v>
      </c>
      <c r="C131" s="159"/>
      <c r="D131" s="160" t="s">
        <v>666</v>
      </c>
      <c r="E131" s="161" t="s">
        <v>592</v>
      </c>
      <c r="F131" s="162">
        <v>183.5</v>
      </c>
      <c r="G131" s="161"/>
      <c r="H131" s="161">
        <v>219</v>
      </c>
      <c r="I131" s="163">
        <v>218</v>
      </c>
      <c r="J131" s="164" t="s">
        <v>667</v>
      </c>
      <c r="K131" s="165">
        <f t="shared" si="53"/>
        <v>35.5</v>
      </c>
      <c r="L131" s="166">
        <f t="shared" si="54"/>
        <v>0.19346049046321526</v>
      </c>
      <c r="M131" s="161" t="s">
        <v>595</v>
      </c>
      <c r="N131" s="167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28</v>
      </c>
      <c r="B132" s="159">
        <v>42114</v>
      </c>
      <c r="C132" s="159"/>
      <c r="D132" s="160" t="s">
        <v>668</v>
      </c>
      <c r="E132" s="161" t="s">
        <v>592</v>
      </c>
      <c r="F132" s="162">
        <f>(227+237)/2</f>
        <v>232</v>
      </c>
      <c r="G132" s="161"/>
      <c r="H132" s="161">
        <v>298</v>
      </c>
      <c r="I132" s="163">
        <v>298</v>
      </c>
      <c r="J132" s="164" t="s">
        <v>626</v>
      </c>
      <c r="K132" s="165">
        <f t="shared" si="53"/>
        <v>66</v>
      </c>
      <c r="L132" s="166">
        <f t="shared" si="54"/>
        <v>0.28448275862068967</v>
      </c>
      <c r="M132" s="161" t="s">
        <v>595</v>
      </c>
      <c r="N132" s="167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29</v>
      </c>
      <c r="B133" s="159">
        <v>42128</v>
      </c>
      <c r="C133" s="159"/>
      <c r="D133" s="160" t="s">
        <v>669</v>
      </c>
      <c r="E133" s="161" t="s">
        <v>604</v>
      </c>
      <c r="F133" s="162">
        <v>385</v>
      </c>
      <c r="G133" s="161"/>
      <c r="H133" s="161">
        <f>212.5+331</f>
        <v>543.5</v>
      </c>
      <c r="I133" s="163">
        <v>510</v>
      </c>
      <c r="J133" s="164" t="s">
        <v>670</v>
      </c>
      <c r="K133" s="165">
        <f t="shared" si="53"/>
        <v>158.5</v>
      </c>
      <c r="L133" s="166">
        <f t="shared" si="54"/>
        <v>0.41168831168831171</v>
      </c>
      <c r="M133" s="161" t="s">
        <v>595</v>
      </c>
      <c r="N133" s="167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30</v>
      </c>
      <c r="B134" s="159">
        <v>42128</v>
      </c>
      <c r="C134" s="159"/>
      <c r="D134" s="160" t="s">
        <v>671</v>
      </c>
      <c r="E134" s="161" t="s">
        <v>604</v>
      </c>
      <c r="F134" s="162">
        <v>115.5</v>
      </c>
      <c r="G134" s="161"/>
      <c r="H134" s="161">
        <v>146</v>
      </c>
      <c r="I134" s="163">
        <v>142</v>
      </c>
      <c r="J134" s="164" t="s">
        <v>672</v>
      </c>
      <c r="K134" s="165">
        <f t="shared" si="53"/>
        <v>30.5</v>
      </c>
      <c r="L134" s="166">
        <f t="shared" si="54"/>
        <v>0.26406926406926406</v>
      </c>
      <c r="M134" s="161" t="s">
        <v>595</v>
      </c>
      <c r="N134" s="167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31</v>
      </c>
      <c r="B135" s="159">
        <v>42151</v>
      </c>
      <c r="C135" s="159"/>
      <c r="D135" s="160" t="s">
        <v>541</v>
      </c>
      <c r="E135" s="161" t="s">
        <v>604</v>
      </c>
      <c r="F135" s="162">
        <v>237.5</v>
      </c>
      <c r="G135" s="161"/>
      <c r="H135" s="161">
        <v>279.5</v>
      </c>
      <c r="I135" s="163">
        <v>278</v>
      </c>
      <c r="J135" s="164" t="s">
        <v>626</v>
      </c>
      <c r="K135" s="165">
        <f t="shared" si="53"/>
        <v>42</v>
      </c>
      <c r="L135" s="166">
        <f t="shared" si="54"/>
        <v>0.17684210526315788</v>
      </c>
      <c r="M135" s="161" t="s">
        <v>595</v>
      </c>
      <c r="N135" s="167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32</v>
      </c>
      <c r="B136" s="159">
        <v>42174</v>
      </c>
      <c r="C136" s="159"/>
      <c r="D136" s="160" t="s">
        <v>644</v>
      </c>
      <c r="E136" s="161" t="s">
        <v>592</v>
      </c>
      <c r="F136" s="162">
        <v>340</v>
      </c>
      <c r="G136" s="161"/>
      <c r="H136" s="161">
        <v>448</v>
      </c>
      <c r="I136" s="163">
        <v>448</v>
      </c>
      <c r="J136" s="164" t="s">
        <v>626</v>
      </c>
      <c r="K136" s="165">
        <f t="shared" si="53"/>
        <v>108</v>
      </c>
      <c r="L136" s="166">
        <f t="shared" si="54"/>
        <v>0.31764705882352939</v>
      </c>
      <c r="M136" s="161" t="s">
        <v>595</v>
      </c>
      <c r="N136" s="167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33</v>
      </c>
      <c r="B137" s="159">
        <v>42191</v>
      </c>
      <c r="C137" s="159"/>
      <c r="D137" s="160" t="s">
        <v>673</v>
      </c>
      <c r="E137" s="161" t="s">
        <v>592</v>
      </c>
      <c r="F137" s="162">
        <v>390</v>
      </c>
      <c r="G137" s="161"/>
      <c r="H137" s="161">
        <v>460</v>
      </c>
      <c r="I137" s="163">
        <v>460</v>
      </c>
      <c r="J137" s="164" t="s">
        <v>626</v>
      </c>
      <c r="K137" s="165">
        <f t="shared" si="53"/>
        <v>70</v>
      </c>
      <c r="L137" s="166">
        <f t="shared" si="54"/>
        <v>0.17948717948717949</v>
      </c>
      <c r="M137" s="161" t="s">
        <v>595</v>
      </c>
      <c r="N137" s="167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34</v>
      </c>
      <c r="B138" s="169">
        <v>42195</v>
      </c>
      <c r="C138" s="169"/>
      <c r="D138" s="170" t="s">
        <v>674</v>
      </c>
      <c r="E138" s="171" t="s">
        <v>592</v>
      </c>
      <c r="F138" s="172">
        <v>122.5</v>
      </c>
      <c r="G138" s="172"/>
      <c r="H138" s="173">
        <v>61</v>
      </c>
      <c r="I138" s="173">
        <v>172</v>
      </c>
      <c r="J138" s="174" t="s">
        <v>675</v>
      </c>
      <c r="K138" s="175">
        <f t="shared" si="53"/>
        <v>-61.5</v>
      </c>
      <c r="L138" s="176">
        <f t="shared" si="54"/>
        <v>-0.50204081632653064</v>
      </c>
      <c r="M138" s="172" t="s">
        <v>605</v>
      </c>
      <c r="N138" s="169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35</v>
      </c>
      <c r="B139" s="159">
        <v>42219</v>
      </c>
      <c r="C139" s="159"/>
      <c r="D139" s="160" t="s">
        <v>676</v>
      </c>
      <c r="E139" s="161" t="s">
        <v>592</v>
      </c>
      <c r="F139" s="162">
        <v>297.5</v>
      </c>
      <c r="G139" s="161"/>
      <c r="H139" s="161">
        <v>350</v>
      </c>
      <c r="I139" s="163">
        <v>360</v>
      </c>
      <c r="J139" s="164" t="s">
        <v>677</v>
      </c>
      <c r="K139" s="165">
        <f t="shared" si="53"/>
        <v>52.5</v>
      </c>
      <c r="L139" s="166">
        <f t="shared" si="54"/>
        <v>0.17647058823529413</v>
      </c>
      <c r="M139" s="161" t="s">
        <v>595</v>
      </c>
      <c r="N139" s="167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36</v>
      </c>
      <c r="B140" s="159">
        <v>42219</v>
      </c>
      <c r="C140" s="159"/>
      <c r="D140" s="160" t="s">
        <v>678</v>
      </c>
      <c r="E140" s="161" t="s">
        <v>592</v>
      </c>
      <c r="F140" s="162">
        <v>115.5</v>
      </c>
      <c r="G140" s="161"/>
      <c r="H140" s="161">
        <v>149</v>
      </c>
      <c r="I140" s="163">
        <v>140</v>
      </c>
      <c r="J140" s="164" t="s">
        <v>679</v>
      </c>
      <c r="K140" s="165">
        <f t="shared" si="53"/>
        <v>33.5</v>
      </c>
      <c r="L140" s="166">
        <f t="shared" si="54"/>
        <v>0.29004329004329005</v>
      </c>
      <c r="M140" s="161" t="s">
        <v>595</v>
      </c>
      <c r="N140" s="167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37</v>
      </c>
      <c r="B141" s="159">
        <v>42251</v>
      </c>
      <c r="C141" s="159"/>
      <c r="D141" s="160" t="s">
        <v>541</v>
      </c>
      <c r="E141" s="161" t="s">
        <v>592</v>
      </c>
      <c r="F141" s="162">
        <v>226</v>
      </c>
      <c r="G141" s="161"/>
      <c r="H141" s="161">
        <v>292</v>
      </c>
      <c r="I141" s="163">
        <v>292</v>
      </c>
      <c r="J141" s="164" t="s">
        <v>680</v>
      </c>
      <c r="K141" s="165">
        <f t="shared" si="53"/>
        <v>66</v>
      </c>
      <c r="L141" s="166">
        <f t="shared" si="54"/>
        <v>0.29203539823008851</v>
      </c>
      <c r="M141" s="161" t="s">
        <v>595</v>
      </c>
      <c r="N141" s="167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38</v>
      </c>
      <c r="B142" s="159">
        <v>42254</v>
      </c>
      <c r="C142" s="159"/>
      <c r="D142" s="160" t="s">
        <v>668</v>
      </c>
      <c r="E142" s="161" t="s">
        <v>592</v>
      </c>
      <c r="F142" s="162">
        <v>232.5</v>
      </c>
      <c r="G142" s="161"/>
      <c r="H142" s="161">
        <v>312.5</v>
      </c>
      <c r="I142" s="163">
        <v>310</v>
      </c>
      <c r="J142" s="164" t="s">
        <v>626</v>
      </c>
      <c r="K142" s="165">
        <f t="shared" si="53"/>
        <v>80</v>
      </c>
      <c r="L142" s="166">
        <f t="shared" si="54"/>
        <v>0.34408602150537637</v>
      </c>
      <c r="M142" s="161" t="s">
        <v>595</v>
      </c>
      <c r="N142" s="167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39</v>
      </c>
      <c r="B143" s="159">
        <v>42268</v>
      </c>
      <c r="C143" s="159"/>
      <c r="D143" s="160" t="s">
        <v>681</v>
      </c>
      <c r="E143" s="161" t="s">
        <v>592</v>
      </c>
      <c r="F143" s="162">
        <v>196.5</v>
      </c>
      <c r="G143" s="161"/>
      <c r="H143" s="161">
        <v>238</v>
      </c>
      <c r="I143" s="163">
        <v>238</v>
      </c>
      <c r="J143" s="164" t="s">
        <v>680</v>
      </c>
      <c r="K143" s="165">
        <f t="shared" si="53"/>
        <v>41.5</v>
      </c>
      <c r="L143" s="166">
        <f t="shared" si="54"/>
        <v>0.21119592875318066</v>
      </c>
      <c r="M143" s="161" t="s">
        <v>595</v>
      </c>
      <c r="N143" s="167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40</v>
      </c>
      <c r="B144" s="159">
        <v>42271</v>
      </c>
      <c r="C144" s="159"/>
      <c r="D144" s="160" t="s">
        <v>624</v>
      </c>
      <c r="E144" s="161" t="s">
        <v>592</v>
      </c>
      <c r="F144" s="162">
        <v>65</v>
      </c>
      <c r="G144" s="161"/>
      <c r="H144" s="161">
        <v>82</v>
      </c>
      <c r="I144" s="163">
        <v>82</v>
      </c>
      <c r="J144" s="164" t="s">
        <v>680</v>
      </c>
      <c r="K144" s="165">
        <f t="shared" si="53"/>
        <v>17</v>
      </c>
      <c r="L144" s="166">
        <f t="shared" si="54"/>
        <v>0.26153846153846155</v>
      </c>
      <c r="M144" s="161" t="s">
        <v>595</v>
      </c>
      <c r="N144" s="167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41</v>
      </c>
      <c r="B145" s="159">
        <v>42291</v>
      </c>
      <c r="C145" s="159"/>
      <c r="D145" s="160" t="s">
        <v>682</v>
      </c>
      <c r="E145" s="161" t="s">
        <v>592</v>
      </c>
      <c r="F145" s="162">
        <v>144</v>
      </c>
      <c r="G145" s="161"/>
      <c r="H145" s="161">
        <v>182.5</v>
      </c>
      <c r="I145" s="163">
        <v>181</v>
      </c>
      <c r="J145" s="164" t="s">
        <v>680</v>
      </c>
      <c r="K145" s="165">
        <f t="shared" si="53"/>
        <v>38.5</v>
      </c>
      <c r="L145" s="166">
        <f t="shared" si="54"/>
        <v>0.2673611111111111</v>
      </c>
      <c r="M145" s="161" t="s">
        <v>595</v>
      </c>
      <c r="N145" s="167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42</v>
      </c>
      <c r="B146" s="159">
        <v>42291</v>
      </c>
      <c r="C146" s="159"/>
      <c r="D146" s="160" t="s">
        <v>683</v>
      </c>
      <c r="E146" s="161" t="s">
        <v>592</v>
      </c>
      <c r="F146" s="162">
        <v>264</v>
      </c>
      <c r="G146" s="161"/>
      <c r="H146" s="161">
        <v>311</v>
      </c>
      <c r="I146" s="163">
        <v>311</v>
      </c>
      <c r="J146" s="164" t="s">
        <v>680</v>
      </c>
      <c r="K146" s="165">
        <f t="shared" si="53"/>
        <v>47</v>
      </c>
      <c r="L146" s="166">
        <f t="shared" si="54"/>
        <v>0.17803030303030304</v>
      </c>
      <c r="M146" s="161" t="s">
        <v>595</v>
      </c>
      <c r="N146" s="167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43</v>
      </c>
      <c r="B147" s="159">
        <v>42318</v>
      </c>
      <c r="C147" s="159"/>
      <c r="D147" s="160" t="s">
        <v>684</v>
      </c>
      <c r="E147" s="161" t="s">
        <v>604</v>
      </c>
      <c r="F147" s="162">
        <v>549.5</v>
      </c>
      <c r="G147" s="161"/>
      <c r="H147" s="161">
        <v>630</v>
      </c>
      <c r="I147" s="163">
        <v>630</v>
      </c>
      <c r="J147" s="164" t="s">
        <v>680</v>
      </c>
      <c r="K147" s="165">
        <f t="shared" si="53"/>
        <v>80.5</v>
      </c>
      <c r="L147" s="166">
        <f t="shared" si="54"/>
        <v>0.1464968152866242</v>
      </c>
      <c r="M147" s="161" t="s">
        <v>595</v>
      </c>
      <c r="N147" s="167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44</v>
      </c>
      <c r="B148" s="159">
        <v>42342</v>
      </c>
      <c r="C148" s="159"/>
      <c r="D148" s="160" t="s">
        <v>685</v>
      </c>
      <c r="E148" s="161" t="s">
        <v>592</v>
      </c>
      <c r="F148" s="162">
        <v>1027.5</v>
      </c>
      <c r="G148" s="161"/>
      <c r="H148" s="161">
        <v>1315</v>
      </c>
      <c r="I148" s="163">
        <v>1250</v>
      </c>
      <c r="J148" s="164" t="s">
        <v>680</v>
      </c>
      <c r="K148" s="165">
        <f t="shared" si="53"/>
        <v>287.5</v>
      </c>
      <c r="L148" s="166">
        <f t="shared" si="54"/>
        <v>0.27980535279805352</v>
      </c>
      <c r="M148" s="161" t="s">
        <v>595</v>
      </c>
      <c r="N148" s="167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45</v>
      </c>
      <c r="B149" s="159">
        <v>42367</v>
      </c>
      <c r="C149" s="159"/>
      <c r="D149" s="160" t="s">
        <v>686</v>
      </c>
      <c r="E149" s="161" t="s">
        <v>592</v>
      </c>
      <c r="F149" s="162">
        <v>465</v>
      </c>
      <c r="G149" s="161"/>
      <c r="H149" s="161">
        <v>540</v>
      </c>
      <c r="I149" s="163">
        <v>540</v>
      </c>
      <c r="J149" s="164" t="s">
        <v>680</v>
      </c>
      <c r="K149" s="165">
        <f t="shared" si="53"/>
        <v>75</v>
      </c>
      <c r="L149" s="166">
        <f t="shared" si="54"/>
        <v>0.16129032258064516</v>
      </c>
      <c r="M149" s="161" t="s">
        <v>595</v>
      </c>
      <c r="N149" s="167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46</v>
      </c>
      <c r="B150" s="159">
        <v>42380</v>
      </c>
      <c r="C150" s="159"/>
      <c r="D150" s="160" t="s">
        <v>404</v>
      </c>
      <c r="E150" s="161" t="s">
        <v>604</v>
      </c>
      <c r="F150" s="162">
        <v>81</v>
      </c>
      <c r="G150" s="161"/>
      <c r="H150" s="161">
        <v>110</v>
      </c>
      <c r="I150" s="163">
        <v>110</v>
      </c>
      <c r="J150" s="164" t="s">
        <v>680</v>
      </c>
      <c r="K150" s="165">
        <f t="shared" si="53"/>
        <v>29</v>
      </c>
      <c r="L150" s="166">
        <f t="shared" si="54"/>
        <v>0.35802469135802467</v>
      </c>
      <c r="M150" s="161" t="s">
        <v>595</v>
      </c>
      <c r="N150" s="167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47</v>
      </c>
      <c r="B151" s="159">
        <v>42382</v>
      </c>
      <c r="C151" s="159"/>
      <c r="D151" s="160" t="s">
        <v>687</v>
      </c>
      <c r="E151" s="161" t="s">
        <v>604</v>
      </c>
      <c r="F151" s="162">
        <v>417.5</v>
      </c>
      <c r="G151" s="161"/>
      <c r="H151" s="161">
        <v>547</v>
      </c>
      <c r="I151" s="163">
        <v>535</v>
      </c>
      <c r="J151" s="164" t="s">
        <v>680</v>
      </c>
      <c r="K151" s="165">
        <f t="shared" si="53"/>
        <v>129.5</v>
      </c>
      <c r="L151" s="166">
        <f t="shared" si="54"/>
        <v>0.31017964071856285</v>
      </c>
      <c r="M151" s="161" t="s">
        <v>595</v>
      </c>
      <c r="N151" s="167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48</v>
      </c>
      <c r="B152" s="159">
        <v>42408</v>
      </c>
      <c r="C152" s="159"/>
      <c r="D152" s="160" t="s">
        <v>688</v>
      </c>
      <c r="E152" s="161" t="s">
        <v>592</v>
      </c>
      <c r="F152" s="162">
        <v>650</v>
      </c>
      <c r="G152" s="161"/>
      <c r="H152" s="161">
        <v>800</v>
      </c>
      <c r="I152" s="163">
        <v>800</v>
      </c>
      <c r="J152" s="164" t="s">
        <v>680</v>
      </c>
      <c r="K152" s="165">
        <f t="shared" si="53"/>
        <v>150</v>
      </c>
      <c r="L152" s="166">
        <f t="shared" si="54"/>
        <v>0.23076923076923078</v>
      </c>
      <c r="M152" s="161" t="s">
        <v>595</v>
      </c>
      <c r="N152" s="167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49</v>
      </c>
      <c r="B153" s="159">
        <v>42433</v>
      </c>
      <c r="C153" s="159"/>
      <c r="D153" s="160" t="s">
        <v>237</v>
      </c>
      <c r="E153" s="161" t="s">
        <v>592</v>
      </c>
      <c r="F153" s="162">
        <v>437.5</v>
      </c>
      <c r="G153" s="161"/>
      <c r="H153" s="161">
        <v>504.5</v>
      </c>
      <c r="I153" s="163">
        <v>522</v>
      </c>
      <c r="J153" s="164" t="s">
        <v>689</v>
      </c>
      <c r="K153" s="165">
        <f t="shared" si="53"/>
        <v>67</v>
      </c>
      <c r="L153" s="166">
        <f t="shared" si="54"/>
        <v>0.15314285714285714</v>
      </c>
      <c r="M153" s="161" t="s">
        <v>595</v>
      </c>
      <c r="N153" s="167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50</v>
      </c>
      <c r="B154" s="159">
        <v>42438</v>
      </c>
      <c r="C154" s="159"/>
      <c r="D154" s="160" t="s">
        <v>690</v>
      </c>
      <c r="E154" s="161" t="s">
        <v>592</v>
      </c>
      <c r="F154" s="162">
        <v>189.5</v>
      </c>
      <c r="G154" s="161"/>
      <c r="H154" s="161">
        <v>218</v>
      </c>
      <c r="I154" s="163">
        <v>218</v>
      </c>
      <c r="J154" s="164" t="s">
        <v>680</v>
      </c>
      <c r="K154" s="165">
        <f t="shared" si="53"/>
        <v>28.5</v>
      </c>
      <c r="L154" s="166">
        <f t="shared" si="54"/>
        <v>0.15039577836411611</v>
      </c>
      <c r="M154" s="161" t="s">
        <v>595</v>
      </c>
      <c r="N154" s="167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51</v>
      </c>
      <c r="B155" s="169">
        <v>42471</v>
      </c>
      <c r="C155" s="169"/>
      <c r="D155" s="177" t="s">
        <v>691</v>
      </c>
      <c r="E155" s="172" t="s">
        <v>592</v>
      </c>
      <c r="F155" s="172">
        <v>36.5</v>
      </c>
      <c r="G155" s="173"/>
      <c r="H155" s="173">
        <v>15.85</v>
      </c>
      <c r="I155" s="173">
        <v>60</v>
      </c>
      <c r="J155" s="174" t="s">
        <v>692</v>
      </c>
      <c r="K155" s="175">
        <f t="shared" si="53"/>
        <v>-20.65</v>
      </c>
      <c r="L155" s="176">
        <f t="shared" si="54"/>
        <v>-0.5657534246575342</v>
      </c>
      <c r="M155" s="172" t="s">
        <v>605</v>
      </c>
      <c r="N155" s="180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52</v>
      </c>
      <c r="B156" s="159">
        <v>42472</v>
      </c>
      <c r="C156" s="159"/>
      <c r="D156" s="160" t="s">
        <v>693</v>
      </c>
      <c r="E156" s="161" t="s">
        <v>592</v>
      </c>
      <c r="F156" s="162">
        <v>93</v>
      </c>
      <c r="G156" s="161"/>
      <c r="H156" s="161">
        <v>149</v>
      </c>
      <c r="I156" s="163">
        <v>140</v>
      </c>
      <c r="J156" s="164" t="s">
        <v>694</v>
      </c>
      <c r="K156" s="165">
        <f t="shared" si="53"/>
        <v>56</v>
      </c>
      <c r="L156" s="166">
        <f t="shared" si="54"/>
        <v>0.60215053763440862</v>
      </c>
      <c r="M156" s="161" t="s">
        <v>595</v>
      </c>
      <c r="N156" s="167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53</v>
      </c>
      <c r="B157" s="159">
        <v>42472</v>
      </c>
      <c r="C157" s="159"/>
      <c r="D157" s="160" t="s">
        <v>695</v>
      </c>
      <c r="E157" s="161" t="s">
        <v>592</v>
      </c>
      <c r="F157" s="162">
        <v>130</v>
      </c>
      <c r="G157" s="161"/>
      <c r="H157" s="161">
        <v>150</v>
      </c>
      <c r="I157" s="163" t="s">
        <v>696</v>
      </c>
      <c r="J157" s="164" t="s">
        <v>680</v>
      </c>
      <c r="K157" s="165">
        <f t="shared" si="53"/>
        <v>20</v>
      </c>
      <c r="L157" s="166">
        <f t="shared" si="54"/>
        <v>0.15384615384615385</v>
      </c>
      <c r="M157" s="161" t="s">
        <v>595</v>
      </c>
      <c r="N157" s="167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54</v>
      </c>
      <c r="B158" s="159">
        <v>42473</v>
      </c>
      <c r="C158" s="159"/>
      <c r="D158" s="160" t="s">
        <v>697</v>
      </c>
      <c r="E158" s="161" t="s">
        <v>592</v>
      </c>
      <c r="F158" s="162">
        <v>196</v>
      </c>
      <c r="G158" s="161"/>
      <c r="H158" s="161">
        <v>299</v>
      </c>
      <c r="I158" s="163">
        <v>299</v>
      </c>
      <c r="J158" s="164" t="s">
        <v>680</v>
      </c>
      <c r="K158" s="165">
        <v>103</v>
      </c>
      <c r="L158" s="166">
        <v>0.52551020408163296</v>
      </c>
      <c r="M158" s="161" t="s">
        <v>595</v>
      </c>
      <c r="N158" s="167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55</v>
      </c>
      <c r="B159" s="159">
        <v>42473</v>
      </c>
      <c r="C159" s="159"/>
      <c r="D159" s="160" t="s">
        <v>698</v>
      </c>
      <c r="E159" s="161" t="s">
        <v>592</v>
      </c>
      <c r="F159" s="162">
        <v>88</v>
      </c>
      <c r="G159" s="161"/>
      <c r="H159" s="161">
        <v>103</v>
      </c>
      <c r="I159" s="163">
        <v>103</v>
      </c>
      <c r="J159" s="164" t="s">
        <v>680</v>
      </c>
      <c r="K159" s="165">
        <v>15</v>
      </c>
      <c r="L159" s="166">
        <v>0.170454545454545</v>
      </c>
      <c r="M159" s="161" t="s">
        <v>595</v>
      </c>
      <c r="N159" s="167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56</v>
      </c>
      <c r="B160" s="159">
        <v>42492</v>
      </c>
      <c r="C160" s="159"/>
      <c r="D160" s="160" t="s">
        <v>699</v>
      </c>
      <c r="E160" s="161" t="s">
        <v>592</v>
      </c>
      <c r="F160" s="162">
        <v>127.5</v>
      </c>
      <c r="G160" s="161"/>
      <c r="H160" s="161">
        <v>148</v>
      </c>
      <c r="I160" s="163" t="s">
        <v>700</v>
      </c>
      <c r="J160" s="164" t="s">
        <v>680</v>
      </c>
      <c r="K160" s="165">
        <f t="shared" ref="K160:K164" si="55">H160-F160</f>
        <v>20.5</v>
      </c>
      <c r="L160" s="166">
        <f t="shared" ref="L160:L164" si="56">K160/F160</f>
        <v>0.16078431372549021</v>
      </c>
      <c r="M160" s="161" t="s">
        <v>595</v>
      </c>
      <c r="N160" s="167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57</v>
      </c>
      <c r="B161" s="159">
        <v>42493</v>
      </c>
      <c r="C161" s="159"/>
      <c r="D161" s="160" t="s">
        <v>701</v>
      </c>
      <c r="E161" s="161" t="s">
        <v>592</v>
      </c>
      <c r="F161" s="162">
        <v>675</v>
      </c>
      <c r="G161" s="161"/>
      <c r="H161" s="161">
        <v>815</v>
      </c>
      <c r="I161" s="163" t="s">
        <v>702</v>
      </c>
      <c r="J161" s="164" t="s">
        <v>680</v>
      </c>
      <c r="K161" s="165">
        <f t="shared" si="55"/>
        <v>140</v>
      </c>
      <c r="L161" s="166">
        <f t="shared" si="56"/>
        <v>0.2074074074074074</v>
      </c>
      <c r="M161" s="161" t="s">
        <v>595</v>
      </c>
      <c r="N161" s="167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8">
        <v>58</v>
      </c>
      <c r="B162" s="169">
        <v>42522</v>
      </c>
      <c r="C162" s="169"/>
      <c r="D162" s="170" t="s">
        <v>703</v>
      </c>
      <c r="E162" s="171" t="s">
        <v>592</v>
      </c>
      <c r="F162" s="172">
        <v>500</v>
      </c>
      <c r="G162" s="172"/>
      <c r="H162" s="173">
        <v>232.5</v>
      </c>
      <c r="I162" s="173" t="s">
        <v>704</v>
      </c>
      <c r="J162" s="174" t="s">
        <v>705</v>
      </c>
      <c r="K162" s="175">
        <f t="shared" si="55"/>
        <v>-267.5</v>
      </c>
      <c r="L162" s="176">
        <f t="shared" si="56"/>
        <v>-0.53500000000000003</v>
      </c>
      <c r="M162" s="172" t="s">
        <v>605</v>
      </c>
      <c r="N162" s="169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59</v>
      </c>
      <c r="B163" s="159">
        <v>42527</v>
      </c>
      <c r="C163" s="159"/>
      <c r="D163" s="160" t="s">
        <v>543</v>
      </c>
      <c r="E163" s="161" t="s">
        <v>592</v>
      </c>
      <c r="F163" s="162">
        <v>110</v>
      </c>
      <c r="G163" s="161"/>
      <c r="H163" s="161">
        <v>126.5</v>
      </c>
      <c r="I163" s="163">
        <v>125</v>
      </c>
      <c r="J163" s="164" t="s">
        <v>632</v>
      </c>
      <c r="K163" s="165">
        <f t="shared" si="55"/>
        <v>16.5</v>
      </c>
      <c r="L163" s="166">
        <f t="shared" si="56"/>
        <v>0.15</v>
      </c>
      <c r="M163" s="161" t="s">
        <v>595</v>
      </c>
      <c r="N163" s="167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60</v>
      </c>
      <c r="B164" s="159">
        <v>42538</v>
      </c>
      <c r="C164" s="159"/>
      <c r="D164" s="160" t="s">
        <v>706</v>
      </c>
      <c r="E164" s="161" t="s">
        <v>592</v>
      </c>
      <c r="F164" s="162">
        <v>44</v>
      </c>
      <c r="G164" s="161"/>
      <c r="H164" s="161">
        <v>69.5</v>
      </c>
      <c r="I164" s="163">
        <v>69.5</v>
      </c>
      <c r="J164" s="164" t="s">
        <v>707</v>
      </c>
      <c r="K164" s="165">
        <f t="shared" si="55"/>
        <v>25.5</v>
      </c>
      <c r="L164" s="166">
        <f t="shared" si="56"/>
        <v>0.57954545454545459</v>
      </c>
      <c r="M164" s="161" t="s">
        <v>595</v>
      </c>
      <c r="N164" s="167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61</v>
      </c>
      <c r="B165" s="159">
        <v>42549</v>
      </c>
      <c r="C165" s="159"/>
      <c r="D165" s="160" t="s">
        <v>708</v>
      </c>
      <c r="E165" s="161" t="s">
        <v>592</v>
      </c>
      <c r="F165" s="162">
        <v>262.5</v>
      </c>
      <c r="G165" s="161"/>
      <c r="H165" s="161">
        <v>340</v>
      </c>
      <c r="I165" s="163">
        <v>333</v>
      </c>
      <c r="J165" s="164" t="s">
        <v>709</v>
      </c>
      <c r="K165" s="165">
        <v>77.5</v>
      </c>
      <c r="L165" s="166">
        <v>0.29523809523809502</v>
      </c>
      <c r="M165" s="161" t="s">
        <v>595</v>
      </c>
      <c r="N165" s="167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62</v>
      </c>
      <c r="B166" s="159">
        <v>42549</v>
      </c>
      <c r="C166" s="159"/>
      <c r="D166" s="160" t="s">
        <v>710</v>
      </c>
      <c r="E166" s="161" t="s">
        <v>592</v>
      </c>
      <c r="F166" s="162">
        <v>840</v>
      </c>
      <c r="G166" s="161"/>
      <c r="H166" s="161">
        <v>1230</v>
      </c>
      <c r="I166" s="163">
        <v>1230</v>
      </c>
      <c r="J166" s="164" t="s">
        <v>680</v>
      </c>
      <c r="K166" s="165">
        <v>390</v>
      </c>
      <c r="L166" s="166">
        <v>0.46428571428571402</v>
      </c>
      <c r="M166" s="161" t="s">
        <v>595</v>
      </c>
      <c r="N166" s="167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1">
        <v>63</v>
      </c>
      <c r="B167" s="182">
        <v>42556</v>
      </c>
      <c r="C167" s="182"/>
      <c r="D167" s="183" t="s">
        <v>711</v>
      </c>
      <c r="E167" s="184" t="s">
        <v>592</v>
      </c>
      <c r="F167" s="184">
        <v>395</v>
      </c>
      <c r="G167" s="185"/>
      <c r="H167" s="185">
        <f>(468.5+342.5)/2</f>
        <v>405.5</v>
      </c>
      <c r="I167" s="185">
        <v>510</v>
      </c>
      <c r="J167" s="186" t="s">
        <v>712</v>
      </c>
      <c r="K167" s="187">
        <f t="shared" ref="K167:K173" si="57">H167-F167</f>
        <v>10.5</v>
      </c>
      <c r="L167" s="188">
        <f t="shared" ref="L167:L173" si="58">K167/F167</f>
        <v>2.6582278481012658E-2</v>
      </c>
      <c r="M167" s="184" t="s">
        <v>613</v>
      </c>
      <c r="N167" s="182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64</v>
      </c>
      <c r="B168" s="169">
        <v>42584</v>
      </c>
      <c r="C168" s="169"/>
      <c r="D168" s="170" t="s">
        <v>713</v>
      </c>
      <c r="E168" s="171" t="s">
        <v>604</v>
      </c>
      <c r="F168" s="172">
        <f>169.5-12.8</f>
        <v>156.69999999999999</v>
      </c>
      <c r="G168" s="172"/>
      <c r="H168" s="173">
        <v>77</v>
      </c>
      <c r="I168" s="173" t="s">
        <v>714</v>
      </c>
      <c r="J168" s="174" t="s">
        <v>715</v>
      </c>
      <c r="K168" s="175">
        <f t="shared" si="57"/>
        <v>-79.699999999999989</v>
      </c>
      <c r="L168" s="176">
        <f t="shared" si="58"/>
        <v>-0.50861518825781749</v>
      </c>
      <c r="M168" s="172" t="s">
        <v>605</v>
      </c>
      <c r="N168" s="169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8">
        <v>65</v>
      </c>
      <c r="B169" s="169">
        <v>42586</v>
      </c>
      <c r="C169" s="169"/>
      <c r="D169" s="170" t="s">
        <v>716</v>
      </c>
      <c r="E169" s="171" t="s">
        <v>592</v>
      </c>
      <c r="F169" s="172">
        <v>400</v>
      </c>
      <c r="G169" s="172"/>
      <c r="H169" s="173">
        <v>305</v>
      </c>
      <c r="I169" s="173">
        <v>475</v>
      </c>
      <c r="J169" s="174" t="s">
        <v>717</v>
      </c>
      <c r="K169" s="175">
        <f t="shared" si="57"/>
        <v>-95</v>
      </c>
      <c r="L169" s="176">
        <f t="shared" si="58"/>
        <v>-0.23749999999999999</v>
      </c>
      <c r="M169" s="172" t="s">
        <v>605</v>
      </c>
      <c r="N169" s="169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66</v>
      </c>
      <c r="B170" s="159">
        <v>42593</v>
      </c>
      <c r="C170" s="159"/>
      <c r="D170" s="160" t="s">
        <v>718</v>
      </c>
      <c r="E170" s="161" t="s">
        <v>592</v>
      </c>
      <c r="F170" s="162">
        <v>86.5</v>
      </c>
      <c r="G170" s="161"/>
      <c r="H170" s="161">
        <v>130</v>
      </c>
      <c r="I170" s="163">
        <v>130</v>
      </c>
      <c r="J170" s="164" t="s">
        <v>719</v>
      </c>
      <c r="K170" s="165">
        <f t="shared" si="57"/>
        <v>43.5</v>
      </c>
      <c r="L170" s="166">
        <f t="shared" si="58"/>
        <v>0.50289017341040465</v>
      </c>
      <c r="M170" s="161" t="s">
        <v>595</v>
      </c>
      <c r="N170" s="167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8">
        <v>67</v>
      </c>
      <c r="B171" s="169">
        <v>42600</v>
      </c>
      <c r="C171" s="169"/>
      <c r="D171" s="170" t="s">
        <v>122</v>
      </c>
      <c r="E171" s="171" t="s">
        <v>592</v>
      </c>
      <c r="F171" s="172">
        <v>133.5</v>
      </c>
      <c r="G171" s="172"/>
      <c r="H171" s="173">
        <v>126.5</v>
      </c>
      <c r="I171" s="173">
        <v>178</v>
      </c>
      <c r="J171" s="174" t="s">
        <v>720</v>
      </c>
      <c r="K171" s="175">
        <f t="shared" si="57"/>
        <v>-7</v>
      </c>
      <c r="L171" s="176">
        <f t="shared" si="58"/>
        <v>-5.2434456928838954E-2</v>
      </c>
      <c r="M171" s="172" t="s">
        <v>605</v>
      </c>
      <c r="N171" s="169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68</v>
      </c>
      <c r="B172" s="159">
        <v>42613</v>
      </c>
      <c r="C172" s="159"/>
      <c r="D172" s="160" t="s">
        <v>721</v>
      </c>
      <c r="E172" s="161" t="s">
        <v>592</v>
      </c>
      <c r="F172" s="162">
        <v>560</v>
      </c>
      <c r="G172" s="161"/>
      <c r="H172" s="161">
        <v>725</v>
      </c>
      <c r="I172" s="163">
        <v>725</v>
      </c>
      <c r="J172" s="164" t="s">
        <v>626</v>
      </c>
      <c r="K172" s="165">
        <f t="shared" si="57"/>
        <v>165</v>
      </c>
      <c r="L172" s="166">
        <f t="shared" si="58"/>
        <v>0.29464285714285715</v>
      </c>
      <c r="M172" s="161" t="s">
        <v>595</v>
      </c>
      <c r="N172" s="167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69</v>
      </c>
      <c r="B173" s="159">
        <v>42614</v>
      </c>
      <c r="C173" s="159"/>
      <c r="D173" s="160" t="s">
        <v>722</v>
      </c>
      <c r="E173" s="161" t="s">
        <v>592</v>
      </c>
      <c r="F173" s="162">
        <v>160.5</v>
      </c>
      <c r="G173" s="161"/>
      <c r="H173" s="161">
        <v>210</v>
      </c>
      <c r="I173" s="163">
        <v>210</v>
      </c>
      <c r="J173" s="164" t="s">
        <v>626</v>
      </c>
      <c r="K173" s="165">
        <f t="shared" si="57"/>
        <v>49.5</v>
      </c>
      <c r="L173" s="166">
        <f t="shared" si="58"/>
        <v>0.30841121495327101</v>
      </c>
      <c r="M173" s="161" t="s">
        <v>595</v>
      </c>
      <c r="N173" s="167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70</v>
      </c>
      <c r="B174" s="159">
        <v>42646</v>
      </c>
      <c r="C174" s="159"/>
      <c r="D174" s="160" t="s">
        <v>416</v>
      </c>
      <c r="E174" s="161" t="s">
        <v>592</v>
      </c>
      <c r="F174" s="162">
        <v>430</v>
      </c>
      <c r="G174" s="161"/>
      <c r="H174" s="161">
        <v>596</v>
      </c>
      <c r="I174" s="163">
        <v>575</v>
      </c>
      <c r="J174" s="164" t="s">
        <v>723</v>
      </c>
      <c r="K174" s="165">
        <v>166</v>
      </c>
      <c r="L174" s="166">
        <v>0.38604651162790699</v>
      </c>
      <c r="M174" s="161" t="s">
        <v>595</v>
      </c>
      <c r="N174" s="167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71</v>
      </c>
      <c r="B175" s="159">
        <v>42657</v>
      </c>
      <c r="C175" s="159"/>
      <c r="D175" s="160" t="s">
        <v>724</v>
      </c>
      <c r="E175" s="161" t="s">
        <v>592</v>
      </c>
      <c r="F175" s="162">
        <v>280</v>
      </c>
      <c r="G175" s="161"/>
      <c r="H175" s="161">
        <v>345</v>
      </c>
      <c r="I175" s="163">
        <v>345</v>
      </c>
      <c r="J175" s="164" t="s">
        <v>626</v>
      </c>
      <c r="K175" s="165">
        <f t="shared" ref="K175:K180" si="59">H175-F175</f>
        <v>65</v>
      </c>
      <c r="L175" s="166">
        <f t="shared" ref="L175:L176" si="60">K175/F175</f>
        <v>0.23214285714285715</v>
      </c>
      <c r="M175" s="161" t="s">
        <v>595</v>
      </c>
      <c r="N175" s="167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72</v>
      </c>
      <c r="B176" s="159">
        <v>42657</v>
      </c>
      <c r="C176" s="159"/>
      <c r="D176" s="160" t="s">
        <v>725</v>
      </c>
      <c r="E176" s="161" t="s">
        <v>592</v>
      </c>
      <c r="F176" s="162">
        <v>245</v>
      </c>
      <c r="G176" s="161"/>
      <c r="H176" s="161">
        <v>325.5</v>
      </c>
      <c r="I176" s="163">
        <v>330</v>
      </c>
      <c r="J176" s="164" t="s">
        <v>726</v>
      </c>
      <c r="K176" s="165">
        <f t="shared" si="59"/>
        <v>80.5</v>
      </c>
      <c r="L176" s="166">
        <f t="shared" si="60"/>
        <v>0.32857142857142857</v>
      </c>
      <c r="M176" s="161" t="s">
        <v>595</v>
      </c>
      <c r="N176" s="167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73</v>
      </c>
      <c r="B177" s="159">
        <v>42660</v>
      </c>
      <c r="C177" s="159"/>
      <c r="D177" s="160" t="s">
        <v>727</v>
      </c>
      <c r="E177" s="161" t="s">
        <v>592</v>
      </c>
      <c r="F177" s="162">
        <v>125</v>
      </c>
      <c r="G177" s="161"/>
      <c r="H177" s="161">
        <v>160</v>
      </c>
      <c r="I177" s="163">
        <v>160</v>
      </c>
      <c r="J177" s="164" t="s">
        <v>680</v>
      </c>
      <c r="K177" s="165">
        <f t="shared" si="59"/>
        <v>35</v>
      </c>
      <c r="L177" s="166">
        <v>0.28000000000000003</v>
      </c>
      <c r="M177" s="161" t="s">
        <v>595</v>
      </c>
      <c r="N177" s="167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74</v>
      </c>
      <c r="B178" s="159">
        <v>42660</v>
      </c>
      <c r="C178" s="159"/>
      <c r="D178" s="160" t="s">
        <v>728</v>
      </c>
      <c r="E178" s="161" t="s">
        <v>592</v>
      </c>
      <c r="F178" s="162">
        <v>114</v>
      </c>
      <c r="G178" s="161"/>
      <c r="H178" s="161">
        <v>145</v>
      </c>
      <c r="I178" s="163">
        <v>145</v>
      </c>
      <c r="J178" s="164" t="s">
        <v>680</v>
      </c>
      <c r="K178" s="165">
        <f t="shared" si="59"/>
        <v>31</v>
      </c>
      <c r="L178" s="166">
        <f t="shared" ref="L178:L180" si="61">K178/F178</f>
        <v>0.27192982456140352</v>
      </c>
      <c r="M178" s="161" t="s">
        <v>595</v>
      </c>
      <c r="N178" s="167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75</v>
      </c>
      <c r="B179" s="159">
        <v>42660</v>
      </c>
      <c r="C179" s="159"/>
      <c r="D179" s="160" t="s">
        <v>729</v>
      </c>
      <c r="E179" s="161" t="s">
        <v>592</v>
      </c>
      <c r="F179" s="162">
        <v>212</v>
      </c>
      <c r="G179" s="161"/>
      <c r="H179" s="161">
        <v>280</v>
      </c>
      <c r="I179" s="163">
        <v>276</v>
      </c>
      <c r="J179" s="164" t="s">
        <v>730</v>
      </c>
      <c r="K179" s="165">
        <f t="shared" si="59"/>
        <v>68</v>
      </c>
      <c r="L179" s="166">
        <f t="shared" si="61"/>
        <v>0.32075471698113206</v>
      </c>
      <c r="M179" s="161" t="s">
        <v>595</v>
      </c>
      <c r="N179" s="167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76</v>
      </c>
      <c r="B180" s="159">
        <v>42678</v>
      </c>
      <c r="C180" s="159"/>
      <c r="D180" s="160" t="s">
        <v>465</v>
      </c>
      <c r="E180" s="161" t="s">
        <v>592</v>
      </c>
      <c r="F180" s="162">
        <v>155</v>
      </c>
      <c r="G180" s="161"/>
      <c r="H180" s="161">
        <v>210</v>
      </c>
      <c r="I180" s="163">
        <v>210</v>
      </c>
      <c r="J180" s="164" t="s">
        <v>731</v>
      </c>
      <c r="K180" s="165">
        <f t="shared" si="59"/>
        <v>55</v>
      </c>
      <c r="L180" s="166">
        <f t="shared" si="61"/>
        <v>0.35483870967741937</v>
      </c>
      <c r="M180" s="161" t="s">
        <v>595</v>
      </c>
      <c r="N180" s="167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77</v>
      </c>
      <c r="B181" s="169">
        <v>42710</v>
      </c>
      <c r="C181" s="169"/>
      <c r="D181" s="170" t="s">
        <v>732</v>
      </c>
      <c r="E181" s="171" t="s">
        <v>592</v>
      </c>
      <c r="F181" s="172">
        <v>150.5</v>
      </c>
      <c r="G181" s="172"/>
      <c r="H181" s="173">
        <v>72.5</v>
      </c>
      <c r="I181" s="173">
        <v>174</v>
      </c>
      <c r="J181" s="174" t="s">
        <v>733</v>
      </c>
      <c r="K181" s="175">
        <v>-78</v>
      </c>
      <c r="L181" s="176">
        <v>-0.51827242524916906</v>
      </c>
      <c r="M181" s="172" t="s">
        <v>605</v>
      </c>
      <c r="N181" s="169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78</v>
      </c>
      <c r="B182" s="159">
        <v>42712</v>
      </c>
      <c r="C182" s="159"/>
      <c r="D182" s="160" t="s">
        <v>734</v>
      </c>
      <c r="E182" s="161" t="s">
        <v>592</v>
      </c>
      <c r="F182" s="162">
        <v>380</v>
      </c>
      <c r="G182" s="161"/>
      <c r="H182" s="161">
        <v>478</v>
      </c>
      <c r="I182" s="163">
        <v>468</v>
      </c>
      <c r="J182" s="164" t="s">
        <v>680</v>
      </c>
      <c r="K182" s="165">
        <f t="shared" ref="K182:K184" si="62">H182-F182</f>
        <v>98</v>
      </c>
      <c r="L182" s="166">
        <f t="shared" ref="L182:L184" si="63">K182/F182</f>
        <v>0.25789473684210529</v>
      </c>
      <c r="M182" s="161" t="s">
        <v>595</v>
      </c>
      <c r="N182" s="167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79</v>
      </c>
      <c r="B183" s="159">
        <v>42734</v>
      </c>
      <c r="C183" s="159"/>
      <c r="D183" s="160" t="s">
        <v>121</v>
      </c>
      <c r="E183" s="161" t="s">
        <v>592</v>
      </c>
      <c r="F183" s="162">
        <v>305</v>
      </c>
      <c r="G183" s="161"/>
      <c r="H183" s="161">
        <v>375</v>
      </c>
      <c r="I183" s="163">
        <v>375</v>
      </c>
      <c r="J183" s="164" t="s">
        <v>680</v>
      </c>
      <c r="K183" s="165">
        <f t="shared" si="62"/>
        <v>70</v>
      </c>
      <c r="L183" s="166">
        <f t="shared" si="63"/>
        <v>0.22950819672131148</v>
      </c>
      <c r="M183" s="161" t="s">
        <v>595</v>
      </c>
      <c r="N183" s="167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80</v>
      </c>
      <c r="B184" s="159">
        <v>42739</v>
      </c>
      <c r="C184" s="159"/>
      <c r="D184" s="160" t="s">
        <v>104</v>
      </c>
      <c r="E184" s="161" t="s">
        <v>592</v>
      </c>
      <c r="F184" s="162">
        <v>99.5</v>
      </c>
      <c r="G184" s="161"/>
      <c r="H184" s="161">
        <v>158</v>
      </c>
      <c r="I184" s="163">
        <v>158</v>
      </c>
      <c r="J184" s="164" t="s">
        <v>680</v>
      </c>
      <c r="K184" s="165">
        <f t="shared" si="62"/>
        <v>58.5</v>
      </c>
      <c r="L184" s="166">
        <f t="shared" si="63"/>
        <v>0.5879396984924623</v>
      </c>
      <c r="M184" s="161" t="s">
        <v>595</v>
      </c>
      <c r="N184" s="167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81</v>
      </c>
      <c r="B185" s="159">
        <v>42739</v>
      </c>
      <c r="C185" s="159"/>
      <c r="D185" s="160" t="s">
        <v>104</v>
      </c>
      <c r="E185" s="161" t="s">
        <v>592</v>
      </c>
      <c r="F185" s="162">
        <v>99.5</v>
      </c>
      <c r="G185" s="161"/>
      <c r="H185" s="161">
        <v>158</v>
      </c>
      <c r="I185" s="163">
        <v>158</v>
      </c>
      <c r="J185" s="164" t="s">
        <v>680</v>
      </c>
      <c r="K185" s="165">
        <v>58.5</v>
      </c>
      <c r="L185" s="166">
        <v>0.58793969849246197</v>
      </c>
      <c r="M185" s="161" t="s">
        <v>595</v>
      </c>
      <c r="N185" s="167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82</v>
      </c>
      <c r="B186" s="159">
        <v>42786</v>
      </c>
      <c r="C186" s="159"/>
      <c r="D186" s="160" t="s">
        <v>210</v>
      </c>
      <c r="E186" s="161" t="s">
        <v>592</v>
      </c>
      <c r="F186" s="162">
        <v>140.5</v>
      </c>
      <c r="G186" s="161"/>
      <c r="H186" s="161">
        <v>220</v>
      </c>
      <c r="I186" s="163">
        <v>220</v>
      </c>
      <c r="J186" s="164" t="s">
        <v>680</v>
      </c>
      <c r="K186" s="165">
        <f>H186-F186</f>
        <v>79.5</v>
      </c>
      <c r="L186" s="166">
        <f>K186/F186</f>
        <v>0.5658362989323843</v>
      </c>
      <c r="M186" s="161" t="s">
        <v>595</v>
      </c>
      <c r="N186" s="167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83</v>
      </c>
      <c r="B187" s="159">
        <v>42786</v>
      </c>
      <c r="C187" s="159"/>
      <c r="D187" s="160" t="s">
        <v>735</v>
      </c>
      <c r="E187" s="161" t="s">
        <v>592</v>
      </c>
      <c r="F187" s="162">
        <v>202.5</v>
      </c>
      <c r="G187" s="161"/>
      <c r="H187" s="161">
        <v>234</v>
      </c>
      <c r="I187" s="163">
        <v>234</v>
      </c>
      <c r="J187" s="164" t="s">
        <v>680</v>
      </c>
      <c r="K187" s="165">
        <v>31.5</v>
      </c>
      <c r="L187" s="166">
        <v>0.155555555555556</v>
      </c>
      <c r="M187" s="161" t="s">
        <v>595</v>
      </c>
      <c r="N187" s="167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84</v>
      </c>
      <c r="B188" s="159">
        <v>42818</v>
      </c>
      <c r="C188" s="159"/>
      <c r="D188" s="160" t="s">
        <v>736</v>
      </c>
      <c r="E188" s="161" t="s">
        <v>592</v>
      </c>
      <c r="F188" s="162">
        <v>300.5</v>
      </c>
      <c r="G188" s="161"/>
      <c r="H188" s="161">
        <v>417.5</v>
      </c>
      <c r="I188" s="163">
        <v>420</v>
      </c>
      <c r="J188" s="164" t="s">
        <v>737</v>
      </c>
      <c r="K188" s="165">
        <f>H188-F188</f>
        <v>117</v>
      </c>
      <c r="L188" s="166">
        <f>K188/F188</f>
        <v>0.38935108153078202</v>
      </c>
      <c r="M188" s="161" t="s">
        <v>595</v>
      </c>
      <c r="N188" s="167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85</v>
      </c>
      <c r="B189" s="159">
        <v>42818</v>
      </c>
      <c r="C189" s="159"/>
      <c r="D189" s="160" t="s">
        <v>710</v>
      </c>
      <c r="E189" s="161" t="s">
        <v>592</v>
      </c>
      <c r="F189" s="162">
        <v>850</v>
      </c>
      <c r="G189" s="161"/>
      <c r="H189" s="161">
        <v>1042.5</v>
      </c>
      <c r="I189" s="163">
        <v>1023</v>
      </c>
      <c r="J189" s="164" t="s">
        <v>738</v>
      </c>
      <c r="K189" s="165">
        <v>192.5</v>
      </c>
      <c r="L189" s="166">
        <v>0.22647058823529401</v>
      </c>
      <c r="M189" s="161" t="s">
        <v>595</v>
      </c>
      <c r="N189" s="167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86</v>
      </c>
      <c r="B190" s="159">
        <v>42830</v>
      </c>
      <c r="C190" s="159"/>
      <c r="D190" s="160" t="s">
        <v>496</v>
      </c>
      <c r="E190" s="161" t="s">
        <v>592</v>
      </c>
      <c r="F190" s="162">
        <v>785</v>
      </c>
      <c r="G190" s="161"/>
      <c r="H190" s="161">
        <v>930</v>
      </c>
      <c r="I190" s="163">
        <v>920</v>
      </c>
      <c r="J190" s="164" t="s">
        <v>739</v>
      </c>
      <c r="K190" s="165">
        <f>H190-F190</f>
        <v>145</v>
      </c>
      <c r="L190" s="166">
        <f>K190/F190</f>
        <v>0.18471337579617833</v>
      </c>
      <c r="M190" s="161" t="s">
        <v>595</v>
      </c>
      <c r="N190" s="167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8">
        <v>87</v>
      </c>
      <c r="B191" s="169">
        <v>42831</v>
      </c>
      <c r="C191" s="169"/>
      <c r="D191" s="170" t="s">
        <v>740</v>
      </c>
      <c r="E191" s="171" t="s">
        <v>592</v>
      </c>
      <c r="F191" s="172">
        <v>40</v>
      </c>
      <c r="G191" s="172"/>
      <c r="H191" s="173">
        <v>13.1</v>
      </c>
      <c r="I191" s="173">
        <v>60</v>
      </c>
      <c r="J191" s="174" t="s">
        <v>741</v>
      </c>
      <c r="K191" s="175">
        <v>-26.9</v>
      </c>
      <c r="L191" s="176">
        <v>-0.67249999999999999</v>
      </c>
      <c r="M191" s="172" t="s">
        <v>605</v>
      </c>
      <c r="N191" s="169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88</v>
      </c>
      <c r="B192" s="159">
        <v>42837</v>
      </c>
      <c r="C192" s="159"/>
      <c r="D192" s="160" t="s">
        <v>102</v>
      </c>
      <c r="E192" s="161" t="s">
        <v>592</v>
      </c>
      <c r="F192" s="162">
        <v>289.5</v>
      </c>
      <c r="G192" s="161"/>
      <c r="H192" s="161">
        <v>354</v>
      </c>
      <c r="I192" s="163">
        <v>360</v>
      </c>
      <c r="J192" s="164" t="s">
        <v>742</v>
      </c>
      <c r="K192" s="165">
        <f t="shared" ref="K192:K200" si="64">H192-F192</f>
        <v>64.5</v>
      </c>
      <c r="L192" s="166">
        <f t="shared" ref="L192:L200" si="65">K192/F192</f>
        <v>0.22279792746113988</v>
      </c>
      <c r="M192" s="161" t="s">
        <v>595</v>
      </c>
      <c r="N192" s="167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89</v>
      </c>
      <c r="B193" s="159">
        <v>42845</v>
      </c>
      <c r="C193" s="159"/>
      <c r="D193" s="160" t="s">
        <v>436</v>
      </c>
      <c r="E193" s="161" t="s">
        <v>592</v>
      </c>
      <c r="F193" s="162">
        <v>700</v>
      </c>
      <c r="G193" s="161"/>
      <c r="H193" s="161">
        <v>840</v>
      </c>
      <c r="I193" s="163">
        <v>840</v>
      </c>
      <c r="J193" s="164" t="s">
        <v>743</v>
      </c>
      <c r="K193" s="165">
        <f t="shared" si="64"/>
        <v>140</v>
      </c>
      <c r="L193" s="166">
        <f t="shared" si="65"/>
        <v>0.2</v>
      </c>
      <c r="M193" s="161" t="s">
        <v>595</v>
      </c>
      <c r="N193" s="167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90</v>
      </c>
      <c r="B194" s="159">
        <v>42887</v>
      </c>
      <c r="C194" s="159"/>
      <c r="D194" s="160" t="s">
        <v>744</v>
      </c>
      <c r="E194" s="161" t="s">
        <v>592</v>
      </c>
      <c r="F194" s="162">
        <v>130</v>
      </c>
      <c r="G194" s="161"/>
      <c r="H194" s="161">
        <v>144.25</v>
      </c>
      <c r="I194" s="163">
        <v>170</v>
      </c>
      <c r="J194" s="164" t="s">
        <v>745</v>
      </c>
      <c r="K194" s="165">
        <f t="shared" si="64"/>
        <v>14.25</v>
      </c>
      <c r="L194" s="166">
        <f t="shared" si="65"/>
        <v>0.10961538461538461</v>
      </c>
      <c r="M194" s="161" t="s">
        <v>595</v>
      </c>
      <c r="N194" s="167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91</v>
      </c>
      <c r="B195" s="159">
        <v>42901</v>
      </c>
      <c r="C195" s="159"/>
      <c r="D195" s="160" t="s">
        <v>746</v>
      </c>
      <c r="E195" s="161" t="s">
        <v>592</v>
      </c>
      <c r="F195" s="162">
        <v>214.5</v>
      </c>
      <c r="G195" s="161"/>
      <c r="H195" s="161">
        <v>262</v>
      </c>
      <c r="I195" s="163">
        <v>262</v>
      </c>
      <c r="J195" s="164" t="s">
        <v>615</v>
      </c>
      <c r="K195" s="165">
        <f t="shared" si="64"/>
        <v>47.5</v>
      </c>
      <c r="L195" s="166">
        <f t="shared" si="65"/>
        <v>0.22144522144522144</v>
      </c>
      <c r="M195" s="161" t="s">
        <v>595</v>
      </c>
      <c r="N195" s="167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92</v>
      </c>
      <c r="B196" s="190">
        <v>42933</v>
      </c>
      <c r="C196" s="190"/>
      <c r="D196" s="191" t="s">
        <v>747</v>
      </c>
      <c r="E196" s="192" t="s">
        <v>592</v>
      </c>
      <c r="F196" s="193">
        <v>370</v>
      </c>
      <c r="G196" s="192"/>
      <c r="H196" s="192">
        <v>447.5</v>
      </c>
      <c r="I196" s="194">
        <v>450</v>
      </c>
      <c r="J196" s="195" t="s">
        <v>680</v>
      </c>
      <c r="K196" s="165">
        <f t="shared" si="64"/>
        <v>77.5</v>
      </c>
      <c r="L196" s="196">
        <f t="shared" si="65"/>
        <v>0.20945945945945946</v>
      </c>
      <c r="M196" s="192" t="s">
        <v>595</v>
      </c>
      <c r="N196" s="197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93</v>
      </c>
      <c r="B197" s="190">
        <v>42943</v>
      </c>
      <c r="C197" s="190"/>
      <c r="D197" s="191" t="s">
        <v>208</v>
      </c>
      <c r="E197" s="192" t="s">
        <v>592</v>
      </c>
      <c r="F197" s="193">
        <v>657.5</v>
      </c>
      <c r="G197" s="192"/>
      <c r="H197" s="192">
        <v>825</v>
      </c>
      <c r="I197" s="194">
        <v>820</v>
      </c>
      <c r="J197" s="195" t="s">
        <v>680</v>
      </c>
      <c r="K197" s="165">
        <f t="shared" si="64"/>
        <v>167.5</v>
      </c>
      <c r="L197" s="196">
        <f t="shared" si="65"/>
        <v>0.25475285171102663</v>
      </c>
      <c r="M197" s="192" t="s">
        <v>595</v>
      </c>
      <c r="N197" s="197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94</v>
      </c>
      <c r="B198" s="159">
        <v>42964</v>
      </c>
      <c r="C198" s="159"/>
      <c r="D198" s="160" t="s">
        <v>384</v>
      </c>
      <c r="E198" s="161" t="s">
        <v>592</v>
      </c>
      <c r="F198" s="162">
        <v>605</v>
      </c>
      <c r="G198" s="161"/>
      <c r="H198" s="161">
        <v>750</v>
      </c>
      <c r="I198" s="163">
        <v>750</v>
      </c>
      <c r="J198" s="164" t="s">
        <v>739</v>
      </c>
      <c r="K198" s="165">
        <f t="shared" si="64"/>
        <v>145</v>
      </c>
      <c r="L198" s="166">
        <f t="shared" si="65"/>
        <v>0.23966942148760331</v>
      </c>
      <c r="M198" s="161" t="s">
        <v>595</v>
      </c>
      <c r="N198" s="167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8">
        <v>95</v>
      </c>
      <c r="B199" s="169">
        <v>42979</v>
      </c>
      <c r="C199" s="169"/>
      <c r="D199" s="177" t="s">
        <v>748</v>
      </c>
      <c r="E199" s="172" t="s">
        <v>592</v>
      </c>
      <c r="F199" s="172">
        <v>255</v>
      </c>
      <c r="G199" s="173"/>
      <c r="H199" s="173">
        <v>217.25</v>
      </c>
      <c r="I199" s="173">
        <v>320</v>
      </c>
      <c r="J199" s="174" t="s">
        <v>749</v>
      </c>
      <c r="K199" s="175">
        <f t="shared" si="64"/>
        <v>-37.75</v>
      </c>
      <c r="L199" s="178">
        <f t="shared" si="65"/>
        <v>-0.14803921568627451</v>
      </c>
      <c r="M199" s="172" t="s">
        <v>605</v>
      </c>
      <c r="N199" s="169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96</v>
      </c>
      <c r="B200" s="159">
        <v>42997</v>
      </c>
      <c r="C200" s="159"/>
      <c r="D200" s="160" t="s">
        <v>750</v>
      </c>
      <c r="E200" s="161" t="s">
        <v>592</v>
      </c>
      <c r="F200" s="162">
        <v>215</v>
      </c>
      <c r="G200" s="161"/>
      <c r="H200" s="161">
        <v>258</v>
      </c>
      <c r="I200" s="163">
        <v>258</v>
      </c>
      <c r="J200" s="164" t="s">
        <v>680</v>
      </c>
      <c r="K200" s="165">
        <f t="shared" si="64"/>
        <v>43</v>
      </c>
      <c r="L200" s="166">
        <f t="shared" si="65"/>
        <v>0.2</v>
      </c>
      <c r="M200" s="161" t="s">
        <v>595</v>
      </c>
      <c r="N200" s="167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97</v>
      </c>
      <c r="B201" s="159">
        <v>42997</v>
      </c>
      <c r="C201" s="159"/>
      <c r="D201" s="160" t="s">
        <v>750</v>
      </c>
      <c r="E201" s="161" t="s">
        <v>592</v>
      </c>
      <c r="F201" s="162">
        <v>215</v>
      </c>
      <c r="G201" s="161"/>
      <c r="H201" s="161">
        <v>258</v>
      </c>
      <c r="I201" s="163">
        <v>258</v>
      </c>
      <c r="J201" s="195" t="s">
        <v>680</v>
      </c>
      <c r="K201" s="165">
        <v>43</v>
      </c>
      <c r="L201" s="166">
        <v>0.2</v>
      </c>
      <c r="M201" s="161" t="s">
        <v>595</v>
      </c>
      <c r="N201" s="167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98</v>
      </c>
      <c r="B202" s="190">
        <v>42998</v>
      </c>
      <c r="C202" s="190"/>
      <c r="D202" s="191" t="s">
        <v>751</v>
      </c>
      <c r="E202" s="192" t="s">
        <v>592</v>
      </c>
      <c r="F202" s="162">
        <v>75</v>
      </c>
      <c r="G202" s="192"/>
      <c r="H202" s="192">
        <v>90</v>
      </c>
      <c r="I202" s="194">
        <v>90</v>
      </c>
      <c r="J202" s="164" t="s">
        <v>752</v>
      </c>
      <c r="K202" s="165">
        <f t="shared" ref="K202:K207" si="66">H202-F202</f>
        <v>15</v>
      </c>
      <c r="L202" s="166">
        <f t="shared" ref="L202:L207" si="67">K202/F202</f>
        <v>0.2</v>
      </c>
      <c r="M202" s="161" t="s">
        <v>595</v>
      </c>
      <c r="N202" s="167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99</v>
      </c>
      <c r="B203" s="190">
        <v>43011</v>
      </c>
      <c r="C203" s="190"/>
      <c r="D203" s="191" t="s">
        <v>753</v>
      </c>
      <c r="E203" s="192" t="s">
        <v>592</v>
      </c>
      <c r="F203" s="193">
        <v>315</v>
      </c>
      <c r="G203" s="192"/>
      <c r="H203" s="192">
        <v>392</v>
      </c>
      <c r="I203" s="194">
        <v>384</v>
      </c>
      <c r="J203" s="195" t="s">
        <v>754</v>
      </c>
      <c r="K203" s="165">
        <f t="shared" si="66"/>
        <v>77</v>
      </c>
      <c r="L203" s="196">
        <f t="shared" si="67"/>
        <v>0.24444444444444444</v>
      </c>
      <c r="M203" s="192" t="s">
        <v>595</v>
      </c>
      <c r="N203" s="197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100</v>
      </c>
      <c r="B204" s="190">
        <v>43013</v>
      </c>
      <c r="C204" s="190"/>
      <c r="D204" s="191" t="s">
        <v>469</v>
      </c>
      <c r="E204" s="192" t="s">
        <v>592</v>
      </c>
      <c r="F204" s="193">
        <v>145</v>
      </c>
      <c r="G204" s="192"/>
      <c r="H204" s="192">
        <v>179</v>
      </c>
      <c r="I204" s="194">
        <v>180</v>
      </c>
      <c r="J204" s="195" t="s">
        <v>755</v>
      </c>
      <c r="K204" s="165">
        <f t="shared" si="66"/>
        <v>34</v>
      </c>
      <c r="L204" s="196">
        <f t="shared" si="67"/>
        <v>0.23448275862068965</v>
      </c>
      <c r="M204" s="192" t="s">
        <v>595</v>
      </c>
      <c r="N204" s="197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101</v>
      </c>
      <c r="B205" s="190">
        <v>43014</v>
      </c>
      <c r="C205" s="190"/>
      <c r="D205" s="191" t="s">
        <v>359</v>
      </c>
      <c r="E205" s="192" t="s">
        <v>592</v>
      </c>
      <c r="F205" s="193">
        <v>256</v>
      </c>
      <c r="G205" s="192"/>
      <c r="H205" s="192">
        <v>323</v>
      </c>
      <c r="I205" s="194">
        <v>320</v>
      </c>
      <c r="J205" s="195" t="s">
        <v>680</v>
      </c>
      <c r="K205" s="165">
        <f t="shared" si="66"/>
        <v>67</v>
      </c>
      <c r="L205" s="196">
        <f t="shared" si="67"/>
        <v>0.26171875</v>
      </c>
      <c r="M205" s="192" t="s">
        <v>595</v>
      </c>
      <c r="N205" s="197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102</v>
      </c>
      <c r="B206" s="190">
        <v>43017</v>
      </c>
      <c r="C206" s="190"/>
      <c r="D206" s="191" t="s">
        <v>373</v>
      </c>
      <c r="E206" s="192" t="s">
        <v>592</v>
      </c>
      <c r="F206" s="193">
        <v>137.5</v>
      </c>
      <c r="G206" s="192"/>
      <c r="H206" s="192">
        <v>184</v>
      </c>
      <c r="I206" s="194">
        <v>183</v>
      </c>
      <c r="J206" s="195" t="s">
        <v>756</v>
      </c>
      <c r="K206" s="165">
        <f t="shared" si="66"/>
        <v>46.5</v>
      </c>
      <c r="L206" s="196">
        <f t="shared" si="67"/>
        <v>0.33818181818181819</v>
      </c>
      <c r="M206" s="192" t="s">
        <v>595</v>
      </c>
      <c r="N206" s="197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103</v>
      </c>
      <c r="B207" s="190">
        <v>43018</v>
      </c>
      <c r="C207" s="190"/>
      <c r="D207" s="191" t="s">
        <v>757</v>
      </c>
      <c r="E207" s="192" t="s">
        <v>592</v>
      </c>
      <c r="F207" s="193">
        <v>125.5</v>
      </c>
      <c r="G207" s="192"/>
      <c r="H207" s="192">
        <v>158</v>
      </c>
      <c r="I207" s="194">
        <v>155</v>
      </c>
      <c r="J207" s="195" t="s">
        <v>758</v>
      </c>
      <c r="K207" s="165">
        <f t="shared" si="66"/>
        <v>32.5</v>
      </c>
      <c r="L207" s="196">
        <f t="shared" si="67"/>
        <v>0.25896414342629481</v>
      </c>
      <c r="M207" s="192" t="s">
        <v>595</v>
      </c>
      <c r="N207" s="197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104</v>
      </c>
      <c r="B208" s="190">
        <v>43018</v>
      </c>
      <c r="C208" s="190"/>
      <c r="D208" s="191" t="s">
        <v>759</v>
      </c>
      <c r="E208" s="192" t="s">
        <v>592</v>
      </c>
      <c r="F208" s="193">
        <v>895</v>
      </c>
      <c r="G208" s="192"/>
      <c r="H208" s="192">
        <v>1122.5</v>
      </c>
      <c r="I208" s="194">
        <v>1078</v>
      </c>
      <c r="J208" s="195" t="s">
        <v>760</v>
      </c>
      <c r="K208" s="165">
        <v>227.5</v>
      </c>
      <c r="L208" s="196">
        <v>0.25418994413407803</v>
      </c>
      <c r="M208" s="192" t="s">
        <v>595</v>
      </c>
      <c r="N208" s="197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105</v>
      </c>
      <c r="B209" s="190">
        <v>43020</v>
      </c>
      <c r="C209" s="190"/>
      <c r="D209" s="191" t="s">
        <v>368</v>
      </c>
      <c r="E209" s="192" t="s">
        <v>592</v>
      </c>
      <c r="F209" s="193">
        <v>525</v>
      </c>
      <c r="G209" s="192"/>
      <c r="H209" s="192">
        <v>629</v>
      </c>
      <c r="I209" s="194">
        <v>629</v>
      </c>
      <c r="J209" s="195" t="s">
        <v>680</v>
      </c>
      <c r="K209" s="165">
        <v>104</v>
      </c>
      <c r="L209" s="196">
        <v>0.19809523809523799</v>
      </c>
      <c r="M209" s="192" t="s">
        <v>595</v>
      </c>
      <c r="N209" s="197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106</v>
      </c>
      <c r="B210" s="190">
        <v>43046</v>
      </c>
      <c r="C210" s="190"/>
      <c r="D210" s="191" t="s">
        <v>409</v>
      </c>
      <c r="E210" s="192" t="s">
        <v>592</v>
      </c>
      <c r="F210" s="193">
        <v>740</v>
      </c>
      <c r="G210" s="192"/>
      <c r="H210" s="192">
        <v>892.5</v>
      </c>
      <c r="I210" s="194">
        <v>900</v>
      </c>
      <c r="J210" s="195" t="s">
        <v>761</v>
      </c>
      <c r="K210" s="165">
        <f t="shared" ref="K210:K212" si="68">H210-F210</f>
        <v>152.5</v>
      </c>
      <c r="L210" s="196">
        <f t="shared" ref="L210:L212" si="69">K210/F210</f>
        <v>0.20608108108108109</v>
      </c>
      <c r="M210" s="192" t="s">
        <v>595</v>
      </c>
      <c r="N210" s="197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107</v>
      </c>
      <c r="B211" s="159">
        <v>43073</v>
      </c>
      <c r="C211" s="159"/>
      <c r="D211" s="160" t="s">
        <v>762</v>
      </c>
      <c r="E211" s="161" t="s">
        <v>592</v>
      </c>
      <c r="F211" s="162">
        <v>118.5</v>
      </c>
      <c r="G211" s="161"/>
      <c r="H211" s="161">
        <v>143.5</v>
      </c>
      <c r="I211" s="163">
        <v>145</v>
      </c>
      <c r="J211" s="164" t="s">
        <v>763</v>
      </c>
      <c r="K211" s="165">
        <f t="shared" si="68"/>
        <v>25</v>
      </c>
      <c r="L211" s="166">
        <f t="shared" si="69"/>
        <v>0.2109704641350211</v>
      </c>
      <c r="M211" s="161" t="s">
        <v>595</v>
      </c>
      <c r="N211" s="167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108</v>
      </c>
      <c r="B212" s="169">
        <v>43090</v>
      </c>
      <c r="C212" s="169"/>
      <c r="D212" s="170" t="s">
        <v>441</v>
      </c>
      <c r="E212" s="171" t="s">
        <v>592</v>
      </c>
      <c r="F212" s="172">
        <v>715</v>
      </c>
      <c r="G212" s="172"/>
      <c r="H212" s="173">
        <v>500</v>
      </c>
      <c r="I212" s="173">
        <v>872</v>
      </c>
      <c r="J212" s="174" t="s">
        <v>764</v>
      </c>
      <c r="K212" s="175">
        <f t="shared" si="68"/>
        <v>-215</v>
      </c>
      <c r="L212" s="176">
        <f t="shared" si="69"/>
        <v>-0.30069930069930068</v>
      </c>
      <c r="M212" s="172" t="s">
        <v>605</v>
      </c>
      <c r="N212" s="169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109</v>
      </c>
      <c r="B213" s="159">
        <v>43098</v>
      </c>
      <c r="C213" s="159"/>
      <c r="D213" s="160" t="s">
        <v>753</v>
      </c>
      <c r="E213" s="161" t="s">
        <v>592</v>
      </c>
      <c r="F213" s="162">
        <v>435</v>
      </c>
      <c r="G213" s="161"/>
      <c r="H213" s="161">
        <v>542.5</v>
      </c>
      <c r="I213" s="163">
        <v>539</v>
      </c>
      <c r="J213" s="164" t="s">
        <v>680</v>
      </c>
      <c r="K213" s="165">
        <v>107.5</v>
      </c>
      <c r="L213" s="166">
        <v>0.247126436781609</v>
      </c>
      <c r="M213" s="161" t="s">
        <v>595</v>
      </c>
      <c r="N213" s="167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110</v>
      </c>
      <c r="B214" s="159">
        <v>43098</v>
      </c>
      <c r="C214" s="159"/>
      <c r="D214" s="160" t="s">
        <v>561</v>
      </c>
      <c r="E214" s="161" t="s">
        <v>592</v>
      </c>
      <c r="F214" s="162">
        <v>885</v>
      </c>
      <c r="G214" s="161"/>
      <c r="H214" s="161">
        <v>1090</v>
      </c>
      <c r="I214" s="163">
        <v>1084</v>
      </c>
      <c r="J214" s="164" t="s">
        <v>680</v>
      </c>
      <c r="K214" s="165">
        <v>205</v>
      </c>
      <c r="L214" s="166">
        <v>0.23163841807909599</v>
      </c>
      <c r="M214" s="161" t="s">
        <v>595</v>
      </c>
      <c r="N214" s="167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111</v>
      </c>
      <c r="B215" s="199">
        <v>43192</v>
      </c>
      <c r="C215" s="199"/>
      <c r="D215" s="177" t="s">
        <v>765</v>
      </c>
      <c r="E215" s="172" t="s">
        <v>592</v>
      </c>
      <c r="F215" s="200">
        <v>478.5</v>
      </c>
      <c r="G215" s="172"/>
      <c r="H215" s="172">
        <v>442</v>
      </c>
      <c r="I215" s="173">
        <v>613</v>
      </c>
      <c r="J215" s="174" t="s">
        <v>766</v>
      </c>
      <c r="K215" s="175">
        <f t="shared" ref="K215:K218" si="70">H215-F215</f>
        <v>-36.5</v>
      </c>
      <c r="L215" s="176">
        <f t="shared" ref="L215:L218" si="71">K215/F215</f>
        <v>-7.6280041797283177E-2</v>
      </c>
      <c r="M215" s="172" t="s">
        <v>605</v>
      </c>
      <c r="N215" s="169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112</v>
      </c>
      <c r="B216" s="169">
        <v>43194</v>
      </c>
      <c r="C216" s="169"/>
      <c r="D216" s="170" t="s">
        <v>767</v>
      </c>
      <c r="E216" s="171" t="s">
        <v>592</v>
      </c>
      <c r="F216" s="172">
        <f>141.5-7.3</f>
        <v>134.19999999999999</v>
      </c>
      <c r="G216" s="172"/>
      <c r="H216" s="173">
        <v>77</v>
      </c>
      <c r="I216" s="173">
        <v>180</v>
      </c>
      <c r="J216" s="174" t="s">
        <v>768</v>
      </c>
      <c r="K216" s="175">
        <f t="shared" si="70"/>
        <v>-57.199999999999989</v>
      </c>
      <c r="L216" s="176">
        <f t="shared" si="71"/>
        <v>-0.42622950819672129</v>
      </c>
      <c r="M216" s="172" t="s">
        <v>605</v>
      </c>
      <c r="N216" s="169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8">
        <v>113</v>
      </c>
      <c r="B217" s="169">
        <v>43209</v>
      </c>
      <c r="C217" s="169"/>
      <c r="D217" s="170" t="s">
        <v>769</v>
      </c>
      <c r="E217" s="171" t="s">
        <v>592</v>
      </c>
      <c r="F217" s="172">
        <v>430</v>
      </c>
      <c r="G217" s="172"/>
      <c r="H217" s="173">
        <v>220</v>
      </c>
      <c r="I217" s="173">
        <v>537</v>
      </c>
      <c r="J217" s="174" t="s">
        <v>770</v>
      </c>
      <c r="K217" s="175">
        <f t="shared" si="70"/>
        <v>-210</v>
      </c>
      <c r="L217" s="176">
        <f t="shared" si="71"/>
        <v>-0.48837209302325579</v>
      </c>
      <c r="M217" s="172" t="s">
        <v>605</v>
      </c>
      <c r="N217" s="169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114</v>
      </c>
      <c r="B218" s="190">
        <v>43220</v>
      </c>
      <c r="C218" s="190"/>
      <c r="D218" s="191" t="s">
        <v>771</v>
      </c>
      <c r="E218" s="192" t="s">
        <v>592</v>
      </c>
      <c r="F218" s="192">
        <v>153.5</v>
      </c>
      <c r="G218" s="192"/>
      <c r="H218" s="192">
        <v>196</v>
      </c>
      <c r="I218" s="194">
        <v>196</v>
      </c>
      <c r="J218" s="164" t="s">
        <v>772</v>
      </c>
      <c r="K218" s="165">
        <f t="shared" si="70"/>
        <v>42.5</v>
      </c>
      <c r="L218" s="166">
        <f t="shared" si="71"/>
        <v>0.27687296416938112</v>
      </c>
      <c r="M218" s="161" t="s">
        <v>595</v>
      </c>
      <c r="N218" s="167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115</v>
      </c>
      <c r="B219" s="169">
        <v>43306</v>
      </c>
      <c r="C219" s="169"/>
      <c r="D219" s="170" t="s">
        <v>740</v>
      </c>
      <c r="E219" s="171" t="s">
        <v>592</v>
      </c>
      <c r="F219" s="172">
        <v>27.5</v>
      </c>
      <c r="G219" s="172"/>
      <c r="H219" s="173">
        <v>13.1</v>
      </c>
      <c r="I219" s="173">
        <v>60</v>
      </c>
      <c r="J219" s="174" t="s">
        <v>773</v>
      </c>
      <c r="K219" s="175">
        <v>-14.4</v>
      </c>
      <c r="L219" s="176">
        <v>-0.52363636363636401</v>
      </c>
      <c r="M219" s="172" t="s">
        <v>605</v>
      </c>
      <c r="N219" s="169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116</v>
      </c>
      <c r="B220" s="199">
        <v>43318</v>
      </c>
      <c r="C220" s="199"/>
      <c r="D220" s="177" t="s">
        <v>774</v>
      </c>
      <c r="E220" s="172" t="s">
        <v>592</v>
      </c>
      <c r="F220" s="172">
        <v>148.5</v>
      </c>
      <c r="G220" s="172"/>
      <c r="H220" s="172">
        <v>102</v>
      </c>
      <c r="I220" s="173">
        <v>182</v>
      </c>
      <c r="J220" s="174" t="s">
        <v>775</v>
      </c>
      <c r="K220" s="175">
        <f>H220-F220</f>
        <v>-46.5</v>
      </c>
      <c r="L220" s="176">
        <f>K220/F220</f>
        <v>-0.31313131313131315</v>
      </c>
      <c r="M220" s="172" t="s">
        <v>605</v>
      </c>
      <c r="N220" s="169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117</v>
      </c>
      <c r="B221" s="159">
        <v>43335</v>
      </c>
      <c r="C221" s="159"/>
      <c r="D221" s="160" t="s">
        <v>776</v>
      </c>
      <c r="E221" s="161" t="s">
        <v>592</v>
      </c>
      <c r="F221" s="192">
        <v>285</v>
      </c>
      <c r="G221" s="161"/>
      <c r="H221" s="161">
        <v>355</v>
      </c>
      <c r="I221" s="163">
        <v>364</v>
      </c>
      <c r="J221" s="164" t="s">
        <v>777</v>
      </c>
      <c r="K221" s="165">
        <v>70</v>
      </c>
      <c r="L221" s="166">
        <v>0.24561403508771901</v>
      </c>
      <c r="M221" s="161" t="s">
        <v>595</v>
      </c>
      <c r="N221" s="167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118</v>
      </c>
      <c r="B222" s="159">
        <v>43341</v>
      </c>
      <c r="C222" s="159"/>
      <c r="D222" s="160" t="s">
        <v>399</v>
      </c>
      <c r="E222" s="161" t="s">
        <v>592</v>
      </c>
      <c r="F222" s="192">
        <v>525</v>
      </c>
      <c r="G222" s="161"/>
      <c r="H222" s="161">
        <v>585</v>
      </c>
      <c r="I222" s="163">
        <v>635</v>
      </c>
      <c r="J222" s="164" t="s">
        <v>778</v>
      </c>
      <c r="K222" s="165">
        <f t="shared" ref="K222:K273" si="72">H222-F222</f>
        <v>60</v>
      </c>
      <c r="L222" s="166">
        <f t="shared" ref="L222:L273" si="73">K222/F222</f>
        <v>0.11428571428571428</v>
      </c>
      <c r="M222" s="161" t="s">
        <v>595</v>
      </c>
      <c r="N222" s="167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119</v>
      </c>
      <c r="B223" s="159">
        <v>43395</v>
      </c>
      <c r="C223" s="159"/>
      <c r="D223" s="160" t="s">
        <v>384</v>
      </c>
      <c r="E223" s="161" t="s">
        <v>592</v>
      </c>
      <c r="F223" s="192">
        <v>475</v>
      </c>
      <c r="G223" s="161"/>
      <c r="H223" s="161">
        <v>574</v>
      </c>
      <c r="I223" s="163">
        <v>570</v>
      </c>
      <c r="J223" s="164" t="s">
        <v>680</v>
      </c>
      <c r="K223" s="165">
        <f t="shared" si="72"/>
        <v>99</v>
      </c>
      <c r="L223" s="166">
        <f t="shared" si="73"/>
        <v>0.20842105263157895</v>
      </c>
      <c r="M223" s="161" t="s">
        <v>595</v>
      </c>
      <c r="N223" s="167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120</v>
      </c>
      <c r="B224" s="190">
        <v>43397</v>
      </c>
      <c r="C224" s="190"/>
      <c r="D224" s="191" t="s">
        <v>779</v>
      </c>
      <c r="E224" s="192" t="s">
        <v>592</v>
      </c>
      <c r="F224" s="192">
        <v>707.5</v>
      </c>
      <c r="G224" s="192"/>
      <c r="H224" s="192">
        <v>872</v>
      </c>
      <c r="I224" s="194">
        <v>872</v>
      </c>
      <c r="J224" s="195" t="s">
        <v>680</v>
      </c>
      <c r="K224" s="165">
        <f t="shared" si="72"/>
        <v>164.5</v>
      </c>
      <c r="L224" s="196">
        <f t="shared" si="73"/>
        <v>0.23250883392226149</v>
      </c>
      <c r="M224" s="192" t="s">
        <v>595</v>
      </c>
      <c r="N224" s="197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121</v>
      </c>
      <c r="B225" s="190">
        <v>43398</v>
      </c>
      <c r="C225" s="190"/>
      <c r="D225" s="191" t="s">
        <v>780</v>
      </c>
      <c r="E225" s="192" t="s">
        <v>592</v>
      </c>
      <c r="F225" s="192">
        <v>162</v>
      </c>
      <c r="G225" s="192"/>
      <c r="H225" s="192">
        <v>204</v>
      </c>
      <c r="I225" s="194">
        <v>209</v>
      </c>
      <c r="J225" s="195" t="s">
        <v>781</v>
      </c>
      <c r="K225" s="165">
        <f t="shared" si="72"/>
        <v>42</v>
      </c>
      <c r="L225" s="196">
        <f t="shared" si="73"/>
        <v>0.25925925925925924</v>
      </c>
      <c r="M225" s="192" t="s">
        <v>595</v>
      </c>
      <c r="N225" s="197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122</v>
      </c>
      <c r="B226" s="190">
        <v>43399</v>
      </c>
      <c r="C226" s="190"/>
      <c r="D226" s="191" t="s">
        <v>489</v>
      </c>
      <c r="E226" s="192" t="s">
        <v>592</v>
      </c>
      <c r="F226" s="192">
        <v>240</v>
      </c>
      <c r="G226" s="192"/>
      <c r="H226" s="192">
        <v>297</v>
      </c>
      <c r="I226" s="194">
        <v>297</v>
      </c>
      <c r="J226" s="195" t="s">
        <v>680</v>
      </c>
      <c r="K226" s="201">
        <f t="shared" si="72"/>
        <v>57</v>
      </c>
      <c r="L226" s="196">
        <f t="shared" si="73"/>
        <v>0.23749999999999999</v>
      </c>
      <c r="M226" s="192" t="s">
        <v>595</v>
      </c>
      <c r="N226" s="197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123</v>
      </c>
      <c r="B227" s="159">
        <v>43439</v>
      </c>
      <c r="C227" s="159"/>
      <c r="D227" s="160" t="s">
        <v>782</v>
      </c>
      <c r="E227" s="161" t="s">
        <v>592</v>
      </c>
      <c r="F227" s="161">
        <v>202.5</v>
      </c>
      <c r="G227" s="161"/>
      <c r="H227" s="161">
        <v>255</v>
      </c>
      <c r="I227" s="163">
        <v>252</v>
      </c>
      <c r="J227" s="164" t="s">
        <v>680</v>
      </c>
      <c r="K227" s="165">
        <f t="shared" si="72"/>
        <v>52.5</v>
      </c>
      <c r="L227" s="166">
        <f t="shared" si="73"/>
        <v>0.25925925925925924</v>
      </c>
      <c r="M227" s="161" t="s">
        <v>595</v>
      </c>
      <c r="N227" s="167">
        <v>43542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124</v>
      </c>
      <c r="B228" s="190">
        <v>43465</v>
      </c>
      <c r="C228" s="159"/>
      <c r="D228" s="191" t="s">
        <v>159</v>
      </c>
      <c r="E228" s="192" t="s">
        <v>592</v>
      </c>
      <c r="F228" s="192">
        <v>710</v>
      </c>
      <c r="G228" s="192"/>
      <c r="H228" s="192">
        <v>866</v>
      </c>
      <c r="I228" s="194">
        <v>866</v>
      </c>
      <c r="J228" s="195" t="s">
        <v>680</v>
      </c>
      <c r="K228" s="165">
        <f t="shared" si="72"/>
        <v>156</v>
      </c>
      <c r="L228" s="166">
        <f t="shared" si="73"/>
        <v>0.21971830985915494</v>
      </c>
      <c r="M228" s="161" t="s">
        <v>595</v>
      </c>
      <c r="N228" s="167">
        <v>43553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125</v>
      </c>
      <c r="B229" s="190">
        <v>43522</v>
      </c>
      <c r="C229" s="190"/>
      <c r="D229" s="191" t="s">
        <v>174</v>
      </c>
      <c r="E229" s="192" t="s">
        <v>592</v>
      </c>
      <c r="F229" s="192">
        <v>337.25</v>
      </c>
      <c r="G229" s="192"/>
      <c r="H229" s="192">
        <v>398.5</v>
      </c>
      <c r="I229" s="194">
        <v>411</v>
      </c>
      <c r="J229" s="164" t="s">
        <v>784</v>
      </c>
      <c r="K229" s="165">
        <f t="shared" si="72"/>
        <v>61.25</v>
      </c>
      <c r="L229" s="166">
        <f t="shared" si="73"/>
        <v>0.1816160118606375</v>
      </c>
      <c r="M229" s="161" t="s">
        <v>595</v>
      </c>
      <c r="N229" s="167">
        <v>43760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2">
        <v>126</v>
      </c>
      <c r="B230" s="203">
        <v>43559</v>
      </c>
      <c r="C230" s="203"/>
      <c r="D230" s="204" t="s">
        <v>785</v>
      </c>
      <c r="E230" s="205" t="s">
        <v>592</v>
      </c>
      <c r="F230" s="205">
        <v>130</v>
      </c>
      <c r="G230" s="205"/>
      <c r="H230" s="205">
        <v>65</v>
      </c>
      <c r="I230" s="206">
        <v>158</v>
      </c>
      <c r="J230" s="174" t="s">
        <v>786</v>
      </c>
      <c r="K230" s="175">
        <f t="shared" si="72"/>
        <v>-65</v>
      </c>
      <c r="L230" s="176">
        <f t="shared" si="73"/>
        <v>-0.5</v>
      </c>
      <c r="M230" s="172" t="s">
        <v>605</v>
      </c>
      <c r="N230" s="169">
        <v>43726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127</v>
      </c>
      <c r="B231" s="190">
        <v>43017</v>
      </c>
      <c r="C231" s="190"/>
      <c r="D231" s="191" t="s">
        <v>210</v>
      </c>
      <c r="E231" s="192" t="s">
        <v>592</v>
      </c>
      <c r="F231" s="192">
        <v>141.5</v>
      </c>
      <c r="G231" s="192"/>
      <c r="H231" s="192">
        <v>183.5</v>
      </c>
      <c r="I231" s="194">
        <v>210</v>
      </c>
      <c r="J231" s="164" t="s">
        <v>781</v>
      </c>
      <c r="K231" s="165">
        <f t="shared" si="72"/>
        <v>42</v>
      </c>
      <c r="L231" s="166">
        <f t="shared" si="73"/>
        <v>0.29681978798586572</v>
      </c>
      <c r="M231" s="161" t="s">
        <v>595</v>
      </c>
      <c r="N231" s="167">
        <v>43042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128</v>
      </c>
      <c r="B232" s="203">
        <v>43074</v>
      </c>
      <c r="C232" s="203"/>
      <c r="D232" s="204" t="s">
        <v>788</v>
      </c>
      <c r="E232" s="205" t="s">
        <v>592</v>
      </c>
      <c r="F232" s="200">
        <v>172</v>
      </c>
      <c r="G232" s="205"/>
      <c r="H232" s="205">
        <v>155.25</v>
      </c>
      <c r="I232" s="206">
        <v>230</v>
      </c>
      <c r="J232" s="174" t="s">
        <v>789</v>
      </c>
      <c r="K232" s="175">
        <f t="shared" si="72"/>
        <v>-16.75</v>
      </c>
      <c r="L232" s="176">
        <f t="shared" si="73"/>
        <v>-9.7383720930232565E-2</v>
      </c>
      <c r="M232" s="172" t="s">
        <v>605</v>
      </c>
      <c r="N232" s="169">
        <v>43787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129</v>
      </c>
      <c r="B233" s="190">
        <v>43398</v>
      </c>
      <c r="C233" s="190"/>
      <c r="D233" s="191" t="s">
        <v>120</v>
      </c>
      <c r="E233" s="192" t="s">
        <v>592</v>
      </c>
      <c r="F233" s="192">
        <v>698.5</v>
      </c>
      <c r="G233" s="192"/>
      <c r="H233" s="192">
        <v>890</v>
      </c>
      <c r="I233" s="194">
        <v>890</v>
      </c>
      <c r="J233" s="164" t="s">
        <v>790</v>
      </c>
      <c r="K233" s="165">
        <f t="shared" si="72"/>
        <v>191.5</v>
      </c>
      <c r="L233" s="166">
        <f t="shared" si="73"/>
        <v>0.27415891195418757</v>
      </c>
      <c r="M233" s="161" t="s">
        <v>595</v>
      </c>
      <c r="N233" s="167">
        <v>44328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130</v>
      </c>
      <c r="B234" s="190">
        <v>42877</v>
      </c>
      <c r="C234" s="190"/>
      <c r="D234" s="191" t="s">
        <v>791</v>
      </c>
      <c r="E234" s="192" t="s">
        <v>592</v>
      </c>
      <c r="F234" s="192">
        <v>127.6</v>
      </c>
      <c r="G234" s="192"/>
      <c r="H234" s="192">
        <v>138</v>
      </c>
      <c r="I234" s="194">
        <v>190</v>
      </c>
      <c r="J234" s="164" t="s">
        <v>792</v>
      </c>
      <c r="K234" s="165">
        <f t="shared" si="72"/>
        <v>10.400000000000006</v>
      </c>
      <c r="L234" s="166">
        <f t="shared" si="73"/>
        <v>8.1504702194357417E-2</v>
      </c>
      <c r="M234" s="161" t="s">
        <v>595</v>
      </c>
      <c r="N234" s="167">
        <v>43774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131</v>
      </c>
      <c r="B235" s="190">
        <v>43158</v>
      </c>
      <c r="C235" s="190"/>
      <c r="D235" s="191" t="s">
        <v>793</v>
      </c>
      <c r="E235" s="192" t="s">
        <v>592</v>
      </c>
      <c r="F235" s="192">
        <v>317</v>
      </c>
      <c r="G235" s="192"/>
      <c r="H235" s="192">
        <v>382.5</v>
      </c>
      <c r="I235" s="194">
        <v>398</v>
      </c>
      <c r="J235" s="164" t="s">
        <v>794</v>
      </c>
      <c r="K235" s="165">
        <f t="shared" si="72"/>
        <v>65.5</v>
      </c>
      <c r="L235" s="166">
        <f t="shared" si="73"/>
        <v>0.20662460567823343</v>
      </c>
      <c r="M235" s="161" t="s">
        <v>595</v>
      </c>
      <c r="N235" s="167">
        <v>44238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132</v>
      </c>
      <c r="B236" s="203">
        <v>43164</v>
      </c>
      <c r="C236" s="203"/>
      <c r="D236" s="204" t="s">
        <v>166</v>
      </c>
      <c r="E236" s="205" t="s">
        <v>592</v>
      </c>
      <c r="F236" s="200">
        <f>510-14.4</f>
        <v>495.6</v>
      </c>
      <c r="G236" s="205"/>
      <c r="H236" s="205">
        <v>350</v>
      </c>
      <c r="I236" s="206">
        <v>672</v>
      </c>
      <c r="J236" s="174" t="s">
        <v>795</v>
      </c>
      <c r="K236" s="175">
        <f t="shared" si="72"/>
        <v>-145.60000000000002</v>
      </c>
      <c r="L236" s="176">
        <f t="shared" si="73"/>
        <v>-0.29378531073446329</v>
      </c>
      <c r="M236" s="172" t="s">
        <v>605</v>
      </c>
      <c r="N236" s="169">
        <v>43887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2">
        <v>133</v>
      </c>
      <c r="B237" s="203">
        <v>43237</v>
      </c>
      <c r="C237" s="203"/>
      <c r="D237" s="204" t="s">
        <v>796</v>
      </c>
      <c r="E237" s="205" t="s">
        <v>592</v>
      </c>
      <c r="F237" s="200">
        <v>230.3</v>
      </c>
      <c r="G237" s="205"/>
      <c r="H237" s="205">
        <v>102.5</v>
      </c>
      <c r="I237" s="206">
        <v>348</v>
      </c>
      <c r="J237" s="174" t="s">
        <v>797</v>
      </c>
      <c r="K237" s="175">
        <f t="shared" si="72"/>
        <v>-127.80000000000001</v>
      </c>
      <c r="L237" s="176">
        <f t="shared" si="73"/>
        <v>-0.55492835432045162</v>
      </c>
      <c r="M237" s="172" t="s">
        <v>605</v>
      </c>
      <c r="N237" s="169">
        <v>43896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134</v>
      </c>
      <c r="B238" s="190">
        <v>43258</v>
      </c>
      <c r="C238" s="190"/>
      <c r="D238" s="191" t="s">
        <v>445</v>
      </c>
      <c r="E238" s="192" t="s">
        <v>592</v>
      </c>
      <c r="F238" s="192">
        <f>342.5-5.1</f>
        <v>337.4</v>
      </c>
      <c r="G238" s="192"/>
      <c r="H238" s="192">
        <v>412.5</v>
      </c>
      <c r="I238" s="194">
        <v>439</v>
      </c>
      <c r="J238" s="164" t="s">
        <v>798</v>
      </c>
      <c r="K238" s="165">
        <f t="shared" si="72"/>
        <v>75.100000000000023</v>
      </c>
      <c r="L238" s="166">
        <f t="shared" si="73"/>
        <v>0.22258446947243635</v>
      </c>
      <c r="M238" s="161" t="s">
        <v>595</v>
      </c>
      <c r="N238" s="167">
        <v>44230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3">
        <v>135</v>
      </c>
      <c r="B239" s="182">
        <v>43285</v>
      </c>
      <c r="C239" s="182"/>
      <c r="D239" s="183" t="s">
        <v>58</v>
      </c>
      <c r="E239" s="184" t="s">
        <v>592</v>
      </c>
      <c r="F239" s="184">
        <f>127.5-5.53</f>
        <v>121.97</v>
      </c>
      <c r="G239" s="185"/>
      <c r="H239" s="185">
        <v>122.5</v>
      </c>
      <c r="I239" s="185">
        <v>170</v>
      </c>
      <c r="J239" s="186" t="s">
        <v>799</v>
      </c>
      <c r="K239" s="187">
        <f t="shared" si="72"/>
        <v>0.53000000000000114</v>
      </c>
      <c r="L239" s="188">
        <f t="shared" si="73"/>
        <v>4.3453308190538747E-3</v>
      </c>
      <c r="M239" s="184" t="s">
        <v>613</v>
      </c>
      <c r="N239" s="182">
        <v>44431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2">
        <v>136</v>
      </c>
      <c r="B240" s="203">
        <v>43294</v>
      </c>
      <c r="C240" s="203"/>
      <c r="D240" s="204" t="s">
        <v>800</v>
      </c>
      <c r="E240" s="205" t="s">
        <v>592</v>
      </c>
      <c r="F240" s="200">
        <v>46.5</v>
      </c>
      <c r="G240" s="205"/>
      <c r="H240" s="205">
        <v>17</v>
      </c>
      <c r="I240" s="206">
        <v>59</v>
      </c>
      <c r="J240" s="174" t="s">
        <v>801</v>
      </c>
      <c r="K240" s="175">
        <f t="shared" si="72"/>
        <v>-29.5</v>
      </c>
      <c r="L240" s="176">
        <f t="shared" si="73"/>
        <v>-0.63440860215053763</v>
      </c>
      <c r="M240" s="172" t="s">
        <v>605</v>
      </c>
      <c r="N240" s="169">
        <v>43887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137</v>
      </c>
      <c r="B241" s="190">
        <v>43396</v>
      </c>
      <c r="C241" s="190"/>
      <c r="D241" s="191" t="s">
        <v>428</v>
      </c>
      <c r="E241" s="192" t="s">
        <v>592</v>
      </c>
      <c r="F241" s="192">
        <v>156.5</v>
      </c>
      <c r="G241" s="192"/>
      <c r="H241" s="192">
        <v>207.5</v>
      </c>
      <c r="I241" s="194">
        <v>191</v>
      </c>
      <c r="J241" s="164" t="s">
        <v>680</v>
      </c>
      <c r="K241" s="165">
        <f t="shared" si="72"/>
        <v>51</v>
      </c>
      <c r="L241" s="166">
        <f t="shared" si="73"/>
        <v>0.32587859424920129</v>
      </c>
      <c r="M241" s="161" t="s">
        <v>595</v>
      </c>
      <c r="N241" s="167">
        <v>44369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138</v>
      </c>
      <c r="B242" s="190">
        <v>43439</v>
      </c>
      <c r="C242" s="190"/>
      <c r="D242" s="191" t="s">
        <v>347</v>
      </c>
      <c r="E242" s="192" t="s">
        <v>592</v>
      </c>
      <c r="F242" s="192">
        <v>259.5</v>
      </c>
      <c r="G242" s="192"/>
      <c r="H242" s="192">
        <v>320</v>
      </c>
      <c r="I242" s="194">
        <v>320</v>
      </c>
      <c r="J242" s="164" t="s">
        <v>680</v>
      </c>
      <c r="K242" s="165">
        <f t="shared" si="72"/>
        <v>60.5</v>
      </c>
      <c r="L242" s="166">
        <f t="shared" si="73"/>
        <v>0.23314065510597304</v>
      </c>
      <c r="M242" s="161" t="s">
        <v>595</v>
      </c>
      <c r="N242" s="167">
        <v>44323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2">
        <v>139</v>
      </c>
      <c r="B243" s="203">
        <v>43439</v>
      </c>
      <c r="C243" s="203"/>
      <c r="D243" s="204" t="s">
        <v>802</v>
      </c>
      <c r="E243" s="205" t="s">
        <v>592</v>
      </c>
      <c r="F243" s="205">
        <v>715</v>
      </c>
      <c r="G243" s="205"/>
      <c r="H243" s="205">
        <v>445</v>
      </c>
      <c r="I243" s="206">
        <v>840</v>
      </c>
      <c r="J243" s="174" t="s">
        <v>803</v>
      </c>
      <c r="K243" s="175">
        <f t="shared" si="72"/>
        <v>-270</v>
      </c>
      <c r="L243" s="176">
        <f t="shared" si="73"/>
        <v>-0.3776223776223776</v>
      </c>
      <c r="M243" s="172" t="s">
        <v>605</v>
      </c>
      <c r="N243" s="169">
        <v>43800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140</v>
      </c>
      <c r="B244" s="190">
        <v>43469</v>
      </c>
      <c r="C244" s="190"/>
      <c r="D244" s="191" t="s">
        <v>180</v>
      </c>
      <c r="E244" s="192" t="s">
        <v>592</v>
      </c>
      <c r="F244" s="192">
        <v>875</v>
      </c>
      <c r="G244" s="192"/>
      <c r="H244" s="192">
        <v>1165</v>
      </c>
      <c r="I244" s="194">
        <v>1185</v>
      </c>
      <c r="J244" s="164" t="s">
        <v>804</v>
      </c>
      <c r="K244" s="165">
        <f t="shared" si="72"/>
        <v>290</v>
      </c>
      <c r="L244" s="166">
        <f t="shared" si="73"/>
        <v>0.33142857142857141</v>
      </c>
      <c r="M244" s="161" t="s">
        <v>595</v>
      </c>
      <c r="N244" s="167">
        <v>43847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141</v>
      </c>
      <c r="B245" s="190">
        <v>43559</v>
      </c>
      <c r="C245" s="190"/>
      <c r="D245" s="191" t="s">
        <v>365</v>
      </c>
      <c r="E245" s="192" t="s">
        <v>592</v>
      </c>
      <c r="F245" s="192">
        <f>387-14.63</f>
        <v>372.37</v>
      </c>
      <c r="G245" s="192"/>
      <c r="H245" s="192">
        <v>490</v>
      </c>
      <c r="I245" s="194">
        <v>490</v>
      </c>
      <c r="J245" s="164" t="s">
        <v>680</v>
      </c>
      <c r="K245" s="165">
        <f t="shared" si="72"/>
        <v>117.63</v>
      </c>
      <c r="L245" s="166">
        <f t="shared" si="73"/>
        <v>0.31589548030185027</v>
      </c>
      <c r="M245" s="161" t="s">
        <v>595</v>
      </c>
      <c r="N245" s="167">
        <v>43850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2">
        <v>142</v>
      </c>
      <c r="B246" s="203">
        <v>43578</v>
      </c>
      <c r="C246" s="203"/>
      <c r="D246" s="204" t="s">
        <v>805</v>
      </c>
      <c r="E246" s="205" t="s">
        <v>604</v>
      </c>
      <c r="F246" s="205">
        <v>220</v>
      </c>
      <c r="G246" s="205"/>
      <c r="H246" s="205">
        <v>127.5</v>
      </c>
      <c r="I246" s="206">
        <v>284</v>
      </c>
      <c r="J246" s="174" t="s">
        <v>806</v>
      </c>
      <c r="K246" s="175">
        <f t="shared" si="72"/>
        <v>-92.5</v>
      </c>
      <c r="L246" s="176">
        <f t="shared" si="73"/>
        <v>-0.42045454545454547</v>
      </c>
      <c r="M246" s="172" t="s">
        <v>605</v>
      </c>
      <c r="N246" s="169">
        <v>43896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143</v>
      </c>
      <c r="B247" s="190">
        <v>43622</v>
      </c>
      <c r="C247" s="190"/>
      <c r="D247" s="191" t="s">
        <v>490</v>
      </c>
      <c r="E247" s="192" t="s">
        <v>604</v>
      </c>
      <c r="F247" s="192">
        <v>332.8</v>
      </c>
      <c r="G247" s="192"/>
      <c r="H247" s="192">
        <v>405</v>
      </c>
      <c r="I247" s="194">
        <v>419</v>
      </c>
      <c r="J247" s="164" t="s">
        <v>807</v>
      </c>
      <c r="K247" s="165">
        <f t="shared" si="72"/>
        <v>72.199999999999989</v>
      </c>
      <c r="L247" s="166">
        <f t="shared" si="73"/>
        <v>0.21694711538461534</v>
      </c>
      <c r="M247" s="161" t="s">
        <v>595</v>
      </c>
      <c r="N247" s="167">
        <v>43860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3">
        <v>144</v>
      </c>
      <c r="B248" s="182">
        <v>43641</v>
      </c>
      <c r="C248" s="182"/>
      <c r="D248" s="183" t="s">
        <v>172</v>
      </c>
      <c r="E248" s="184" t="s">
        <v>592</v>
      </c>
      <c r="F248" s="184">
        <v>386</v>
      </c>
      <c r="G248" s="185"/>
      <c r="H248" s="185">
        <v>395</v>
      </c>
      <c r="I248" s="185">
        <v>452</v>
      </c>
      <c r="J248" s="186" t="s">
        <v>808</v>
      </c>
      <c r="K248" s="187">
        <f t="shared" si="72"/>
        <v>9</v>
      </c>
      <c r="L248" s="188">
        <f t="shared" si="73"/>
        <v>2.3316062176165803E-2</v>
      </c>
      <c r="M248" s="184" t="s">
        <v>613</v>
      </c>
      <c r="N248" s="182">
        <v>43868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3">
        <v>145</v>
      </c>
      <c r="B249" s="182">
        <v>43707</v>
      </c>
      <c r="C249" s="182"/>
      <c r="D249" s="183" t="s">
        <v>146</v>
      </c>
      <c r="E249" s="184" t="s">
        <v>592</v>
      </c>
      <c r="F249" s="184">
        <v>137.5</v>
      </c>
      <c r="G249" s="185"/>
      <c r="H249" s="185">
        <v>138.5</v>
      </c>
      <c r="I249" s="185">
        <v>190</v>
      </c>
      <c r="J249" s="186" t="s">
        <v>809</v>
      </c>
      <c r="K249" s="187">
        <f t="shared" si="72"/>
        <v>1</v>
      </c>
      <c r="L249" s="188">
        <f t="shared" si="73"/>
        <v>7.2727272727272727E-3</v>
      </c>
      <c r="M249" s="184" t="s">
        <v>613</v>
      </c>
      <c r="N249" s="182">
        <v>44432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146</v>
      </c>
      <c r="B250" s="190">
        <v>43731</v>
      </c>
      <c r="C250" s="190"/>
      <c r="D250" s="191" t="s">
        <v>438</v>
      </c>
      <c r="E250" s="192" t="s">
        <v>592</v>
      </c>
      <c r="F250" s="192">
        <v>235</v>
      </c>
      <c r="G250" s="192"/>
      <c r="H250" s="192">
        <v>295</v>
      </c>
      <c r="I250" s="194">
        <v>296</v>
      </c>
      <c r="J250" s="164" t="s">
        <v>810</v>
      </c>
      <c r="K250" s="165">
        <f t="shared" si="72"/>
        <v>60</v>
      </c>
      <c r="L250" s="166">
        <f t="shared" si="73"/>
        <v>0.25531914893617019</v>
      </c>
      <c r="M250" s="161" t="s">
        <v>595</v>
      </c>
      <c r="N250" s="167">
        <v>43844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147</v>
      </c>
      <c r="B251" s="190">
        <v>43752</v>
      </c>
      <c r="C251" s="190"/>
      <c r="D251" s="191" t="s">
        <v>811</v>
      </c>
      <c r="E251" s="192" t="s">
        <v>592</v>
      </c>
      <c r="F251" s="192">
        <v>277.5</v>
      </c>
      <c r="G251" s="192"/>
      <c r="H251" s="192">
        <v>333</v>
      </c>
      <c r="I251" s="194">
        <v>333</v>
      </c>
      <c r="J251" s="164" t="s">
        <v>812</v>
      </c>
      <c r="K251" s="165">
        <f t="shared" si="72"/>
        <v>55.5</v>
      </c>
      <c r="L251" s="166">
        <f t="shared" si="73"/>
        <v>0.2</v>
      </c>
      <c r="M251" s="161" t="s">
        <v>595</v>
      </c>
      <c r="N251" s="167">
        <v>43846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148</v>
      </c>
      <c r="B252" s="190">
        <v>43752</v>
      </c>
      <c r="C252" s="190"/>
      <c r="D252" s="191" t="s">
        <v>813</v>
      </c>
      <c r="E252" s="192" t="s">
        <v>592</v>
      </c>
      <c r="F252" s="192">
        <v>930</v>
      </c>
      <c r="G252" s="192"/>
      <c r="H252" s="192">
        <v>1165</v>
      </c>
      <c r="I252" s="194">
        <v>1200</v>
      </c>
      <c r="J252" s="164" t="s">
        <v>814</v>
      </c>
      <c r="K252" s="165">
        <f t="shared" si="72"/>
        <v>235</v>
      </c>
      <c r="L252" s="166">
        <f t="shared" si="73"/>
        <v>0.25268817204301075</v>
      </c>
      <c r="M252" s="161" t="s">
        <v>595</v>
      </c>
      <c r="N252" s="167">
        <v>43847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149</v>
      </c>
      <c r="B253" s="190">
        <v>43753</v>
      </c>
      <c r="C253" s="190"/>
      <c r="D253" s="191" t="s">
        <v>815</v>
      </c>
      <c r="E253" s="192" t="s">
        <v>592</v>
      </c>
      <c r="F253" s="162">
        <v>111</v>
      </c>
      <c r="G253" s="192"/>
      <c r="H253" s="192">
        <v>141</v>
      </c>
      <c r="I253" s="194">
        <v>141</v>
      </c>
      <c r="J253" s="164" t="s">
        <v>816</v>
      </c>
      <c r="K253" s="165">
        <f t="shared" si="72"/>
        <v>30</v>
      </c>
      <c r="L253" s="166">
        <f t="shared" si="73"/>
        <v>0.27027027027027029</v>
      </c>
      <c r="M253" s="161" t="s">
        <v>595</v>
      </c>
      <c r="N253" s="167">
        <v>44328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150</v>
      </c>
      <c r="B254" s="190">
        <v>43753</v>
      </c>
      <c r="C254" s="190"/>
      <c r="D254" s="191" t="s">
        <v>817</v>
      </c>
      <c r="E254" s="192" t="s">
        <v>592</v>
      </c>
      <c r="F254" s="162">
        <v>296</v>
      </c>
      <c r="G254" s="192"/>
      <c r="H254" s="192">
        <v>370</v>
      </c>
      <c r="I254" s="194">
        <v>370</v>
      </c>
      <c r="J254" s="164" t="s">
        <v>680</v>
      </c>
      <c r="K254" s="165">
        <f t="shared" si="72"/>
        <v>74</v>
      </c>
      <c r="L254" s="166">
        <f t="shared" si="73"/>
        <v>0.25</v>
      </c>
      <c r="M254" s="161" t="s">
        <v>595</v>
      </c>
      <c r="N254" s="167">
        <v>43853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151</v>
      </c>
      <c r="B255" s="190">
        <v>43754</v>
      </c>
      <c r="C255" s="190"/>
      <c r="D255" s="191" t="s">
        <v>818</v>
      </c>
      <c r="E255" s="192" t="s">
        <v>592</v>
      </c>
      <c r="F255" s="162">
        <v>300</v>
      </c>
      <c r="G255" s="192"/>
      <c r="H255" s="192">
        <v>382.5</v>
      </c>
      <c r="I255" s="194">
        <v>344</v>
      </c>
      <c r="J255" s="164" t="s">
        <v>819</v>
      </c>
      <c r="K255" s="165">
        <f t="shared" si="72"/>
        <v>82.5</v>
      </c>
      <c r="L255" s="166">
        <f t="shared" si="73"/>
        <v>0.27500000000000002</v>
      </c>
      <c r="M255" s="161" t="s">
        <v>595</v>
      </c>
      <c r="N255" s="167">
        <v>44238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152</v>
      </c>
      <c r="B256" s="190">
        <v>43832</v>
      </c>
      <c r="C256" s="190"/>
      <c r="D256" s="191" t="s">
        <v>820</v>
      </c>
      <c r="E256" s="192" t="s">
        <v>592</v>
      </c>
      <c r="F256" s="162">
        <v>495</v>
      </c>
      <c r="G256" s="192"/>
      <c r="H256" s="192">
        <v>595</v>
      </c>
      <c r="I256" s="194">
        <v>590</v>
      </c>
      <c r="J256" s="164" t="s">
        <v>616</v>
      </c>
      <c r="K256" s="165">
        <f t="shared" si="72"/>
        <v>100</v>
      </c>
      <c r="L256" s="166">
        <f t="shared" si="73"/>
        <v>0.20202020202020202</v>
      </c>
      <c r="M256" s="161" t="s">
        <v>595</v>
      </c>
      <c r="N256" s="167">
        <v>44589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153</v>
      </c>
      <c r="B257" s="190">
        <v>43966</v>
      </c>
      <c r="C257" s="190"/>
      <c r="D257" s="191" t="s">
        <v>76</v>
      </c>
      <c r="E257" s="192" t="s">
        <v>592</v>
      </c>
      <c r="F257" s="162">
        <v>67.5</v>
      </c>
      <c r="G257" s="192"/>
      <c r="H257" s="192">
        <v>86</v>
      </c>
      <c r="I257" s="194">
        <v>86</v>
      </c>
      <c r="J257" s="164" t="s">
        <v>821</v>
      </c>
      <c r="K257" s="165">
        <f t="shared" si="72"/>
        <v>18.5</v>
      </c>
      <c r="L257" s="166">
        <f t="shared" si="73"/>
        <v>0.27407407407407408</v>
      </c>
      <c r="M257" s="161" t="s">
        <v>595</v>
      </c>
      <c r="N257" s="167">
        <v>44008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154</v>
      </c>
      <c r="B258" s="190">
        <v>44035</v>
      </c>
      <c r="C258" s="190"/>
      <c r="D258" s="191" t="s">
        <v>489</v>
      </c>
      <c r="E258" s="192" t="s">
        <v>592</v>
      </c>
      <c r="F258" s="162">
        <v>231</v>
      </c>
      <c r="G258" s="192"/>
      <c r="H258" s="192">
        <v>281</v>
      </c>
      <c r="I258" s="194">
        <v>281</v>
      </c>
      <c r="J258" s="164" t="s">
        <v>680</v>
      </c>
      <c r="K258" s="165">
        <f t="shared" si="72"/>
        <v>50</v>
      </c>
      <c r="L258" s="166">
        <f t="shared" si="73"/>
        <v>0.21645021645021645</v>
      </c>
      <c r="M258" s="161" t="s">
        <v>595</v>
      </c>
      <c r="N258" s="167">
        <v>44358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155</v>
      </c>
      <c r="B259" s="190">
        <v>44092</v>
      </c>
      <c r="C259" s="190"/>
      <c r="D259" s="191" t="s">
        <v>144</v>
      </c>
      <c r="E259" s="192" t="s">
        <v>592</v>
      </c>
      <c r="F259" s="192">
        <v>206</v>
      </c>
      <c r="G259" s="192"/>
      <c r="H259" s="192">
        <v>248</v>
      </c>
      <c r="I259" s="194">
        <v>248</v>
      </c>
      <c r="J259" s="164" t="s">
        <v>680</v>
      </c>
      <c r="K259" s="165">
        <f t="shared" si="72"/>
        <v>42</v>
      </c>
      <c r="L259" s="166">
        <f t="shared" si="73"/>
        <v>0.20388349514563106</v>
      </c>
      <c r="M259" s="161" t="s">
        <v>595</v>
      </c>
      <c r="N259" s="167">
        <v>44214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156</v>
      </c>
      <c r="B260" s="190">
        <v>44140</v>
      </c>
      <c r="C260" s="190"/>
      <c r="D260" s="191" t="s">
        <v>144</v>
      </c>
      <c r="E260" s="192" t="s">
        <v>592</v>
      </c>
      <c r="F260" s="192">
        <v>182.5</v>
      </c>
      <c r="G260" s="192"/>
      <c r="H260" s="192">
        <v>248</v>
      </c>
      <c r="I260" s="194">
        <v>248</v>
      </c>
      <c r="J260" s="164" t="s">
        <v>680</v>
      </c>
      <c r="K260" s="165">
        <f t="shared" si="72"/>
        <v>65.5</v>
      </c>
      <c r="L260" s="166">
        <f t="shared" si="73"/>
        <v>0.35890410958904112</v>
      </c>
      <c r="M260" s="161" t="s">
        <v>595</v>
      </c>
      <c r="N260" s="167">
        <v>44214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157</v>
      </c>
      <c r="B261" s="190">
        <v>44140</v>
      </c>
      <c r="C261" s="190"/>
      <c r="D261" s="191" t="s">
        <v>347</v>
      </c>
      <c r="E261" s="192" t="s">
        <v>592</v>
      </c>
      <c r="F261" s="192">
        <v>247.5</v>
      </c>
      <c r="G261" s="192"/>
      <c r="H261" s="192">
        <v>320</v>
      </c>
      <c r="I261" s="194">
        <v>320</v>
      </c>
      <c r="J261" s="164" t="s">
        <v>680</v>
      </c>
      <c r="K261" s="165">
        <f t="shared" si="72"/>
        <v>72.5</v>
      </c>
      <c r="L261" s="166">
        <f t="shared" si="73"/>
        <v>0.29292929292929293</v>
      </c>
      <c r="M261" s="161" t="s">
        <v>595</v>
      </c>
      <c r="N261" s="167">
        <v>44323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158</v>
      </c>
      <c r="B262" s="190">
        <v>44140</v>
      </c>
      <c r="C262" s="190"/>
      <c r="D262" s="191" t="s">
        <v>203</v>
      </c>
      <c r="E262" s="192" t="s">
        <v>592</v>
      </c>
      <c r="F262" s="162">
        <v>925</v>
      </c>
      <c r="G262" s="192"/>
      <c r="H262" s="192">
        <v>1095</v>
      </c>
      <c r="I262" s="194">
        <v>1093</v>
      </c>
      <c r="J262" s="164" t="s">
        <v>822</v>
      </c>
      <c r="K262" s="165">
        <f t="shared" si="72"/>
        <v>170</v>
      </c>
      <c r="L262" s="166">
        <f t="shared" si="73"/>
        <v>0.18378378378378379</v>
      </c>
      <c r="M262" s="161" t="s">
        <v>595</v>
      </c>
      <c r="N262" s="167">
        <v>44201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159</v>
      </c>
      <c r="B263" s="190">
        <v>44140</v>
      </c>
      <c r="C263" s="190"/>
      <c r="D263" s="191" t="s">
        <v>365</v>
      </c>
      <c r="E263" s="192" t="s">
        <v>592</v>
      </c>
      <c r="F263" s="162">
        <v>332.5</v>
      </c>
      <c r="G263" s="192"/>
      <c r="H263" s="192">
        <v>393</v>
      </c>
      <c r="I263" s="194">
        <v>406</v>
      </c>
      <c r="J263" s="164" t="s">
        <v>823</v>
      </c>
      <c r="K263" s="165">
        <f t="shared" si="72"/>
        <v>60.5</v>
      </c>
      <c r="L263" s="166">
        <f t="shared" si="73"/>
        <v>0.18195488721804512</v>
      </c>
      <c r="M263" s="161" t="s">
        <v>595</v>
      </c>
      <c r="N263" s="167">
        <v>44256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160</v>
      </c>
      <c r="B264" s="190">
        <v>44141</v>
      </c>
      <c r="C264" s="190"/>
      <c r="D264" s="191" t="s">
        <v>489</v>
      </c>
      <c r="E264" s="192" t="s">
        <v>592</v>
      </c>
      <c r="F264" s="162">
        <v>231</v>
      </c>
      <c r="G264" s="192"/>
      <c r="H264" s="192">
        <v>281</v>
      </c>
      <c r="I264" s="194">
        <v>281</v>
      </c>
      <c r="J264" s="164" t="s">
        <v>680</v>
      </c>
      <c r="K264" s="165">
        <f t="shared" si="72"/>
        <v>50</v>
      </c>
      <c r="L264" s="166">
        <f t="shared" si="73"/>
        <v>0.21645021645021645</v>
      </c>
      <c r="M264" s="161" t="s">
        <v>595</v>
      </c>
      <c r="N264" s="167">
        <v>44358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161</v>
      </c>
      <c r="B265" s="190">
        <v>44187</v>
      </c>
      <c r="C265" s="190"/>
      <c r="D265" s="191" t="s">
        <v>824</v>
      </c>
      <c r="E265" s="192" t="s">
        <v>592</v>
      </c>
      <c r="F265" s="162">
        <v>190</v>
      </c>
      <c r="G265" s="192"/>
      <c r="H265" s="192">
        <v>239</v>
      </c>
      <c r="I265" s="194">
        <v>239</v>
      </c>
      <c r="J265" s="164" t="s">
        <v>825</v>
      </c>
      <c r="K265" s="165">
        <f t="shared" si="72"/>
        <v>49</v>
      </c>
      <c r="L265" s="166">
        <f t="shared" si="73"/>
        <v>0.25789473684210529</v>
      </c>
      <c r="M265" s="161" t="s">
        <v>595</v>
      </c>
      <c r="N265" s="167">
        <v>44844</v>
      </c>
      <c r="O265" s="1"/>
      <c r="P265" s="1"/>
      <c r="Q265" s="1"/>
      <c r="R265" s="6" t="s">
        <v>787</v>
      </c>
    </row>
    <row r="266" spans="1:26" ht="12.75" customHeight="1">
      <c r="A266" s="189">
        <v>162</v>
      </c>
      <c r="B266" s="190">
        <v>44258</v>
      </c>
      <c r="C266" s="190"/>
      <c r="D266" s="191" t="s">
        <v>820</v>
      </c>
      <c r="E266" s="192" t="s">
        <v>592</v>
      </c>
      <c r="F266" s="162">
        <v>495</v>
      </c>
      <c r="G266" s="192"/>
      <c r="H266" s="192">
        <v>595</v>
      </c>
      <c r="I266" s="194">
        <v>590</v>
      </c>
      <c r="J266" s="164" t="s">
        <v>616</v>
      </c>
      <c r="K266" s="165">
        <f t="shared" si="72"/>
        <v>100</v>
      </c>
      <c r="L266" s="166">
        <f t="shared" si="73"/>
        <v>0.20202020202020202</v>
      </c>
      <c r="M266" s="161" t="s">
        <v>595</v>
      </c>
      <c r="N266" s="167">
        <v>44589</v>
      </c>
      <c r="O266" s="1"/>
      <c r="P266" s="1"/>
      <c r="R266" s="6" t="s">
        <v>787</v>
      </c>
    </row>
    <row r="267" spans="1:26" ht="12.75" customHeight="1">
      <c r="A267" s="189">
        <v>163</v>
      </c>
      <c r="B267" s="190">
        <v>44274</v>
      </c>
      <c r="C267" s="190"/>
      <c r="D267" s="191" t="s">
        <v>365</v>
      </c>
      <c r="E267" s="192" t="s">
        <v>592</v>
      </c>
      <c r="F267" s="162">
        <v>355</v>
      </c>
      <c r="G267" s="192"/>
      <c r="H267" s="192">
        <v>422.5</v>
      </c>
      <c r="I267" s="194">
        <v>420</v>
      </c>
      <c r="J267" s="164" t="s">
        <v>826</v>
      </c>
      <c r="K267" s="165">
        <f t="shared" si="72"/>
        <v>67.5</v>
      </c>
      <c r="L267" s="166">
        <f t="shared" si="73"/>
        <v>0.19014084507042253</v>
      </c>
      <c r="M267" s="161" t="s">
        <v>595</v>
      </c>
      <c r="N267" s="167">
        <v>44361</v>
      </c>
      <c r="O267" s="1"/>
      <c r="R267" s="207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164</v>
      </c>
      <c r="B268" s="190">
        <v>44295</v>
      </c>
      <c r="C268" s="190"/>
      <c r="D268" s="191" t="s">
        <v>327</v>
      </c>
      <c r="E268" s="192" t="s">
        <v>592</v>
      </c>
      <c r="F268" s="162">
        <v>555</v>
      </c>
      <c r="G268" s="192"/>
      <c r="H268" s="192">
        <v>663</v>
      </c>
      <c r="I268" s="194">
        <v>663</v>
      </c>
      <c r="J268" s="164" t="s">
        <v>827</v>
      </c>
      <c r="K268" s="165">
        <f t="shared" si="72"/>
        <v>108</v>
      </c>
      <c r="L268" s="166">
        <f t="shared" si="73"/>
        <v>0.19459459459459461</v>
      </c>
      <c r="M268" s="161" t="s">
        <v>595</v>
      </c>
      <c r="N268" s="167">
        <v>44321</v>
      </c>
      <c r="O268" s="1"/>
      <c r="P268" s="1"/>
      <c r="Q268" s="1"/>
      <c r="R268" s="207" t="s">
        <v>787</v>
      </c>
    </row>
    <row r="269" spans="1:26" ht="12.75" customHeight="1">
      <c r="A269" s="189">
        <v>165</v>
      </c>
      <c r="B269" s="190">
        <v>44308</v>
      </c>
      <c r="C269" s="190"/>
      <c r="D269" s="191" t="s">
        <v>791</v>
      </c>
      <c r="E269" s="192" t="s">
        <v>592</v>
      </c>
      <c r="F269" s="162">
        <v>126.5</v>
      </c>
      <c r="G269" s="192"/>
      <c r="H269" s="192">
        <v>155</v>
      </c>
      <c r="I269" s="194">
        <v>155</v>
      </c>
      <c r="J269" s="164" t="s">
        <v>680</v>
      </c>
      <c r="K269" s="165">
        <f t="shared" si="72"/>
        <v>28.5</v>
      </c>
      <c r="L269" s="166">
        <f t="shared" si="73"/>
        <v>0.22529644268774704</v>
      </c>
      <c r="M269" s="161" t="s">
        <v>595</v>
      </c>
      <c r="N269" s="167">
        <v>44362</v>
      </c>
      <c r="O269" s="1"/>
      <c r="R269" s="207" t="s">
        <v>787</v>
      </c>
    </row>
    <row r="270" spans="1:26" ht="12.75" customHeight="1">
      <c r="A270" s="168">
        <v>166</v>
      </c>
      <c r="B270" s="199">
        <v>44368</v>
      </c>
      <c r="C270" s="199"/>
      <c r="D270" s="170" t="s">
        <v>828</v>
      </c>
      <c r="E270" s="172" t="s">
        <v>592</v>
      </c>
      <c r="F270" s="200">
        <v>287.5</v>
      </c>
      <c r="G270" s="172"/>
      <c r="H270" s="172">
        <v>245</v>
      </c>
      <c r="I270" s="173">
        <v>344</v>
      </c>
      <c r="J270" s="174" t="s">
        <v>829</v>
      </c>
      <c r="K270" s="175">
        <f t="shared" si="72"/>
        <v>-42.5</v>
      </c>
      <c r="L270" s="176">
        <f t="shared" si="73"/>
        <v>-0.14782608695652175</v>
      </c>
      <c r="M270" s="172" t="s">
        <v>605</v>
      </c>
      <c r="N270" s="169">
        <v>44508</v>
      </c>
      <c r="O270" s="1"/>
      <c r="R270" s="207" t="s">
        <v>787</v>
      </c>
    </row>
    <row r="271" spans="1:26" ht="12.75" customHeight="1">
      <c r="A271" s="189">
        <v>167</v>
      </c>
      <c r="B271" s="190">
        <v>44368</v>
      </c>
      <c r="C271" s="190"/>
      <c r="D271" s="191" t="s">
        <v>489</v>
      </c>
      <c r="E271" s="192" t="s">
        <v>592</v>
      </c>
      <c r="F271" s="162">
        <v>241</v>
      </c>
      <c r="G271" s="192"/>
      <c r="H271" s="192">
        <v>298</v>
      </c>
      <c r="I271" s="194">
        <v>320</v>
      </c>
      <c r="J271" s="164" t="s">
        <v>680</v>
      </c>
      <c r="K271" s="165">
        <f t="shared" si="72"/>
        <v>57</v>
      </c>
      <c r="L271" s="166">
        <f t="shared" si="73"/>
        <v>0.23651452282157676</v>
      </c>
      <c r="M271" s="161" t="s">
        <v>595</v>
      </c>
      <c r="N271" s="167">
        <v>44802</v>
      </c>
      <c r="O271" s="37"/>
      <c r="R271" s="207" t="s">
        <v>787</v>
      </c>
    </row>
    <row r="272" spans="1:26" ht="12.75" customHeight="1">
      <c r="A272" s="189">
        <v>168</v>
      </c>
      <c r="B272" s="190">
        <v>44406</v>
      </c>
      <c r="C272" s="190"/>
      <c r="D272" s="191" t="s">
        <v>791</v>
      </c>
      <c r="E272" s="192" t="s">
        <v>592</v>
      </c>
      <c r="F272" s="162">
        <v>162.5</v>
      </c>
      <c r="G272" s="192"/>
      <c r="H272" s="192">
        <v>200</v>
      </c>
      <c r="I272" s="194">
        <v>200</v>
      </c>
      <c r="J272" s="164" t="s">
        <v>680</v>
      </c>
      <c r="K272" s="165">
        <f t="shared" si="72"/>
        <v>37.5</v>
      </c>
      <c r="L272" s="166">
        <f t="shared" si="73"/>
        <v>0.23076923076923078</v>
      </c>
      <c r="M272" s="161" t="s">
        <v>595</v>
      </c>
      <c r="N272" s="167">
        <v>44802</v>
      </c>
      <c r="O272" s="1"/>
      <c r="R272" s="207" t="s">
        <v>787</v>
      </c>
    </row>
    <row r="273" spans="1:18" ht="12.75" customHeight="1">
      <c r="A273" s="189">
        <v>169</v>
      </c>
      <c r="B273" s="190">
        <v>44462</v>
      </c>
      <c r="C273" s="190"/>
      <c r="D273" s="191" t="s">
        <v>446</v>
      </c>
      <c r="E273" s="192" t="s">
        <v>592</v>
      </c>
      <c r="F273" s="162">
        <v>1235</v>
      </c>
      <c r="G273" s="192"/>
      <c r="H273" s="192">
        <v>1505</v>
      </c>
      <c r="I273" s="194">
        <v>1500</v>
      </c>
      <c r="J273" s="164" t="s">
        <v>680</v>
      </c>
      <c r="K273" s="165">
        <f t="shared" si="72"/>
        <v>270</v>
      </c>
      <c r="L273" s="166">
        <f t="shared" si="73"/>
        <v>0.21862348178137653</v>
      </c>
      <c r="M273" s="161" t="s">
        <v>595</v>
      </c>
      <c r="N273" s="167">
        <v>44564</v>
      </c>
      <c r="O273" s="1"/>
      <c r="R273" s="207" t="s">
        <v>787</v>
      </c>
    </row>
    <row r="274" spans="1:18" ht="12.75" customHeight="1">
      <c r="A274" s="208">
        <v>170</v>
      </c>
      <c r="B274" s="209">
        <v>44480</v>
      </c>
      <c r="C274" s="209"/>
      <c r="D274" s="210" t="s">
        <v>830</v>
      </c>
      <c r="E274" s="211" t="s">
        <v>592</v>
      </c>
      <c r="F274" s="55">
        <v>58.75</v>
      </c>
      <c r="G274" s="211"/>
      <c r="H274" s="212"/>
      <c r="I274" s="51"/>
      <c r="J274" s="213" t="s">
        <v>593</v>
      </c>
      <c r="K274" s="208"/>
      <c r="L274" s="209"/>
      <c r="M274" s="209"/>
      <c r="N274" s="210"/>
      <c r="O274" s="37"/>
      <c r="R274" s="207" t="s">
        <v>787</v>
      </c>
    </row>
    <row r="275" spans="1:18" ht="12.75" customHeight="1">
      <c r="A275" s="214">
        <v>171</v>
      </c>
      <c r="B275" s="215">
        <v>44481</v>
      </c>
      <c r="C275" s="215"/>
      <c r="D275" s="216" t="s">
        <v>278</v>
      </c>
      <c r="E275" s="51" t="s">
        <v>592</v>
      </c>
      <c r="F275" s="217" t="s">
        <v>831</v>
      </c>
      <c r="G275" s="51"/>
      <c r="H275" s="51"/>
      <c r="I275" s="51">
        <v>380</v>
      </c>
      <c r="J275" s="218" t="s">
        <v>593</v>
      </c>
      <c r="K275" s="214"/>
      <c r="L275" s="215"/>
      <c r="M275" s="215"/>
      <c r="N275" s="216"/>
      <c r="O275" s="37"/>
      <c r="R275" s="207" t="s">
        <v>787</v>
      </c>
    </row>
    <row r="276" spans="1:18" ht="12.75" customHeight="1">
      <c r="A276" s="189">
        <v>172</v>
      </c>
      <c r="B276" s="190">
        <v>44481</v>
      </c>
      <c r="C276" s="190"/>
      <c r="D276" s="191" t="s">
        <v>832</v>
      </c>
      <c r="E276" s="192" t="s">
        <v>592</v>
      </c>
      <c r="F276" s="162">
        <v>45.5</v>
      </c>
      <c r="G276" s="192"/>
      <c r="H276" s="192">
        <v>56.5</v>
      </c>
      <c r="I276" s="194">
        <v>56</v>
      </c>
      <c r="J276" s="164" t="s">
        <v>680</v>
      </c>
      <c r="K276" s="165">
        <f t="shared" ref="K276:K277" si="74">H276-F276</f>
        <v>11</v>
      </c>
      <c r="L276" s="166">
        <f t="shared" ref="L276:L277" si="75">K276/F276</f>
        <v>0.24175824175824176</v>
      </c>
      <c r="M276" s="161" t="s">
        <v>595</v>
      </c>
      <c r="N276" s="167">
        <v>44881</v>
      </c>
      <c r="O276" s="37"/>
      <c r="R276" s="207"/>
    </row>
    <row r="277" spans="1:18" ht="12.75" customHeight="1">
      <c r="A277" s="189">
        <v>173</v>
      </c>
      <c r="B277" s="190">
        <v>44551</v>
      </c>
      <c r="C277" s="190"/>
      <c r="D277" s="191" t="s">
        <v>131</v>
      </c>
      <c r="E277" s="192" t="s">
        <v>592</v>
      </c>
      <c r="F277" s="162">
        <v>2300</v>
      </c>
      <c r="G277" s="192"/>
      <c r="H277" s="192">
        <f>(2820+2200)/2</f>
        <v>2510</v>
      </c>
      <c r="I277" s="194">
        <v>3000</v>
      </c>
      <c r="J277" s="164" t="s">
        <v>833</v>
      </c>
      <c r="K277" s="165">
        <f t="shared" si="74"/>
        <v>210</v>
      </c>
      <c r="L277" s="166">
        <f t="shared" si="75"/>
        <v>9.1304347826086957E-2</v>
      </c>
      <c r="M277" s="161" t="s">
        <v>595</v>
      </c>
      <c r="N277" s="167">
        <v>44649</v>
      </c>
      <c r="O277" s="1"/>
      <c r="R277" s="207"/>
    </row>
    <row r="278" spans="1:18" ht="12.75" customHeight="1">
      <c r="A278" s="189">
        <v>174</v>
      </c>
      <c r="B278" s="190">
        <v>44606</v>
      </c>
      <c r="C278" s="190"/>
      <c r="D278" s="191" t="s">
        <v>436</v>
      </c>
      <c r="E278" s="192" t="s">
        <v>592</v>
      </c>
      <c r="F278" s="162">
        <v>635</v>
      </c>
      <c r="G278" s="192"/>
      <c r="H278" s="192">
        <v>700</v>
      </c>
      <c r="I278" s="194">
        <v>764</v>
      </c>
      <c r="J278" s="164" t="s">
        <v>868</v>
      </c>
      <c r="K278" s="165">
        <f t="shared" ref="K278" si="76">H278-F278</f>
        <v>65</v>
      </c>
      <c r="L278" s="166">
        <f t="shared" ref="L278" si="77">K278/F278</f>
        <v>0.10236220472440945</v>
      </c>
      <c r="M278" s="161" t="s">
        <v>595</v>
      </c>
      <c r="N278" s="167">
        <v>45159</v>
      </c>
      <c r="O278" s="37"/>
      <c r="R278" s="207"/>
    </row>
    <row r="279" spans="1:18" ht="12.75" customHeight="1">
      <c r="A279" s="189">
        <v>175</v>
      </c>
      <c r="B279" s="190">
        <v>44613</v>
      </c>
      <c r="C279" s="190"/>
      <c r="D279" s="191" t="s">
        <v>446</v>
      </c>
      <c r="E279" s="192" t="s">
        <v>592</v>
      </c>
      <c r="F279" s="162">
        <v>1255</v>
      </c>
      <c r="G279" s="192"/>
      <c r="H279" s="192">
        <v>1515</v>
      </c>
      <c r="I279" s="194">
        <v>1510</v>
      </c>
      <c r="J279" s="164" t="s">
        <v>680</v>
      </c>
      <c r="K279" s="165">
        <f>H279-F279</f>
        <v>260</v>
      </c>
      <c r="L279" s="166">
        <f>K279/F279</f>
        <v>0.20717131474103587</v>
      </c>
      <c r="M279" s="161" t="s">
        <v>595</v>
      </c>
      <c r="N279" s="167">
        <v>44834</v>
      </c>
      <c r="O279" s="37"/>
      <c r="R279" s="207"/>
    </row>
    <row r="280" spans="1:18" ht="12.75" customHeight="1">
      <c r="A280">
        <v>176</v>
      </c>
      <c r="B280" s="215">
        <v>44670</v>
      </c>
      <c r="C280" s="215"/>
      <c r="D280" s="53" t="s">
        <v>552</v>
      </c>
      <c r="E280" s="219" t="s">
        <v>592</v>
      </c>
      <c r="F280" s="51" t="s">
        <v>834</v>
      </c>
      <c r="G280" s="51"/>
      <c r="H280" s="51"/>
      <c r="I280" s="51">
        <v>553</v>
      </c>
      <c r="J280" s="51" t="s">
        <v>593</v>
      </c>
      <c r="K280" s="51"/>
      <c r="L280" s="51"/>
      <c r="M280" s="51"/>
      <c r="N280" s="51"/>
      <c r="O280" s="37"/>
      <c r="R280" s="207"/>
    </row>
    <row r="281" spans="1:18" ht="12.75" customHeight="1">
      <c r="A281" s="189">
        <v>177</v>
      </c>
      <c r="B281" s="190">
        <v>44746</v>
      </c>
      <c r="C281" s="190"/>
      <c r="D281" s="191" t="s">
        <v>835</v>
      </c>
      <c r="E281" s="192" t="s">
        <v>592</v>
      </c>
      <c r="F281" s="162">
        <v>207.5</v>
      </c>
      <c r="G281" s="192"/>
      <c r="H281" s="192">
        <v>254</v>
      </c>
      <c r="I281" s="194">
        <v>254</v>
      </c>
      <c r="J281" s="164" t="s">
        <v>680</v>
      </c>
      <c r="K281" s="165">
        <f t="shared" ref="K281:K283" si="78">H281-F281</f>
        <v>46.5</v>
      </c>
      <c r="L281" s="166">
        <f t="shared" ref="L281:L283" si="79">K281/F281</f>
        <v>0.22409638554216868</v>
      </c>
      <c r="M281" s="161" t="s">
        <v>595</v>
      </c>
      <c r="N281" s="167">
        <v>44792</v>
      </c>
      <c r="O281" s="1"/>
      <c r="R281" s="207"/>
    </row>
    <row r="282" spans="1:18" ht="12.75" customHeight="1">
      <c r="A282" s="189">
        <v>178</v>
      </c>
      <c r="B282" s="190">
        <v>44775</v>
      </c>
      <c r="C282" s="190"/>
      <c r="D282" s="191" t="s">
        <v>491</v>
      </c>
      <c r="E282" s="192" t="s">
        <v>592</v>
      </c>
      <c r="F282" s="162">
        <v>31.25</v>
      </c>
      <c r="G282" s="192"/>
      <c r="H282" s="192">
        <v>38.75</v>
      </c>
      <c r="I282" s="194">
        <v>38</v>
      </c>
      <c r="J282" s="164" t="s">
        <v>680</v>
      </c>
      <c r="K282" s="165">
        <f t="shared" si="78"/>
        <v>7.5</v>
      </c>
      <c r="L282" s="166">
        <f t="shared" si="79"/>
        <v>0.24</v>
      </c>
      <c r="M282" s="161" t="s">
        <v>595</v>
      </c>
      <c r="N282" s="167">
        <v>44844</v>
      </c>
      <c r="O282" s="37"/>
      <c r="R282" s="55"/>
    </row>
    <row r="283" spans="1:18" ht="12.75" customHeight="1">
      <c r="A283" s="189">
        <v>179</v>
      </c>
      <c r="B283" s="190">
        <v>44841</v>
      </c>
      <c r="C283" s="190"/>
      <c r="D283" s="191" t="s">
        <v>836</v>
      </c>
      <c r="E283" s="192" t="s">
        <v>592</v>
      </c>
      <c r="F283" s="162">
        <v>665</v>
      </c>
      <c r="G283" s="192"/>
      <c r="H283" s="192">
        <v>807.5</v>
      </c>
      <c r="I283" s="194">
        <v>840</v>
      </c>
      <c r="J283" s="164" t="s">
        <v>833</v>
      </c>
      <c r="K283" s="165">
        <f t="shared" si="78"/>
        <v>142.5</v>
      </c>
      <c r="L283" s="166">
        <f t="shared" si="79"/>
        <v>0.21428571428571427</v>
      </c>
      <c r="M283" s="161" t="s">
        <v>595</v>
      </c>
      <c r="N283" s="167">
        <v>45097</v>
      </c>
      <c r="O283" s="37"/>
      <c r="R283" s="55"/>
    </row>
    <row r="284" spans="1:18" ht="12.75" customHeight="1">
      <c r="A284" s="189">
        <v>180</v>
      </c>
      <c r="B284" s="190">
        <v>44844</v>
      </c>
      <c r="C284" s="190"/>
      <c r="D284" s="191" t="s">
        <v>438</v>
      </c>
      <c r="E284" s="192" t="s">
        <v>592</v>
      </c>
      <c r="F284" s="162">
        <v>227.5</v>
      </c>
      <c r="G284" s="192"/>
      <c r="H284" s="192">
        <v>270</v>
      </c>
      <c r="I284" s="194">
        <v>291</v>
      </c>
      <c r="J284" s="164" t="s">
        <v>870</v>
      </c>
      <c r="K284" s="165">
        <f t="shared" ref="K284" si="80">H284-F284</f>
        <v>42.5</v>
      </c>
      <c r="L284" s="166">
        <f t="shared" ref="L284" si="81">K284/F284</f>
        <v>0.18681318681318682</v>
      </c>
      <c r="M284" s="161" t="s">
        <v>595</v>
      </c>
      <c r="N284" s="167">
        <v>45160</v>
      </c>
      <c r="O284" s="37"/>
      <c r="Q284" s="37"/>
      <c r="R284" s="55"/>
    </row>
    <row r="285" spans="1:18" ht="12.75" customHeight="1">
      <c r="A285" s="189">
        <v>181</v>
      </c>
      <c r="B285" s="190">
        <v>44845</v>
      </c>
      <c r="C285" s="190"/>
      <c r="D285" s="191" t="s">
        <v>436</v>
      </c>
      <c r="E285" s="192" t="s">
        <v>592</v>
      </c>
      <c r="F285" s="162">
        <v>555</v>
      </c>
      <c r="G285" s="192"/>
      <c r="H285" s="192">
        <v>700</v>
      </c>
      <c r="I285" s="194">
        <v>765</v>
      </c>
      <c r="J285" s="164" t="s">
        <v>869</v>
      </c>
      <c r="K285" s="165">
        <f t="shared" ref="K285" si="82">H285-F285</f>
        <v>145</v>
      </c>
      <c r="L285" s="166">
        <f t="shared" ref="L285" si="83">K285/F285</f>
        <v>0.26126126126126126</v>
      </c>
      <c r="M285" s="161" t="s">
        <v>595</v>
      </c>
      <c r="N285" s="167">
        <v>45159</v>
      </c>
      <c r="O285" s="37"/>
      <c r="Q285" s="37"/>
      <c r="R285" s="55"/>
    </row>
    <row r="286" spans="1:18" ht="12.75" customHeight="1">
      <c r="A286" s="189">
        <v>182</v>
      </c>
      <c r="B286" s="190">
        <v>44981</v>
      </c>
      <c r="C286" s="190"/>
      <c r="D286" s="191" t="s">
        <v>453</v>
      </c>
      <c r="E286" s="192" t="s">
        <v>592</v>
      </c>
      <c r="F286" s="162">
        <v>1675</v>
      </c>
      <c r="G286" s="192"/>
      <c r="H286" s="192">
        <v>2080</v>
      </c>
      <c r="I286" s="194">
        <v>2080</v>
      </c>
      <c r="J286" s="164" t="s">
        <v>680</v>
      </c>
      <c r="K286" s="165">
        <f>H286-F286</f>
        <v>405</v>
      </c>
      <c r="L286" s="166">
        <f>K286/F286</f>
        <v>0.2417910447761194</v>
      </c>
      <c r="M286" s="161" t="s">
        <v>595</v>
      </c>
      <c r="N286" s="167">
        <v>45119</v>
      </c>
      <c r="O286" s="37"/>
      <c r="R286" s="55" t="s">
        <v>866</v>
      </c>
    </row>
    <row r="287" spans="1:18" ht="12.75" customHeight="1">
      <c r="A287" s="189">
        <v>183</v>
      </c>
      <c r="B287" s="190">
        <v>44986</v>
      </c>
      <c r="C287" s="190"/>
      <c r="D287" s="191" t="s">
        <v>491</v>
      </c>
      <c r="E287" s="192" t="s">
        <v>592</v>
      </c>
      <c r="F287" s="162">
        <v>57.5</v>
      </c>
      <c r="G287" s="192"/>
      <c r="H287" s="192">
        <v>120</v>
      </c>
      <c r="I287" s="194">
        <v>120</v>
      </c>
      <c r="J287" s="164" t="s">
        <v>680</v>
      </c>
      <c r="K287" s="165">
        <f>H287-F287</f>
        <v>62.5</v>
      </c>
      <c r="L287" s="166">
        <f>K287/F287</f>
        <v>1.0869565217391304</v>
      </c>
      <c r="M287" s="161" t="s">
        <v>595</v>
      </c>
      <c r="N287" s="167">
        <v>45049</v>
      </c>
      <c r="O287" s="37"/>
      <c r="R287" s="55" t="s">
        <v>866</v>
      </c>
    </row>
    <row r="288" spans="1:18" ht="12.75" customHeight="1">
      <c r="A288" s="189">
        <v>184</v>
      </c>
      <c r="B288" s="190">
        <v>45008</v>
      </c>
      <c r="C288" s="190"/>
      <c r="D288" s="191" t="s">
        <v>508</v>
      </c>
      <c r="E288" s="192" t="s">
        <v>592</v>
      </c>
      <c r="F288" s="162">
        <v>2765</v>
      </c>
      <c r="G288" s="192"/>
      <c r="H288" s="192">
        <v>3547.5</v>
      </c>
      <c r="I288" s="194">
        <v>3523</v>
      </c>
      <c r="J288" s="164" t="s">
        <v>680</v>
      </c>
      <c r="K288" s="165">
        <f>H288-F288</f>
        <v>782.5</v>
      </c>
      <c r="L288" s="166">
        <f>K288/F288</f>
        <v>0.28300180831826399</v>
      </c>
      <c r="M288" s="161" t="s">
        <v>595</v>
      </c>
      <c r="N288" s="167">
        <v>45177</v>
      </c>
      <c r="O288" s="37"/>
      <c r="R288" s="55" t="s">
        <v>866</v>
      </c>
    </row>
    <row r="289" spans="1:38" ht="12.75" customHeight="1">
      <c r="A289" s="189">
        <v>185</v>
      </c>
      <c r="B289" s="190">
        <v>45027</v>
      </c>
      <c r="C289" s="190"/>
      <c r="D289" s="191" t="s">
        <v>837</v>
      </c>
      <c r="E289" s="192" t="s">
        <v>592</v>
      </c>
      <c r="F289" s="162">
        <v>460</v>
      </c>
      <c r="G289" s="192"/>
      <c r="H289" s="192">
        <v>825</v>
      </c>
      <c r="I289" s="194">
        <v>810</v>
      </c>
      <c r="J289" s="164" t="s">
        <v>680</v>
      </c>
      <c r="K289" s="165">
        <f>H289-F289</f>
        <v>365</v>
      </c>
      <c r="L289" s="166">
        <f>K289/F289</f>
        <v>0.79347826086956519</v>
      </c>
      <c r="M289" s="161" t="s">
        <v>595</v>
      </c>
      <c r="N289" s="167">
        <v>45155</v>
      </c>
      <c r="O289" s="37"/>
      <c r="R289" s="55" t="s">
        <v>866</v>
      </c>
    </row>
    <row r="290" spans="1:38" ht="12.75" customHeight="1">
      <c r="A290" s="214">
        <v>186</v>
      </c>
      <c r="B290" s="215">
        <v>45050</v>
      </c>
      <c r="C290" s="53"/>
      <c r="D290" s="53" t="s">
        <v>42</v>
      </c>
      <c r="E290" s="219" t="s">
        <v>592</v>
      </c>
      <c r="F290" s="51" t="s">
        <v>838</v>
      </c>
      <c r="G290" s="51"/>
      <c r="H290" s="51"/>
      <c r="I290" s="51">
        <v>5040</v>
      </c>
      <c r="J290" s="51" t="s">
        <v>593</v>
      </c>
      <c r="K290" s="51"/>
      <c r="L290" s="51"/>
      <c r="M290" s="51"/>
      <c r="N290" s="51"/>
      <c r="O290" s="37"/>
      <c r="R290" s="55" t="s">
        <v>866</v>
      </c>
    </row>
    <row r="291" spans="1:38" ht="12.75" customHeight="1">
      <c r="A291" s="189">
        <v>187</v>
      </c>
      <c r="B291" s="190">
        <v>45075</v>
      </c>
      <c r="C291" s="190"/>
      <c r="D291" s="191" t="s">
        <v>839</v>
      </c>
      <c r="E291" s="192" t="s">
        <v>592</v>
      </c>
      <c r="F291" s="162">
        <v>585</v>
      </c>
      <c r="G291" s="192"/>
      <c r="H291" s="192">
        <v>732</v>
      </c>
      <c r="I291" s="194">
        <v>732</v>
      </c>
      <c r="J291" s="164" t="s">
        <v>680</v>
      </c>
      <c r="K291" s="165">
        <f>H291-F291</f>
        <v>147</v>
      </c>
      <c r="L291" s="166">
        <f>K291/F291</f>
        <v>0.25128205128205128</v>
      </c>
      <c r="M291" s="161" t="s">
        <v>595</v>
      </c>
      <c r="N291" s="167">
        <v>45152</v>
      </c>
      <c r="O291" s="37"/>
      <c r="Q291" s="37"/>
      <c r="R291" s="55" t="s">
        <v>866</v>
      </c>
      <c r="T291" s="37"/>
      <c r="V291" s="37"/>
      <c r="W291" s="55"/>
      <c r="Y291" s="37"/>
      <c r="AA291" s="37"/>
      <c r="AB291" s="55"/>
      <c r="AD291" s="37"/>
      <c r="AF291" s="37"/>
      <c r="AG291" s="55"/>
      <c r="AI291" s="37"/>
      <c r="AK291" s="37"/>
      <c r="AL291" s="55"/>
    </row>
    <row r="292" spans="1:38" ht="12.75" customHeight="1">
      <c r="A292" s="214">
        <v>188</v>
      </c>
      <c r="B292" s="215">
        <v>45078</v>
      </c>
      <c r="C292" s="53"/>
      <c r="D292" s="53" t="s">
        <v>540</v>
      </c>
      <c r="E292" s="219" t="s">
        <v>592</v>
      </c>
      <c r="F292" s="51" t="s">
        <v>840</v>
      </c>
      <c r="G292" s="51"/>
      <c r="H292" s="51"/>
      <c r="I292" s="51">
        <v>4300</v>
      </c>
      <c r="J292" s="51" t="s">
        <v>593</v>
      </c>
      <c r="K292" s="51"/>
      <c r="L292" s="51"/>
      <c r="M292" s="51"/>
      <c r="N292" s="51"/>
      <c r="O292" s="37"/>
      <c r="Q292" s="37"/>
      <c r="R292" s="55" t="s">
        <v>866</v>
      </c>
      <c r="T292" s="37"/>
      <c r="V292" s="37"/>
      <c r="W292" s="55"/>
      <c r="Y292" s="37"/>
      <c r="AA292" s="37"/>
      <c r="AB292" s="55"/>
      <c r="AD292" s="37"/>
      <c r="AF292" s="37"/>
      <c r="AG292" s="55"/>
      <c r="AI292" s="37"/>
      <c r="AK292" s="37"/>
      <c r="AL292" s="55"/>
    </row>
    <row r="293" spans="1:38" ht="12.75" customHeight="1">
      <c r="A293" s="214">
        <v>189</v>
      </c>
      <c r="B293" s="215">
        <v>45103</v>
      </c>
      <c r="C293" s="53"/>
      <c r="D293" s="53" t="s">
        <v>863</v>
      </c>
      <c r="E293" s="219" t="s">
        <v>592</v>
      </c>
      <c r="F293" s="51" t="s">
        <v>660</v>
      </c>
      <c r="G293" s="51"/>
      <c r="H293" s="51"/>
      <c r="I293" s="51">
        <v>383</v>
      </c>
      <c r="J293" s="51" t="s">
        <v>593</v>
      </c>
      <c r="K293" s="51"/>
      <c r="L293" s="51"/>
      <c r="M293" s="51"/>
      <c r="N293" s="51"/>
      <c r="O293" s="37"/>
      <c r="Q293" s="37"/>
      <c r="R293" s="55" t="s">
        <v>866</v>
      </c>
      <c r="T293" s="37"/>
      <c r="V293" s="37"/>
      <c r="W293" s="55"/>
      <c r="Y293" s="37"/>
      <c r="AA293" s="37"/>
      <c r="AB293" s="55"/>
      <c r="AD293" s="37"/>
      <c r="AF293" s="37"/>
      <c r="AG293" s="55"/>
      <c r="AI293" s="37"/>
      <c r="AK293" s="37"/>
      <c r="AL293" s="55"/>
    </row>
    <row r="294" spans="1:38" ht="12.75" customHeight="1">
      <c r="A294" s="189">
        <v>190</v>
      </c>
      <c r="B294" s="190">
        <v>45120</v>
      </c>
      <c r="C294" s="190"/>
      <c r="D294" s="191" t="s">
        <v>539</v>
      </c>
      <c r="E294" s="192" t="s">
        <v>592</v>
      </c>
      <c r="F294" s="162">
        <v>2312.5</v>
      </c>
      <c r="G294" s="192"/>
      <c r="H294" s="192">
        <v>2935</v>
      </c>
      <c r="I294" s="194">
        <v>2935</v>
      </c>
      <c r="J294" s="164" t="s">
        <v>680</v>
      </c>
      <c r="K294" s="165">
        <f>H294-F294</f>
        <v>622.5</v>
      </c>
      <c r="L294" s="166">
        <f>K294/F294</f>
        <v>0.26918918918918922</v>
      </c>
      <c r="M294" s="161" t="s">
        <v>595</v>
      </c>
      <c r="N294" s="167">
        <v>45177</v>
      </c>
      <c r="O294" s="37"/>
      <c r="Q294" s="37"/>
      <c r="R294" s="55" t="s">
        <v>866</v>
      </c>
      <c r="T294" s="37"/>
      <c r="V294" s="37"/>
      <c r="W294" s="55"/>
      <c r="Y294" s="37"/>
      <c r="AA294" s="37"/>
      <c r="AB294" s="55"/>
      <c r="AD294" s="37"/>
      <c r="AF294" s="37"/>
      <c r="AG294" s="55"/>
      <c r="AI294" s="37"/>
      <c r="AK294" s="37"/>
      <c r="AL294" s="55"/>
    </row>
    <row r="295" spans="1:38" ht="12.75" customHeight="1">
      <c r="A295" s="189">
        <v>191</v>
      </c>
      <c r="B295" s="190">
        <v>45125</v>
      </c>
      <c r="C295" s="190"/>
      <c r="D295" s="191" t="s">
        <v>203</v>
      </c>
      <c r="E295" s="192" t="s">
        <v>592</v>
      </c>
      <c r="F295" s="162">
        <v>3980</v>
      </c>
      <c r="G295" s="192"/>
      <c r="H295" s="192">
        <v>4895</v>
      </c>
      <c r="I295" s="194">
        <v>4895</v>
      </c>
      <c r="J295" s="164" t="s">
        <v>680</v>
      </c>
      <c r="K295" s="165">
        <f>H295-F295</f>
        <v>915</v>
      </c>
      <c r="L295" s="166">
        <f>K295/F295</f>
        <v>0.22989949748743718</v>
      </c>
      <c r="M295" s="161" t="s">
        <v>595</v>
      </c>
      <c r="N295" s="167">
        <v>45155</v>
      </c>
      <c r="O295" s="37"/>
      <c r="R295" s="55" t="s">
        <v>866</v>
      </c>
      <c r="T295" s="37"/>
      <c r="W295" s="55"/>
      <c r="Y295" s="37"/>
      <c r="AB295" s="55"/>
      <c r="AD295" s="37"/>
      <c r="AG295" s="55"/>
      <c r="AI295" s="37"/>
      <c r="AL295" s="55"/>
    </row>
    <row r="296" spans="1:38" ht="12.75" customHeight="1">
      <c r="A296" s="189">
        <v>192</v>
      </c>
      <c r="B296" s="190">
        <v>45145</v>
      </c>
      <c r="C296" s="190"/>
      <c r="D296" s="191" t="s">
        <v>867</v>
      </c>
      <c r="E296" s="192" t="s">
        <v>592</v>
      </c>
      <c r="F296" s="162">
        <v>565</v>
      </c>
      <c r="G296" s="192"/>
      <c r="H296" s="192">
        <v>725</v>
      </c>
      <c r="I296" s="194">
        <v>725</v>
      </c>
      <c r="J296" s="164" t="s">
        <v>680</v>
      </c>
      <c r="K296" s="165">
        <f>H296-F296</f>
        <v>160</v>
      </c>
      <c r="L296" s="166">
        <f>K296/F296</f>
        <v>0.2831858407079646</v>
      </c>
      <c r="M296" s="161" t="s">
        <v>595</v>
      </c>
      <c r="N296" s="167">
        <v>45169</v>
      </c>
      <c r="O296" s="37"/>
      <c r="R296" s="55" t="s">
        <v>866</v>
      </c>
      <c r="T296" s="37"/>
      <c r="W296" s="55"/>
      <c r="Y296" s="37"/>
      <c r="AB296" s="55"/>
      <c r="AD296" s="37"/>
      <c r="AG296" s="55"/>
      <c r="AI296" s="37"/>
      <c r="AL296" s="55"/>
    </row>
    <row r="297" spans="1:38" ht="12.75" customHeight="1">
      <c r="A297" s="214">
        <v>193</v>
      </c>
      <c r="B297" s="215">
        <v>45167</v>
      </c>
      <c r="C297" s="53"/>
      <c r="D297" s="53" t="s">
        <v>871</v>
      </c>
      <c r="E297" s="219" t="s">
        <v>592</v>
      </c>
      <c r="F297" s="51" t="s">
        <v>872</v>
      </c>
      <c r="G297" s="51"/>
      <c r="H297" s="51"/>
      <c r="I297" s="51">
        <v>950</v>
      </c>
      <c r="J297" s="51" t="s">
        <v>593</v>
      </c>
      <c r="K297" s="51"/>
      <c r="L297" s="51"/>
      <c r="M297" s="51"/>
      <c r="N297" s="51"/>
      <c r="O297" s="37"/>
      <c r="R297" s="55" t="s">
        <v>866</v>
      </c>
      <c r="T297" s="37"/>
      <c r="W297" s="55"/>
      <c r="Y297" s="37"/>
      <c r="AB297" s="55"/>
      <c r="AD297" s="37"/>
      <c r="AG297" s="55"/>
      <c r="AI297" s="37"/>
      <c r="AL297" s="55"/>
    </row>
    <row r="298" spans="1:38" ht="12.75" customHeight="1">
      <c r="A298" s="214">
        <v>194</v>
      </c>
      <c r="B298" s="215">
        <v>45184</v>
      </c>
      <c r="C298" s="53"/>
      <c r="D298" s="53" t="s">
        <v>542</v>
      </c>
      <c r="E298" s="219" t="s">
        <v>592</v>
      </c>
      <c r="F298" s="51" t="s">
        <v>886</v>
      </c>
      <c r="G298" s="51"/>
      <c r="H298" s="51"/>
      <c r="I298" s="51">
        <v>480</v>
      </c>
      <c r="J298" s="51" t="s">
        <v>593</v>
      </c>
      <c r="K298" s="51"/>
      <c r="L298" s="51"/>
      <c r="M298" s="51"/>
      <c r="N298" s="51"/>
      <c r="O298" s="37"/>
      <c r="R298" s="55"/>
      <c r="T298" s="37"/>
      <c r="W298" s="55"/>
      <c r="Y298" s="37"/>
      <c r="AB298" s="55"/>
      <c r="AD298" s="37"/>
      <c r="AG298" s="55"/>
      <c r="AI298" s="37"/>
      <c r="AL298" s="55"/>
    </row>
    <row r="299" spans="1:38" ht="12.75" customHeight="1">
      <c r="A299" s="214">
        <v>195</v>
      </c>
      <c r="B299" s="215">
        <v>45203</v>
      </c>
      <c r="C299" s="53"/>
      <c r="D299" s="53" t="s">
        <v>176</v>
      </c>
      <c r="E299" s="219" t="s">
        <v>592</v>
      </c>
      <c r="F299" s="51" t="s">
        <v>923</v>
      </c>
      <c r="G299" s="51"/>
      <c r="H299" s="51"/>
      <c r="I299" s="51">
        <v>1198</v>
      </c>
      <c r="J299" s="51" t="s">
        <v>593</v>
      </c>
      <c r="K299" s="51"/>
      <c r="L299" s="51"/>
      <c r="M299" s="51"/>
      <c r="N299" s="51"/>
      <c r="O299" s="37"/>
      <c r="R299" s="55"/>
      <c r="T299" s="37"/>
      <c r="W299" s="55"/>
      <c r="Y299" s="37"/>
      <c r="AB299" s="55"/>
      <c r="AD299" s="37"/>
      <c r="AG299" s="55"/>
      <c r="AI299" s="37"/>
      <c r="AL299" s="55"/>
    </row>
    <row r="300" spans="1:38" ht="12.75" customHeight="1">
      <c r="A300" s="53"/>
      <c r="B300" s="53"/>
      <c r="C300" s="53"/>
      <c r="D300" s="53"/>
      <c r="E300" s="53"/>
      <c r="F300" s="51"/>
      <c r="G300" s="51"/>
      <c r="H300" s="51"/>
      <c r="I300" s="51"/>
      <c r="J300" s="31"/>
      <c r="K300" s="51"/>
      <c r="L300" s="51"/>
      <c r="M300" s="51"/>
      <c r="N300" s="53"/>
      <c r="O300" s="37"/>
      <c r="R300" s="55"/>
      <c r="T300" s="37"/>
      <c r="W300" s="55"/>
      <c r="Y300" s="37"/>
      <c r="AB300" s="55"/>
      <c r="AD300" s="37"/>
      <c r="AG300" s="55"/>
      <c r="AI300" s="37"/>
      <c r="AL300" s="55"/>
    </row>
    <row r="301" spans="1:38" ht="12.75" customHeight="1">
      <c r="B301" s="220" t="s">
        <v>841</v>
      </c>
      <c r="F301" s="55"/>
      <c r="G301" s="55"/>
      <c r="H301" s="55"/>
      <c r="I301" s="55"/>
      <c r="J301" s="37"/>
      <c r="K301" s="55"/>
      <c r="L301" s="55"/>
      <c r="M301" s="55"/>
      <c r="O301" s="37"/>
      <c r="R301" s="55"/>
      <c r="T301" s="37"/>
      <c r="W301" s="55"/>
      <c r="Y301" s="37"/>
      <c r="AB301" s="55"/>
      <c r="AD301" s="37"/>
      <c r="AG301" s="55"/>
      <c r="AI301" s="37"/>
      <c r="AL301" s="55"/>
    </row>
    <row r="302" spans="1:38" ht="12.75" customHeight="1">
      <c r="A302" s="221"/>
      <c r="F302" s="55"/>
      <c r="G302" s="55"/>
      <c r="H302" s="55"/>
      <c r="I302" s="55"/>
      <c r="J302" s="37"/>
      <c r="K302" s="55"/>
      <c r="L302" s="55"/>
      <c r="M302" s="55"/>
      <c r="O302" s="37"/>
      <c r="R302" s="55"/>
      <c r="T302" s="37"/>
      <c r="W302" s="55"/>
      <c r="Y302" s="37"/>
      <c r="AB302" s="55"/>
      <c r="AD302" s="37"/>
      <c r="AG302" s="55"/>
      <c r="AI302" s="37"/>
      <c r="AL302" s="55"/>
    </row>
    <row r="303" spans="1:38" ht="12.75" customHeight="1">
      <c r="A303" s="221"/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1:38" ht="12.75" customHeight="1">
      <c r="A304" s="51"/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</sheetData>
  <autoFilter ref="R1:R300"/>
  <mergeCells count="60">
    <mergeCell ref="A68:A69"/>
    <mergeCell ref="B68:B69"/>
    <mergeCell ref="J68:J69"/>
    <mergeCell ref="P62:P63"/>
    <mergeCell ref="P64:P65"/>
    <mergeCell ref="P66:P67"/>
    <mergeCell ref="P68:P69"/>
    <mergeCell ref="M62:M63"/>
    <mergeCell ref="M64:M65"/>
    <mergeCell ref="M66:M67"/>
    <mergeCell ref="M68:M69"/>
    <mergeCell ref="O62:O63"/>
    <mergeCell ref="O64:O65"/>
    <mergeCell ref="O66:O67"/>
    <mergeCell ref="O68:O69"/>
    <mergeCell ref="A66:A67"/>
    <mergeCell ref="B66:B67"/>
    <mergeCell ref="J66:J67"/>
    <mergeCell ref="A62:A63"/>
    <mergeCell ref="B62:B63"/>
    <mergeCell ref="A64:A65"/>
    <mergeCell ref="B64:B65"/>
    <mergeCell ref="J62:J63"/>
    <mergeCell ref="J64:J65"/>
    <mergeCell ref="P70:P71"/>
    <mergeCell ref="M72:M73"/>
    <mergeCell ref="O72:O73"/>
    <mergeCell ref="P72:P73"/>
    <mergeCell ref="A74:A75"/>
    <mergeCell ref="B74:B75"/>
    <mergeCell ref="J74:J75"/>
    <mergeCell ref="M70:M71"/>
    <mergeCell ref="O70:O71"/>
    <mergeCell ref="J72:J73"/>
    <mergeCell ref="A72:A73"/>
    <mergeCell ref="B72:B73"/>
    <mergeCell ref="A70:A71"/>
    <mergeCell ref="B70:B71"/>
    <mergeCell ref="J70:J71"/>
    <mergeCell ref="M74:M75"/>
    <mergeCell ref="O74:O75"/>
    <mergeCell ref="P74:P75"/>
    <mergeCell ref="A77:A78"/>
    <mergeCell ref="B77:B78"/>
    <mergeCell ref="J77:J78"/>
    <mergeCell ref="M77:M78"/>
    <mergeCell ref="O77:O78"/>
    <mergeCell ref="P77:P78"/>
    <mergeCell ref="P79:P80"/>
    <mergeCell ref="M79:M80"/>
    <mergeCell ref="A79:A80"/>
    <mergeCell ref="B79:B80"/>
    <mergeCell ref="J79:J80"/>
    <mergeCell ref="O79:O80"/>
    <mergeCell ref="J82:J83"/>
    <mergeCell ref="M82:M83"/>
    <mergeCell ref="O82:O83"/>
    <mergeCell ref="P82:P83"/>
    <mergeCell ref="A82:A83"/>
    <mergeCell ref="B82:B8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4 K71:L76 K44 K49" formula="1"/>
    <ignoredError sqref="F78:F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2023-10-16T02:45:11Z</dcterms:modified>
</cp:coreProperties>
</file>