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7" i="6"/>
  <c r="M87" s="1"/>
  <c r="Q282"/>
  <c r="Q281"/>
  <c r="Q280"/>
  <c r="Q93"/>
  <c r="Q92"/>
  <c r="K86" l="1"/>
  <c r="M86" s="1"/>
  <c r="K85"/>
  <c r="M85" s="1"/>
  <c r="K82"/>
  <c r="M82" s="1"/>
  <c r="K81"/>
  <c r="M81" s="1"/>
  <c r="L66"/>
  <c r="K66"/>
  <c r="L61"/>
  <c r="K61"/>
  <c r="L39"/>
  <c r="K39"/>
  <c r="K279"/>
  <c r="L279" s="1"/>
  <c r="K80"/>
  <c r="M80" s="1"/>
  <c r="M39" l="1"/>
  <c r="M61"/>
  <c r="M66"/>
  <c r="K262"/>
  <c r="L262" s="1"/>
  <c r="L65"/>
  <c r="K65"/>
  <c r="L64"/>
  <c r="K64"/>
  <c r="L62"/>
  <c r="K62"/>
  <c r="L60"/>
  <c r="K60"/>
  <c r="M64" l="1"/>
  <c r="M65"/>
  <c r="M62"/>
  <c r="M60"/>
  <c r="L38"/>
  <c r="K38"/>
  <c r="L13"/>
  <c r="K13"/>
  <c r="L36"/>
  <c r="K36"/>
  <c r="M36" s="1"/>
  <c r="L63"/>
  <c r="K63"/>
  <c r="L37"/>
  <c r="K37"/>
  <c r="L33"/>
  <c r="K33"/>
  <c r="L59"/>
  <c r="K59"/>
  <c r="L58"/>
  <c r="K58"/>
  <c r="L56"/>
  <c r="K56"/>
  <c r="L54"/>
  <c r="K54"/>
  <c r="M63" l="1"/>
  <c r="M13"/>
  <c r="M59"/>
  <c r="M58"/>
  <c r="M33"/>
  <c r="M37"/>
  <c r="M38"/>
  <c r="M56"/>
  <c r="M54"/>
  <c r="L17" l="1"/>
  <c r="L57"/>
  <c r="K57"/>
  <c r="L53"/>
  <c r="K53"/>
  <c r="L32"/>
  <c r="K32"/>
  <c r="L35"/>
  <c r="K35"/>
  <c r="L34"/>
  <c r="K34"/>
  <c r="L15"/>
  <c r="K15"/>
  <c r="L55"/>
  <c r="K55"/>
  <c r="L52"/>
  <c r="K52"/>
  <c r="L51"/>
  <c r="K51"/>
  <c r="M34" l="1"/>
  <c r="M57"/>
  <c r="M15"/>
  <c r="M35"/>
  <c r="M53"/>
  <c r="M51"/>
  <c r="M32"/>
  <c r="M55"/>
  <c r="M52"/>
  <c r="K276" l="1"/>
  <c r="L276" s="1"/>
  <c r="K17"/>
  <c r="M17" l="1"/>
  <c r="L16"/>
  <c r="K16"/>
  <c r="M16" l="1"/>
  <c r="L11" l="1"/>
  <c r="K11"/>
  <c r="M11" l="1"/>
  <c r="K268" l="1"/>
  <c r="L268" s="1"/>
  <c r="K278" l="1"/>
  <c r="L278" s="1"/>
  <c r="H274" l="1"/>
  <c r="K274" l="1"/>
  <c r="L274" s="1"/>
  <c r="K263"/>
  <c r="L263" s="1"/>
  <c r="K253"/>
  <c r="L253" s="1"/>
  <c r="K269" l="1"/>
  <c r="L269" s="1"/>
  <c r="K270" l="1"/>
  <c r="L270" s="1"/>
  <c r="K267" l="1"/>
  <c r="L267" s="1"/>
  <c r="K246"/>
  <c r="L246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F236"/>
  <c r="K236" s="1"/>
  <c r="L236" s="1"/>
  <c r="F235"/>
  <c r="K235" s="1"/>
  <c r="L235" s="1"/>
  <c r="K234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F213"/>
  <c r="K213" s="1"/>
  <c r="L213" s="1"/>
  <c r="K212"/>
  <c r="L212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F165"/>
  <c r="K165" s="1"/>
  <c r="L165" s="1"/>
  <c r="H164"/>
  <c r="K164" s="1"/>
  <c r="L164" s="1"/>
  <c r="K161"/>
  <c r="L161" s="1"/>
  <c r="K160"/>
  <c r="L160" s="1"/>
  <c r="K159"/>
  <c r="L159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M7"/>
  <c r="D7" i="5"/>
  <c r="K6" i="4"/>
  <c r="K6" i="3"/>
  <c r="L6" i="2"/>
</calcChain>
</file>

<file path=xl/sharedStrings.xml><?xml version="1.0" encoding="utf-8"?>
<sst xmlns="http://schemas.openxmlformats.org/spreadsheetml/2006/main" count="3105" uniqueCount="1166">
  <si>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</si>
  <si>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</si>
  <si>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</si>
  <si>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</si>
  <si>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</si>
  <si>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</si>
  <si>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</si>
  <si>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</si>
  <si>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</si>
  <si>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</si>
  <si>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</si>
  <si>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</si>
  <si>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</si>
  <si>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</si>
  <si>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</si>
  <si>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</si>
  <si>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</si>
  <si>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</si>
  <si>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</si>
  <si>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</si>
  <si>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</si>
  <si>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</si>
  <si>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</si>
  <si>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</si>
  <si>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</si>
  <si>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</si>
  <si>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</si>
  <si>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</si>
  <si>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</si>
  <si>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</si>
  <si>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</si>
  <si>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</si>
  <si>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</si>
  <si>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</si>
  <si>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</si>
  <si>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</si>
  <si>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</si>
  <si>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</si>
  <si>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</si>
  <si>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</si>
  <si>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</si>
  <si>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</si>
  <si>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</si>
  <si>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</si>
  <si>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</si>
  <si>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</si>
  <si>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</si>
  <si>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</si>
  <si>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</si>
  <si>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</si>
  <si>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</si>
  <si>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</si>
  <si>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</si>
  <si>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</si>
  <si>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</si>
  <si>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</si>
  <si>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</si>
  <si>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</si>
  <si>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</si>
  <si>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</si>
  <si>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</si>
  <si>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</si>
  <si>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</si>
  <si>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</si>
  <si>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</si>
  <si>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</si>
  <si>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</si>
  <si>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</si>
  <si>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</si>
  <si>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</si>
  <si>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</si>
  <si>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</si>
  <si>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</si>
  <si>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</si>
  <si>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</si>
  <si>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</si>
  <si>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</si>
  <si>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</si>
  <si>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</si>
  <si>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</si>
  <si>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</si>
  <si>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</si>
  <si>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</si>
  <si>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</si>
  <si>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</si>
  <si>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</si>
  <si>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</si>
  <si>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</si>
  <si>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</si>
  <si>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</si>
  <si>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</si>
  <si>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</si>
  <si>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</si>
  <si>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</si>
  <si>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</si>
  <si>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</si>
  <si>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</si>
  <si>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</si>
  <si>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</si>
  <si>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</si>
  <si>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</si>
  <si>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</si>
  <si>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</si>
  <si>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</si>
  <si>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</si>
  <si>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</si>
  <si>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</si>
  <si>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</si>
  <si>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</si>
  <si>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</si>
  <si>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</si>
  <si>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</si>
  <si>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</si>
  <si>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</si>
  <si>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</si>
  <si>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</si>
  <si>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</si>
  <si>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</si>
  <si>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</si>
  <si>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</si>
  <si>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</si>
  <si>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</si>
  <si>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</si>
  <si>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</si>
  <si>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</si>
  <si>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</si>
  <si>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</si>
  <si>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</si>
  <si>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</si>
  <si>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</si>
  <si>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</si>
  <si>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</si>
  <si>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</si>
  <si>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</si>
  <si>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</si>
  <si>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</si>
  <si>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</si>
  <si>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</si>
  <si>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</si>
  <si>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</si>
  <si>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</si>
  <si>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</si>
  <si>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</si>
  <si>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</si>
  <si>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</si>
  <si>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</si>
  <si>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</si>
  <si>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</si>
  <si>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</si>
  <si>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</si>
  <si>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</si>
  <si>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</si>
  <si>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</si>
  <si>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</si>
  <si>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</si>
  <si>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</si>
  <si>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</si>
  <si>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</si>
  <si>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</si>
  <si>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</si>
  <si>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</si>
  <si>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</si>
  <si>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</si>
  <si>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</si>
  <si>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</si>
  <si>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</si>
  <si>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</si>
  <si>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</si>
  <si>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</si>
  <si>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</si>
  <si>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</si>
  <si>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</si>
  <si>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</si>
  <si>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</si>
  <si>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</si>
  <si>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</si>
  <si>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</si>
  <si>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</si>
  <si>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</si>
  <si>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</si>
  <si>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</si>
  <si>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</si>
  <si>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</si>
  <si>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</si>
  <si>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</si>
  <si>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</si>
  <si>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</si>
  <si>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</si>
  <si>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</si>
  <si>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</si>
  <si>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</si>
  <si>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</si>
  <si>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</si>
  <si>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</si>
  <si>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</si>
  <si>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</si>
  <si>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</si>
  <si>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</si>
  <si>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</si>
  <si>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</si>
  <si>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</si>
  <si>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</si>
  <si>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</si>
  <si>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</si>
  <si>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</si>
  <si>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</si>
  <si>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</si>
  <si>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</si>
  <si>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</si>
  <si>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</si>
  <si>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</si>
  <si>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</si>
  <si>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</si>
  <si>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</si>
  <si>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</si>
  <si>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</si>
  <si>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</si>
  <si>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</si>
  <si>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</si>
  <si>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</si>
  <si>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</si>
  <si>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</si>
  <si>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</si>
  <si>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</si>
  <si>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</si>
  <si>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</si>
  <si>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</si>
  <si>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</si>
  <si>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</si>
  <si>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</si>
  <si>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</si>
  <si>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</si>
  <si>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</si>
  <si>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</si>
  <si>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</si>
  <si>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</si>
  <si>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</si>
  <si>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</si>
  <si>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</si>
  <si>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</si>
  <si>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</si>
  <si>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</si>
  <si>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</si>
  <si>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</si>
  <si>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</si>
  <si>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</si>
  <si>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</si>
  <si>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</si>
  <si>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</si>
  <si>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</si>
  <si>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</si>
  <si>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</si>
  <si>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</si>
  <si>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</si>
  <si>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</si>
  <si>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</si>
  <si>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</si>
  <si>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</si>
  <si>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</si>
  <si>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</si>
  <si>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</si>
  <si>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</si>
  <si>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</si>
  <si>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</si>
  <si>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</si>
  <si>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</si>
  <si>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</si>
  <si>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</si>
  <si>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</si>
  <si>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</si>
  <si>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</si>
  <si>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</si>
  <si>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</si>
  <si>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</si>
  <si>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</si>
  <si>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</si>
  <si>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</si>
  <si>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</si>
  <si>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</si>
  <si>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</si>
  <si>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</si>
  <si>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</si>
  <si>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</si>
  <si>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</si>
  <si>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</si>
  <si>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</si>
  <si>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</si>
  <si>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</si>
  <si>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</si>
  <si>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</si>
  <si>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</si>
  <si>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</si>
  <si>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</si>
  <si>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</si>
  <si>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</si>
  <si>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</si>
  <si>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</si>
  <si>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</si>
  <si>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</si>
  <si>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</si>
  <si>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</si>
  <si>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</si>
  <si>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</si>
  <si>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</si>
  <si>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</si>
  <si>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</si>
  <si>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</si>
  <si>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</si>
  <si>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</si>
  <si>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</si>
  <si>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</si>
  <si>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</si>
  <si>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</si>
  <si>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</si>
  <si>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</si>
  <si>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</si>
  <si>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</si>
  <si>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</si>
  <si>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</si>
  <si>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</si>
  <si>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</si>
  <si>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</si>
  <si>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</si>
  <si>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</si>
  <si>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</si>
  <si>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</si>
  <si>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</si>
  <si>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</si>
  <si>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</si>
  <si>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</si>
  <si>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</si>
  <si>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</si>
  <si>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</si>
  <si>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</si>
  <si>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</si>
  <si>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</si>
  <si>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</si>
  <si>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</si>
  <si>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</si>
  <si>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</si>
  <si>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</si>
  <si>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</si>
  <si>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</si>
  <si>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</si>
  <si>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</si>
  <si>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</si>
  <si>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</si>
  <si>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</si>
  <si>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</si>
  <si>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</si>
  <si>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</si>
  <si>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</si>
  <si>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</si>
  <si>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</si>
  <si>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</si>
  <si>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</si>
  <si>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</si>
  <si>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</si>
  <si>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</si>
  <si>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</si>
  <si>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</si>
  <si>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</si>
  <si>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</si>
  <si>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</si>
  <si>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</si>
  <si>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</si>
  <si>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</si>
  <si>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</si>
  <si>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</si>
  <si>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</si>
  <si>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</si>
  <si>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</si>
  <si>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</si>
  <si>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</si>
  <si>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</si>
  <si>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</si>
  <si>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</si>
  <si>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</si>
  <si>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</si>
  <si>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</si>
  <si>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</si>
  <si>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</si>
  <si>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</si>
  <si>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</si>
  <si>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</si>
  <si>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</si>
  <si>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</si>
  <si>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</si>
  <si>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</si>
  <si>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</si>
  <si>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</si>
  <si>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</si>
  <si>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</si>
  <si>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</si>
  <si>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</si>
  <si>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</si>
  <si>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</si>
  <si>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</si>
  <si>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</si>
  <si>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</si>
  <si>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</si>
  <si>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</si>
  <si>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</si>
  <si>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</si>
  <si>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</si>
  <si>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</si>
  <si>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</si>
  <si>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</si>
  <si>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</si>
  <si>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</si>
  <si>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</si>
  <si>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</si>
  <si>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</si>
  <si>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</si>
  <si>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</si>
  <si>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</si>
  <si>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</si>
  <si>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</si>
  <si>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</si>
  <si>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</si>
  <si>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</si>
  <si>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</si>
  <si>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</si>
  <si>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</si>
  <si>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</si>
  <si>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</si>
  <si>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</si>
  <si>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</si>
  <si>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</si>
  <si>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</si>
  <si>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</si>
  <si>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</si>
  <si>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</si>
  <si>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</si>
  <si>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</si>
  <si>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</si>
  <si>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</si>
  <si>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</si>
  <si>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</si>
  <si>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</si>
  <si>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</si>
  <si>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</si>
  <si>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</si>
  <si>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</si>
  <si>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</si>
  <si>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</si>
  <si>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</si>
  <si>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</si>
  <si>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</si>
  <si>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</si>
  <si>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</si>
  <si>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</si>
  <si>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</si>
  <si>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</si>
  <si>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</si>
  <si>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</si>
  <si>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</si>
  <si>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</si>
  <si>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</si>
  <si>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</si>
  <si>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</si>
  <si>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</si>
  <si>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</si>
  <si>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</si>
  <si>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</si>
  <si>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</si>
  <si>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</si>
  <si>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</si>
  <si>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</si>
  <si>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</si>
  <si>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</si>
  <si>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</si>
  <si>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</si>
  <si>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</si>
  <si>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</si>
  <si>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</si>
  <si>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</si>
  <si>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</si>
  <si>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</si>
  <si>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</si>
  <si>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</si>
  <si>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</si>
  <si>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</si>
  <si>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</si>
  <si>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</si>
  <si>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</si>
  <si>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</si>
  <si>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</si>
  <si>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</si>
  <si>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</si>
  <si>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</si>
  <si>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</si>
  <si>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</si>
  <si>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</si>
  <si>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</si>
  <si>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</si>
  <si>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</si>
  <si>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</si>
  <si>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</si>
  <si>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</si>
  <si>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</si>
  <si>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</si>
  <si>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</si>
  <si>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</si>
  <si>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</si>
  <si>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</si>
  <si>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</si>
  <si>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</si>
  <si>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</si>
  <si>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</si>
  <si>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</si>
  <si>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</si>
  <si>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</si>
  <si>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</si>
  <si>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</si>
  <si>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</si>
  <si>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</si>
  <si>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</si>
  <si>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</si>
  <si>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</si>
  <si>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</si>
  <si>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</si>
  <si>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</si>
  <si>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</si>
  <si>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</si>
  <si>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</si>
  <si>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</si>
  <si>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</si>
  <si>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</si>
  <si>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</si>
  <si>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</si>
  <si>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</si>
  <si>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</si>
  <si>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</si>
  <si>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</si>
  <si>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</si>
  <si>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</si>
  <si>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</si>
  <si>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</si>
  <si>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</si>
  <si>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</si>
  <si>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</si>
  <si>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</si>
  <si>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</si>
  <si>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</si>
  <si>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</si>
  <si>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</si>
  <si>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</si>
  <si>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</si>
  <si>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</si>
  <si>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</si>
  <si>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</si>
  <si>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</si>
  <si>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</si>
  <si>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</si>
  <si>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</si>
  <si>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</si>
  <si>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</si>
  <si>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</si>
  <si>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</si>
  <si>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</si>
  <si>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</si>
  <si>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</si>
  <si>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</si>
  <si>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</si>
  <si>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</si>
  <si>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</si>
  <si>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</si>
  <si>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</si>
  <si>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</si>
  <si>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</si>
  <si>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</si>
  <si>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</si>
  <si>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</si>
  <si>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</si>
  <si>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</si>
  <si>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</si>
  <si>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</si>
  <si>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</si>
  <si>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</si>
  <si>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</si>
  <si>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</si>
  <si>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</si>
  <si>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</si>
  <si>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</si>
  <si>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</si>
  <si>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</si>
  <si>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</si>
  <si>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</si>
  <si>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</si>
  <si>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</si>
  <si>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</si>
  <si>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</si>
  <si>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</si>
  <si>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</si>
  <si>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</si>
  <si>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</si>
  <si>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</si>
  <si>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</si>
  <si>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</si>
  <si>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</si>
  <si>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</si>
  <si>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</si>
  <si>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</si>
  <si>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</si>
  <si>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</si>
  <si>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</si>
  <si>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</si>
  <si>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</si>
  <si>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</si>
  <si>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</si>
  <si>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</si>
  <si>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</si>
  <si>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</si>
  <si>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</si>
  <si>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</si>
  <si>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</si>
  <si>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</si>
  <si>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</si>
  <si>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</si>
  <si>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</si>
  <si>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</si>
  <si>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</si>
  <si>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</si>
  <si>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</si>
  <si>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</si>
  <si>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</si>
  <si>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</si>
  <si>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</si>
  <si>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</si>
  <si>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</si>
  <si>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</si>
  <si>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</si>
  <si>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</si>
  <si>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</si>
  <si>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</si>
  <si>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</si>
  <si>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</si>
  <si>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</si>
  <si>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</si>
  <si>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</si>
  <si>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</si>
  <si>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</si>
  <si>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</si>
  <si>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</si>
  <si>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</si>
  <si>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</si>
  <si>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</si>
  <si>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</si>
  <si>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</si>
  <si>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</si>
  <si>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</si>
  <si>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</si>
  <si>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</si>
  <si>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</si>
  <si>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</si>
  <si>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</si>
  <si>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</si>
  <si>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</si>
  <si>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</si>
  <si>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</si>
  <si>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</si>
  <si>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</si>
  <si>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</si>
  <si>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</si>
  <si>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</si>
  <si>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</si>
  <si>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</si>
  <si>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</si>
  <si>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</si>
  <si>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</si>
  <si>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</si>
  <si>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</si>
  <si>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</si>
  <si>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</si>
  <si>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</si>
  <si>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</si>
  <si>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</si>
  <si>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</si>
  <si>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</si>
  <si>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</si>
  <si>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</si>
  <si>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</si>
  <si>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</si>
  <si>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</si>
  <si>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</si>
  <si>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</si>
  <si>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</si>
  <si>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</si>
  <si>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</si>
  <si>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</si>
  <si>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</si>
  <si>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</si>
  <si>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</si>
  <si>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</si>
  <si>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</si>
  <si>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</si>
  <si>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</si>
  <si>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</si>
  <si>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</si>
  <si>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</si>
  <si>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</si>
  <si>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</si>
  <si>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</si>
  <si>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</si>
  <si>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</si>
  <si>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</si>
  <si>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</si>
  <si>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</si>
  <si>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</si>
  <si>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</si>
  <si>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</si>
  <si>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</si>
  <si>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</si>
  <si>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</si>
  <si>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</si>
  <si>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</si>
  <si>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</si>
  <si>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</si>
  <si>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</si>
  <si>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</si>
  <si>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</si>
  <si>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</si>
  <si>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</si>
  <si>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</si>
  <si>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</si>
  <si>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</si>
  <si>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</si>
  <si>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</si>
  <si>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</si>
  <si>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</si>
  <si>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</si>
  <si>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</si>
  <si>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</si>
  <si>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</si>
  <si>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</si>
  <si>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</si>
  <si>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</si>
  <si>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</si>
  <si>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</si>
  <si>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</si>
  <si>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</si>
  <si>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</si>
  <si>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</si>
  <si>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</si>
  <si>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</si>
  <si>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</si>
  <si>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</si>
  <si>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</si>
  <si>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</si>
  <si>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</si>
  <si>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</si>
  <si>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</si>
  <si>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</si>
  <si>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</si>
  <si>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</si>
  <si>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</si>
  <si>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</si>
  <si>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</si>
  <si>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</si>
  <si>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</si>
  <si>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</si>
  <si>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</si>
  <si>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</si>
  <si>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</si>
  <si>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</si>
  <si>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</si>
  <si>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</si>
  <si>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</si>
  <si>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</si>
  <si>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</si>
  <si>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</si>
  <si>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</si>
  <si>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</si>
  <si>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</si>
  <si>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</si>
  <si>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</si>
  <si>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</si>
  <si>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</si>
  <si>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</si>
  <si>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</si>
  <si>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</si>
  <si>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</si>
  <si>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</si>
  <si>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</si>
  <si>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</si>
  <si>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</si>
  <si>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</si>
  <si>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</si>
  <si>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</si>
  <si>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</si>
  <si>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</si>
  <si>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</si>
  <si>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</si>
  <si>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</si>
  <si>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</si>
  <si>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</si>
  <si>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</si>
  <si>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</si>
  <si>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</si>
  <si>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</si>
  <si>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</si>
  <si>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</si>
  <si>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</si>
  <si>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</si>
  <si>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</si>
  <si>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</si>
  <si>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</si>
  <si>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</si>
  <si>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</si>
  <si>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</si>
  <si>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</si>
  <si>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</si>
  <si>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</si>
  <si>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</si>
  <si>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</si>
  <si>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</si>
  <si>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</si>
  <si>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</si>
  <si>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</si>
  <si>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</si>
  <si>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</si>
  <si>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</si>
  <si>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</si>
  <si>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</si>
  <si>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</si>
  <si>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</si>
  <si>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</si>
  <si>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</si>
  <si>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</si>
  <si>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</si>
  <si>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</si>
  <si>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</si>
  <si>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</si>
  <si>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</si>
  <si>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</si>
  <si>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</si>
  <si>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</si>
  <si>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</si>
  <si>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</si>
  <si>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</si>
  <si>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</si>
  <si>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</si>
  <si>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</si>
  <si>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</si>
  <si>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</si>
  <si>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</si>
  <si>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</si>
  <si>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</si>
  <si>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</si>
  <si>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</si>
  <si>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</si>
  <si>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</si>
  <si>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</si>
  <si>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</si>
  <si>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</si>
  <si>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</si>
  <si>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</si>
  <si>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</si>
  <si>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</si>
  <si>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</si>
  <si>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</si>
  <si>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</si>
  <si>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VOLTAS OCT FUT</t>
  </si>
  <si>
    <t>GALACTICO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</si>
  <si>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</si>
  <si>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</si>
  <si>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</si>
  <si>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</si>
  <si>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</si>
  <si>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</si>
  <si>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</si>
  <si>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</si>
  <si>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</si>
  <si>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</si>
  <si>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</si>
  <si>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</si>
  <si>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</si>
  <si>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</si>
  <si>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RITURAHUL MEHTA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</si>
  <si>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</si>
  <si>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</si>
  <si>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</si>
  <si>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</si>
  <si>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</si>
  <si>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</si>
  <si>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</si>
  <si>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</si>
  <si>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</si>
  <si>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</si>
  <si>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</si>
  <si>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</si>
  <si>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</si>
  <si>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YACOOBALI AIYUB MOHAMMED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</si>
  <si>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</si>
  <si>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</si>
  <si>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</si>
  <si>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</si>
  <si>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</si>
  <si>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</si>
  <si>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</si>
  <si>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</si>
  <si>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</si>
  <si>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</si>
  <si>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</si>
  <si>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</si>
  <si>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</si>
  <si>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</si>
  <si>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</si>
  <si>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</si>
  <si>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</si>
  <si>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</si>
  <si>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</si>
  <si>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</si>
  <si>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</si>
  <si>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</si>
  <si>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</si>
  <si>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</si>
  <si>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</si>
  <si>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</si>
  <si>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</si>
  <si>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</si>
  <si>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</si>
  <si>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</si>
  <si>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</si>
  <si>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</si>
  <si>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</si>
  <si>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</si>
  <si>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</si>
  <si>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2390-2395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</si>
  <si>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</si>
  <si>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</si>
  <si>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</si>
  <si>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</si>
  <si>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</si>
  <si>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</si>
  <si>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</si>
  <si>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650-660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</si>
  <si>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</si>
  <si>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</si>
  <si>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</si>
  <si>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</si>
  <si>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</si>
  <si>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</si>
  <si>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</si>
  <si>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SKSE SECURITIES LIMITED CORP CM/TM PROP A/C</t>
  </si>
  <si>
    <t>SYMBIOX</t>
  </si>
  <si>
    <t>TLL</t>
  </si>
  <si>
    <t>KSHITIJPOL</t>
  </si>
  <si>
    <t>Kshitij Polyline Limited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</si>
  <si>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</si>
  <si>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</si>
  <si>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</si>
  <si>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</si>
  <si>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</si>
  <si>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</si>
  <si>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27-29</t>
  </si>
  <si>
    <t>40-50</t>
  </si>
  <si>
    <t>INFY 1460 CE 29-SEP</t>
  </si>
  <si>
    <t>30-31</t>
  </si>
  <si>
    <t>55-65</t>
  </si>
  <si>
    <t>NIFTY 17200 CE 13-OCT</t>
  </si>
  <si>
    <t>120-150</t>
  </si>
  <si>
    <t>LUPIN 700 CE OCT</t>
  </si>
  <si>
    <t>22-26</t>
  </si>
  <si>
    <t>550-569</t>
  </si>
  <si>
    <t>AMRUTLAL GORDHANDAS THOBHANI</t>
  </si>
  <si>
    <t>MILEFUR</t>
  </si>
  <si>
    <t>DIPAKKUMAR CHIMANLAL SHAH</t>
  </si>
  <si>
    <t>KHANDSE</t>
  </si>
  <si>
    <t>Khandwala Sec. Ltd</t>
  </si>
  <si>
    <t>SARTHAK CONSULTANTS LLP</t>
  </si>
  <si>
    <t>Loss of Rs.42/-</t>
  </si>
  <si>
    <t>Loss of Rs.4.75/-</t>
  </si>
  <si>
    <t>Loss of Rs.5.5/-</t>
  </si>
  <si>
    <t>774-777</t>
  </si>
  <si>
    <t>810-830</t>
  </si>
  <si>
    <t>860-865</t>
  </si>
  <si>
    <t>890-910</t>
  </si>
  <si>
    <t>100-102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</si>
  <si>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</si>
  <si>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</si>
  <si>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</si>
  <si>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</si>
  <si>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</si>
  <si>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</si>
  <si>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</si>
  <si>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</si>
  <si>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</si>
  <si>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</si>
  <si>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</si>
  <si>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</si>
  <si>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</si>
  <si>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</si>
  <si>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</si>
  <si>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</si>
  <si>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</si>
  <si>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</si>
  <si>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</si>
  <si>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</si>
  <si>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</si>
  <si>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</si>
  <si>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G G ENGINEERING LIMITED</t>
  </si>
  <si>
    <t>AFEL</t>
  </si>
  <si>
    <t>SAHIL ARORA</t>
  </si>
  <si>
    <t>SHAGUN AJMANI</t>
  </si>
  <si>
    <t>CARGOSOL</t>
  </si>
  <si>
    <t>CARGOTRANS</t>
  </si>
  <si>
    <t>CHETAN RASIKLAL SHAH</t>
  </si>
  <si>
    <t>GGL</t>
  </si>
  <si>
    <t>ARHAM SHARE PRIVATE LIMITED</t>
  </si>
  <si>
    <t>HCKKVENTURE</t>
  </si>
  <si>
    <t>SBGLP</t>
  </si>
  <si>
    <t>SFSL</t>
  </si>
  <si>
    <t>SHERWOOD SECURITIES PVT LTD</t>
  </si>
  <si>
    <t>GOENKA BUSINESS AND FINANCE LIMITED</t>
  </si>
  <si>
    <t>VEDANTASSET</t>
  </si>
  <si>
    <t>HEM SECURITIES LIMITD</t>
  </si>
  <si>
    <t>APOLLO</t>
  </si>
  <si>
    <t>Apollo Micro Systems Ltd</t>
  </si>
  <si>
    <t>XTX MARKETS LLP</t>
  </si>
  <si>
    <t>CMRSL</t>
  </si>
  <si>
    <t>Cyber Media Res &amp; Ser Ltd</t>
  </si>
  <si>
    <t>DIL</t>
  </si>
  <si>
    <t>Debock Industries Limited</t>
  </si>
  <si>
    <t>ESSENTIA</t>
  </si>
  <si>
    <t>Integra Essentia Limited</t>
  </si>
  <si>
    <t>GAYAPROJ</t>
  </si>
  <si>
    <t>Gayatri Projects Ltd</t>
  </si>
  <si>
    <t>ZENAB AIYUB YACOOBALI</t>
  </si>
  <si>
    <t>MITTAL RIMPY</t>
  </si>
  <si>
    <t>SWASTIK</t>
  </si>
  <si>
    <t>Swastik Pipe Limited</t>
  </si>
  <si>
    <t>HINDCON</t>
  </si>
  <si>
    <t>Hindcon Chemicals Limited</t>
  </si>
  <si>
    <t>536-540</t>
  </si>
  <si>
    <t>560-580</t>
  </si>
  <si>
    <t>NIFTY 17300 CE 27-OCT</t>
  </si>
  <si>
    <t>200-280</t>
  </si>
  <si>
    <t>Profit of Rs.20/-</t>
  </si>
  <si>
    <t>AANCHALISP</t>
  </si>
  <si>
    <t>ABHICAP</t>
  </si>
  <si>
    <t>ANAND RATHI GLOBAL FINANCE LTD</t>
  </si>
  <si>
    <t>TOPGAIN FINANCE PRIVATE LIMITED</t>
  </si>
  <si>
    <t>CYRIACTHOMAS</t>
  </si>
  <si>
    <t>ARCFIN</t>
  </si>
  <si>
    <t>RISHIAGARWAL</t>
  </si>
  <si>
    <t>ASCENSIVE</t>
  </si>
  <si>
    <t>SURESHBABU MUTYALA</t>
  </si>
  <si>
    <t>RAJESH KUMAR SINGLA .</t>
  </si>
  <si>
    <t>CHAMPALAL NAVEEN KUMAR</t>
  </si>
  <si>
    <t>CLARA</t>
  </si>
  <si>
    <t>CNCRD</t>
  </si>
  <si>
    <t>CINCO STOCK VISION LLP</t>
  </si>
  <si>
    <t>COLORCHIPS</t>
  </si>
  <si>
    <t>VINIATO ADVISORS PRIVATE LIMITED</t>
  </si>
  <si>
    <t>CPML</t>
  </si>
  <si>
    <t>ASHOKBHAI MADHUBHAI KORAT</t>
  </si>
  <si>
    <t>BHAVIK KISHORBHAI DESAI</t>
  </si>
  <si>
    <t>CRANEX</t>
  </si>
  <si>
    <t>GOVINDBHAI LALJIBHAI KAKADIA</t>
  </si>
  <si>
    <t>EKANSH</t>
  </si>
  <si>
    <t>GOVIND RAM PATODIA</t>
  </si>
  <si>
    <t>BINDI VINAY VORA</t>
  </si>
  <si>
    <t>FAMILYCARE</t>
  </si>
  <si>
    <t>VIMAL FINSTOCK PRIVATE LIMITED</t>
  </si>
  <si>
    <t>GGPL</t>
  </si>
  <si>
    <t>IGNATIUS FRANCIS DSOUZA</t>
  </si>
  <si>
    <t>FOURTH AXIS ADVISORS LLP</t>
  </si>
  <si>
    <t>SANJNA SUNIL THAKERIA</t>
  </si>
  <si>
    <t>JAINAM UDAY SHAH</t>
  </si>
  <si>
    <t>INDRENEW</t>
  </si>
  <si>
    <t>VISHAL RAMESHCHANDRA JOSHI</t>
  </si>
  <si>
    <t>JANUSCORP</t>
  </si>
  <si>
    <t>O NARESH KUMAR</t>
  </si>
  <si>
    <t>LEMON MANAGEMENT CONSULTANCY PRIVATE LIMITED</t>
  </si>
  <si>
    <t>GIRIDHAR GUPTA SOMISETTY</t>
  </si>
  <si>
    <t>KAKTEX</t>
  </si>
  <si>
    <t>KCDGROUP</t>
  </si>
  <si>
    <t>POONAM ASHOK TIWARI</t>
  </si>
  <si>
    <t>GAURI NANDAN TRADERS</t>
  </si>
  <si>
    <t>KRISHNA</t>
  </si>
  <si>
    <t>SHAJICHEMBERTIYILMOHAN</t>
  </si>
  <si>
    <t>MAAGHADV</t>
  </si>
  <si>
    <t>SANIVARAPU VISWARUPA NAGARAJA VENKANNA</t>
  </si>
  <si>
    <t>SAMIR PRAKASHKUMAR SHAH</t>
  </si>
  <si>
    <t>MAFIA</t>
  </si>
  <si>
    <t>GIRIRAJ STOCK BROKING PRIVATE LIMITED</t>
  </si>
  <si>
    <t>PRABHAT VISHNU SOMANI SOMANI</t>
  </si>
  <si>
    <t>GOPAL ROY CHOUDHURY</t>
  </si>
  <si>
    <t>NATURAL</t>
  </si>
  <si>
    <t>VIJAYKUMAR JAYANTILAL THAKKAR</t>
  </si>
  <si>
    <t>NAVIGANT</t>
  </si>
  <si>
    <t>AJESH DALAL</t>
  </si>
  <si>
    <t>PRISMMEDI</t>
  </si>
  <si>
    <t>PHOENIX TRADES</t>
  </si>
  <si>
    <t>KULDEEP KANAIYALAL RIBADIYA</t>
  </si>
  <si>
    <t>RAMAN TALWAR</t>
  </si>
  <si>
    <t>JAGDISH PRAVINBHAI HIRANI</t>
  </si>
  <si>
    <t>NITESH KESHAVLAL SANGANI</t>
  </si>
  <si>
    <t>JIGNA V DESAI</t>
  </si>
  <si>
    <t>RIDDHICORP</t>
  </si>
  <si>
    <t>MAVEN INDIA FUND</t>
  </si>
  <si>
    <t>DINESH KUMAR AGARWAL</t>
  </si>
  <si>
    <t>RMC</t>
  </si>
  <si>
    <t>MADHU R AGRAWAL</t>
  </si>
  <si>
    <t>SWATI ATIT SHAH</t>
  </si>
  <si>
    <t>ATIT DEVEN SHAH</t>
  </si>
  <si>
    <t>ASHA DEVEN SHAH</t>
  </si>
  <si>
    <t>ANERI DEVEN SHAH</t>
  </si>
  <si>
    <t>GUNJAN LODHA</t>
  </si>
  <si>
    <t>SHUBHAM</t>
  </si>
  <si>
    <t>KAMAL JEET GUPTA</t>
  </si>
  <si>
    <t>MAYANKAGRAWAL</t>
  </si>
  <si>
    <t>SOFCOM</t>
  </si>
  <si>
    <t>PRITESH CHANDRAKANT PARAKH</t>
  </si>
  <si>
    <t>SUPREMEX</t>
  </si>
  <si>
    <t>OLUMPUS TRADING AND ADVISORY LLP</t>
  </si>
  <si>
    <t>MISHAL ARVIND VITHLANI</t>
  </si>
  <si>
    <t>SHANTABEN DAYASAKAR DAVE</t>
  </si>
  <si>
    <t>TIMESGREEN</t>
  </si>
  <si>
    <t>ARYAMAN BROKING LIMITED</t>
  </si>
  <si>
    <t>BRCCA SERVICES PRIVATE LIMITED</t>
  </si>
  <si>
    <t>SAMBHAVNATH INVESTMENTS AND FINANCES PRIVATE LIMITED</t>
  </si>
  <si>
    <t>VEERHEALTH</t>
  </si>
  <si>
    <t>SMRUTIBEN SHREYANSBHAI SHAH</t>
  </si>
  <si>
    <t>DEEPAL PRAVINBHAI SHAH HUF</t>
  </si>
  <si>
    <t>VSL</t>
  </si>
  <si>
    <t>AAREYDRUGS</t>
  </si>
  <si>
    <t>Aarey Drugs &amp; Pharm Ltd</t>
  </si>
  <si>
    <t>AKSHAR</t>
  </si>
  <si>
    <t>Akshar Spintex Limited</t>
  </si>
  <si>
    <t>QE SECURITIES</t>
  </si>
  <si>
    <t>B.W.TRADERS</t>
  </si>
  <si>
    <t>MITTAL CLOTHING COMPANY</t>
  </si>
  <si>
    <t>FOCUS</t>
  </si>
  <si>
    <t>Focus Lightg</t>
  </si>
  <si>
    <t>KANISHKA  JAIN</t>
  </si>
  <si>
    <t>FROG</t>
  </si>
  <si>
    <t>Frog Cellsat Limited</t>
  </si>
  <si>
    <t>RAJASTHAN GLOBAL SECURITIES PVT LTD</t>
  </si>
  <si>
    <t>INDIA EQUITY FUND 1</t>
  </si>
  <si>
    <t>JINENDRA KUMAR JAIN</t>
  </si>
  <si>
    <t>MANSI SHARES &amp; STOCK ADVISORS PVT LTD</t>
  </si>
  <si>
    <t>MANU VYAPAR PVT. LTD.</t>
  </si>
  <si>
    <t>NK SECURITIES RESEARCH PRIVATE LIMITED</t>
  </si>
  <si>
    <t>MUDUPULAVEMULA SURENDRANADHA REDDY</t>
  </si>
  <si>
    <t>MATALIA STOCK BROKING PRIVATE LIMITED</t>
  </si>
  <si>
    <t>KANDARP</t>
  </si>
  <si>
    <t>Kandarp Dg Smart Bpo Ltd</t>
  </si>
  <si>
    <t>RAKESH MANGILAL RANKA</t>
  </si>
  <si>
    <t>BHAWNA RAKHECHA</t>
  </si>
  <si>
    <t>RAKESHKUMAR MANGILAL RANKA HUF</t>
  </si>
  <si>
    <t>QMSMEDI</t>
  </si>
  <si>
    <t>QMS Medical Allied S Ltd</t>
  </si>
  <si>
    <t>NUPUR ANIL SHAH</t>
  </si>
  <si>
    <t>SKP</t>
  </si>
  <si>
    <t>SKP Bearing Industri. Ltd</t>
  </si>
  <si>
    <t>CAPRIZE INVESTMENTS LLP</t>
  </si>
  <si>
    <t>SUNFLOWER BROKING PRIVATE LIMITED</t>
  </si>
  <si>
    <t>GAURAV JAIN</t>
  </si>
  <si>
    <t>PURVI PRABHATCHANDRA JAIN</t>
  </si>
  <si>
    <t>MONEYWISE FINANCIAL SERVICES PRIVATE LTD</t>
  </si>
  <si>
    <t>3 SIGMA GLOBAL FUND</t>
  </si>
  <si>
    <t>ABHISHEK STOCK INVESTMENTS PVT LTD</t>
  </si>
  <si>
    <t>BIJAL MUKESH SHAH HUF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</si>
</sst>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6" sqref="C1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3" t="s">
        <v>20</v>
      </c>
      <c r="F9" s="23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3"/>
      <c r="N9" s="24"/>
      <c r="O9" s="24"/>
      <c r="P9" s="24"/>
    </row>
    <row r="10" spans="1:16" ht="59.25" customHeight="1">
      <c r="A10" s="404"/>
      <c r="B10" s="406"/>
      <c r="C10" s="406"/>
      <c r="D10" s="40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17010.849999999999</v>
      </c>
      <c r="F11" s="32">
        <v>17008.216666666664</v>
      </c>
      <c r="G11" s="33">
        <v>16929.633333333328</v>
      </c>
      <c r="H11" s="33">
        <v>16848.416666666664</v>
      </c>
      <c r="I11" s="33">
        <v>16769.833333333328</v>
      </c>
      <c r="J11" s="33">
        <v>17089.433333333327</v>
      </c>
      <c r="K11" s="33">
        <v>17168.016666666663</v>
      </c>
      <c r="L11" s="33">
        <v>17249.233333333326</v>
      </c>
      <c r="M11" s="34">
        <v>17086.8</v>
      </c>
      <c r="N11" s="34">
        <v>16927</v>
      </c>
      <c r="O11" s="35">
        <v>15626400</v>
      </c>
      <c r="P11" s="36">
        <v>3.8309351920451033E-2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38738.65</v>
      </c>
      <c r="F12" s="37">
        <v>38808.566666666666</v>
      </c>
      <c r="G12" s="38">
        <v>38450.633333333331</v>
      </c>
      <c r="H12" s="38">
        <v>38162.616666666669</v>
      </c>
      <c r="I12" s="38">
        <v>37804.683333333334</v>
      </c>
      <c r="J12" s="38">
        <v>39096.583333333328</v>
      </c>
      <c r="K12" s="38">
        <v>39454.516666666663</v>
      </c>
      <c r="L12" s="38">
        <v>39742.533333333326</v>
      </c>
      <c r="M12" s="28">
        <v>39166.5</v>
      </c>
      <c r="N12" s="28">
        <v>38520.550000000003</v>
      </c>
      <c r="O12" s="39">
        <v>2109100</v>
      </c>
      <c r="P12" s="40">
        <v>-7.160700333439711E-2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17435.650000000001</v>
      </c>
      <c r="F13" s="37">
        <v>17455.399999999998</v>
      </c>
      <c r="G13" s="38">
        <v>17335.799999999996</v>
      </c>
      <c r="H13" s="38">
        <v>17235.949999999997</v>
      </c>
      <c r="I13" s="38">
        <v>17116.349999999995</v>
      </c>
      <c r="J13" s="38">
        <v>17555.249999999996</v>
      </c>
      <c r="K13" s="38">
        <v>17674.849999999995</v>
      </c>
      <c r="L13" s="38">
        <v>17774.699999999997</v>
      </c>
      <c r="M13" s="28">
        <v>17575</v>
      </c>
      <c r="N13" s="28">
        <v>17355.55</v>
      </c>
      <c r="O13" s="39">
        <v>8720</v>
      </c>
      <c r="P13" s="40">
        <v>0.12371134020618557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784.05</v>
      </c>
      <c r="F15" s="37">
        <v>782.15</v>
      </c>
      <c r="G15" s="38">
        <v>775.3</v>
      </c>
      <c r="H15" s="38">
        <v>766.55</v>
      </c>
      <c r="I15" s="38">
        <v>759.69999999999993</v>
      </c>
      <c r="J15" s="38">
        <v>790.9</v>
      </c>
      <c r="K15" s="38">
        <v>797.75000000000011</v>
      </c>
      <c r="L15" s="38">
        <v>806.5</v>
      </c>
      <c r="M15" s="28">
        <v>789</v>
      </c>
      <c r="N15" s="28">
        <v>773.4</v>
      </c>
      <c r="O15" s="39">
        <v>3600600</v>
      </c>
      <c r="P15" s="40">
        <v>-5.7200089027375917E-2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3268.1</v>
      </c>
      <c r="F16" s="37">
        <v>3271.9333333333329</v>
      </c>
      <c r="G16" s="38">
        <v>3236.1666666666661</v>
      </c>
      <c r="H16" s="38">
        <v>3204.2333333333331</v>
      </c>
      <c r="I16" s="38">
        <v>3168.4666666666662</v>
      </c>
      <c r="J16" s="38">
        <v>3303.8666666666659</v>
      </c>
      <c r="K16" s="38">
        <v>3339.6333333333332</v>
      </c>
      <c r="L16" s="38">
        <v>3371.5666666666657</v>
      </c>
      <c r="M16" s="28">
        <v>3307.7</v>
      </c>
      <c r="N16" s="28">
        <v>3240</v>
      </c>
      <c r="O16" s="39">
        <v>1185750</v>
      </c>
      <c r="P16" s="40">
        <v>-3.499491353001017E-2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18223.650000000001</v>
      </c>
      <c r="F17" s="37">
        <v>18286.333333333336</v>
      </c>
      <c r="G17" s="38">
        <v>18105.466666666671</v>
      </c>
      <c r="H17" s="38">
        <v>17987.283333333336</v>
      </c>
      <c r="I17" s="38">
        <v>17806.416666666672</v>
      </c>
      <c r="J17" s="38">
        <v>18404.51666666667</v>
      </c>
      <c r="K17" s="38">
        <v>18585.383333333339</v>
      </c>
      <c r="L17" s="38">
        <v>18703.566666666669</v>
      </c>
      <c r="M17" s="28">
        <v>18467.2</v>
      </c>
      <c r="N17" s="28">
        <v>18168.150000000001</v>
      </c>
      <c r="O17" s="39">
        <v>51680</v>
      </c>
      <c r="P17" s="40">
        <v>3.2773780975219824E-2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110.5</v>
      </c>
      <c r="F18" s="37">
        <v>110.78333333333335</v>
      </c>
      <c r="G18" s="38">
        <v>109.36666666666669</v>
      </c>
      <c r="H18" s="38">
        <v>108.23333333333335</v>
      </c>
      <c r="I18" s="38">
        <v>106.81666666666669</v>
      </c>
      <c r="J18" s="38">
        <v>111.91666666666669</v>
      </c>
      <c r="K18" s="38">
        <v>113.33333333333334</v>
      </c>
      <c r="L18" s="38">
        <v>114.46666666666668</v>
      </c>
      <c r="M18" s="28">
        <v>112.2</v>
      </c>
      <c r="N18" s="28">
        <v>109.65</v>
      </c>
      <c r="O18" s="39">
        <v>22879800</v>
      </c>
      <c r="P18" s="40">
        <v>2.5163319622550206E-2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328.7</v>
      </c>
      <c r="F19" s="37">
        <v>329.11666666666662</v>
      </c>
      <c r="G19" s="38">
        <v>325.13333333333321</v>
      </c>
      <c r="H19" s="38">
        <v>321.56666666666661</v>
      </c>
      <c r="I19" s="38">
        <v>317.5833333333332</v>
      </c>
      <c r="J19" s="38">
        <v>332.68333333333322</v>
      </c>
      <c r="K19" s="38">
        <v>336.66666666666669</v>
      </c>
      <c r="L19" s="38">
        <v>340.23333333333323</v>
      </c>
      <c r="M19" s="28">
        <v>333.1</v>
      </c>
      <c r="N19" s="28">
        <v>325.55</v>
      </c>
      <c r="O19" s="39">
        <v>7516600</v>
      </c>
      <c r="P19" s="40">
        <v>3.3238027162258758E-2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2261.25</v>
      </c>
      <c r="F20" s="37">
        <v>2279.1833333333334</v>
      </c>
      <c r="G20" s="38">
        <v>2227.0166666666669</v>
      </c>
      <c r="H20" s="38">
        <v>2192.7833333333333</v>
      </c>
      <c r="I20" s="38">
        <v>2140.6166666666668</v>
      </c>
      <c r="J20" s="38">
        <v>2313.416666666667</v>
      </c>
      <c r="K20" s="38">
        <v>2365.583333333333</v>
      </c>
      <c r="L20" s="38">
        <v>2399.8166666666671</v>
      </c>
      <c r="M20" s="28">
        <v>2331.35</v>
      </c>
      <c r="N20" s="28">
        <v>2244.9499999999998</v>
      </c>
      <c r="O20" s="39">
        <v>4688500</v>
      </c>
      <c r="P20" s="40">
        <v>2.9364948679949505E-2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3235.75</v>
      </c>
      <c r="F21" s="37">
        <v>3231.3166666666671</v>
      </c>
      <c r="G21" s="38">
        <v>3194.6333333333341</v>
      </c>
      <c r="H21" s="38">
        <v>3153.5166666666669</v>
      </c>
      <c r="I21" s="38">
        <v>3116.8333333333339</v>
      </c>
      <c r="J21" s="38">
        <v>3272.4333333333343</v>
      </c>
      <c r="K21" s="38">
        <v>3309.1166666666677</v>
      </c>
      <c r="L21" s="38">
        <v>3350.2333333333345</v>
      </c>
      <c r="M21" s="28">
        <v>3268</v>
      </c>
      <c r="N21" s="28">
        <v>3190.2</v>
      </c>
      <c r="O21" s="39">
        <v>15205500</v>
      </c>
      <c r="P21" s="40">
        <v>-1.3974450424745478E-2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786.3</v>
      </c>
      <c r="F22" s="37">
        <v>792.09999999999991</v>
      </c>
      <c r="G22" s="38">
        <v>771.54999999999984</v>
      </c>
      <c r="H22" s="38">
        <v>756.8</v>
      </c>
      <c r="I22" s="38">
        <v>736.24999999999989</v>
      </c>
      <c r="J22" s="38">
        <v>806.8499999999998</v>
      </c>
      <c r="K22" s="38">
        <v>827.4</v>
      </c>
      <c r="L22" s="38">
        <v>842.14999999999975</v>
      </c>
      <c r="M22" s="28">
        <v>812.65</v>
      </c>
      <c r="N22" s="28">
        <v>777.35</v>
      </c>
      <c r="O22" s="39">
        <v>71586250</v>
      </c>
      <c r="P22" s="40">
        <v>2.0401254365333903E-2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3131.55</v>
      </c>
      <c r="F23" s="37">
        <v>3142.9500000000003</v>
      </c>
      <c r="G23" s="38">
        <v>3111.7500000000005</v>
      </c>
      <c r="H23" s="38">
        <v>3091.9500000000003</v>
      </c>
      <c r="I23" s="38">
        <v>3060.7500000000005</v>
      </c>
      <c r="J23" s="38">
        <v>3162.7500000000005</v>
      </c>
      <c r="K23" s="38">
        <v>3193.9500000000003</v>
      </c>
      <c r="L23" s="38">
        <v>3213.7500000000005</v>
      </c>
      <c r="M23" s="28">
        <v>3174.15</v>
      </c>
      <c r="N23" s="28">
        <v>3123.15</v>
      </c>
      <c r="O23" s="39">
        <v>336200</v>
      </c>
      <c r="P23" s="40">
        <v>-1.1883541295306002E-3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491.95</v>
      </c>
      <c r="F24" s="37">
        <v>492.45</v>
      </c>
      <c r="G24" s="38">
        <v>487.9</v>
      </c>
      <c r="H24" s="38">
        <v>483.84999999999997</v>
      </c>
      <c r="I24" s="38">
        <v>479.29999999999995</v>
      </c>
      <c r="J24" s="38">
        <v>496.5</v>
      </c>
      <c r="K24" s="38">
        <v>501.05000000000007</v>
      </c>
      <c r="L24" s="38">
        <v>505.1</v>
      </c>
      <c r="M24" s="28">
        <v>497</v>
      </c>
      <c r="N24" s="28">
        <v>488.4</v>
      </c>
      <c r="O24" s="39">
        <v>6741000</v>
      </c>
      <c r="P24" s="40">
        <v>1.6282225237449117E-2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498.35</v>
      </c>
      <c r="F25" s="37">
        <v>499.06666666666666</v>
      </c>
      <c r="G25" s="38">
        <v>491.23333333333335</v>
      </c>
      <c r="H25" s="38">
        <v>484.11666666666667</v>
      </c>
      <c r="I25" s="38">
        <v>476.28333333333336</v>
      </c>
      <c r="J25" s="38">
        <v>506.18333333333334</v>
      </c>
      <c r="K25" s="38">
        <v>514.01666666666665</v>
      </c>
      <c r="L25" s="38">
        <v>521.13333333333333</v>
      </c>
      <c r="M25" s="28">
        <v>506.9</v>
      </c>
      <c r="N25" s="28">
        <v>491.95</v>
      </c>
      <c r="O25" s="39">
        <v>63028800</v>
      </c>
      <c r="P25" s="40">
        <v>1.6591338177241262E-3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4274.1000000000004</v>
      </c>
      <c r="F26" s="37">
        <v>4284.05</v>
      </c>
      <c r="G26" s="38">
        <v>4238.1000000000004</v>
      </c>
      <c r="H26" s="38">
        <v>4202.1000000000004</v>
      </c>
      <c r="I26" s="38">
        <v>4156.1500000000005</v>
      </c>
      <c r="J26" s="38">
        <v>4320.05</v>
      </c>
      <c r="K26" s="38">
        <v>4365.9999999999991</v>
      </c>
      <c r="L26" s="38">
        <v>4402</v>
      </c>
      <c r="M26" s="28">
        <v>4330</v>
      </c>
      <c r="N26" s="28">
        <v>4248.05</v>
      </c>
      <c r="O26" s="39">
        <v>1572625</v>
      </c>
      <c r="P26" s="40">
        <v>7.0439446089810296E-3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273.25</v>
      </c>
      <c r="F27" s="37">
        <v>272.75</v>
      </c>
      <c r="G27" s="38">
        <v>269.45</v>
      </c>
      <c r="H27" s="38">
        <v>265.64999999999998</v>
      </c>
      <c r="I27" s="38">
        <v>262.34999999999997</v>
      </c>
      <c r="J27" s="38">
        <v>276.55</v>
      </c>
      <c r="K27" s="38">
        <v>279.84999999999997</v>
      </c>
      <c r="L27" s="38">
        <v>283.65000000000003</v>
      </c>
      <c r="M27" s="28">
        <v>276.05</v>
      </c>
      <c r="N27" s="28">
        <v>268.95</v>
      </c>
      <c r="O27" s="39">
        <v>13527500</v>
      </c>
      <c r="P27" s="40">
        <v>3.4805890227576977E-2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147.69999999999999</v>
      </c>
      <c r="F28" s="37">
        <v>148.25</v>
      </c>
      <c r="G28" s="38">
        <v>146.05000000000001</v>
      </c>
      <c r="H28" s="38">
        <v>144.4</v>
      </c>
      <c r="I28" s="38">
        <v>142.20000000000002</v>
      </c>
      <c r="J28" s="38">
        <v>149.9</v>
      </c>
      <c r="K28" s="38">
        <v>152.1</v>
      </c>
      <c r="L28" s="38">
        <v>153.75</v>
      </c>
      <c r="M28" s="28">
        <v>150.44999999999999</v>
      </c>
      <c r="N28" s="28">
        <v>146.6</v>
      </c>
      <c r="O28" s="39">
        <v>57790000</v>
      </c>
      <c r="P28" s="40">
        <v>2.874944370271473E-2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3219.5</v>
      </c>
      <c r="F29" s="37">
        <v>3226.85</v>
      </c>
      <c r="G29" s="38">
        <v>3190.5499999999997</v>
      </c>
      <c r="H29" s="38">
        <v>3161.6</v>
      </c>
      <c r="I29" s="38">
        <v>3125.2999999999997</v>
      </c>
      <c r="J29" s="38">
        <v>3255.7999999999997</v>
      </c>
      <c r="K29" s="38">
        <v>3292.1</v>
      </c>
      <c r="L29" s="38">
        <v>3321.0499999999997</v>
      </c>
      <c r="M29" s="28">
        <v>3263.15</v>
      </c>
      <c r="N29" s="28">
        <v>3197.9</v>
      </c>
      <c r="O29" s="39">
        <v>5669400</v>
      </c>
      <c r="P29" s="40">
        <v>5.8191108114820991E-3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2160.9</v>
      </c>
      <c r="F30" s="37">
        <v>2167.8666666666668</v>
      </c>
      <c r="G30" s="38">
        <v>2137.0833333333335</v>
      </c>
      <c r="H30" s="38">
        <v>2113.2666666666669</v>
      </c>
      <c r="I30" s="38">
        <v>2082.4833333333336</v>
      </c>
      <c r="J30" s="38">
        <v>2191.6833333333334</v>
      </c>
      <c r="K30" s="38">
        <v>2222.4666666666662</v>
      </c>
      <c r="L30" s="38">
        <v>2246.2833333333333</v>
      </c>
      <c r="M30" s="28">
        <v>2198.65</v>
      </c>
      <c r="N30" s="28">
        <v>2144.0500000000002</v>
      </c>
      <c r="O30" s="39">
        <v>1324950</v>
      </c>
      <c r="P30" s="40">
        <v>3.5460992907801421E-2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8761.0499999999993</v>
      </c>
      <c r="F31" s="37">
        <v>8750.1333333333332</v>
      </c>
      <c r="G31" s="38">
        <v>8682.2666666666664</v>
      </c>
      <c r="H31" s="38">
        <v>8603.4833333333336</v>
      </c>
      <c r="I31" s="38">
        <v>8535.6166666666668</v>
      </c>
      <c r="J31" s="38">
        <v>8828.9166666666661</v>
      </c>
      <c r="K31" s="38">
        <v>8896.783333333331</v>
      </c>
      <c r="L31" s="38">
        <v>8975.5666666666657</v>
      </c>
      <c r="M31" s="28">
        <v>8818</v>
      </c>
      <c r="N31" s="28">
        <v>8671.35</v>
      </c>
      <c r="O31" s="39">
        <v>157950</v>
      </c>
      <c r="P31" s="40">
        <v>-7.540056550424128E-3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582.20000000000005</v>
      </c>
      <c r="F32" s="37">
        <v>583.28333333333342</v>
      </c>
      <c r="G32" s="38">
        <v>578.21666666666681</v>
      </c>
      <c r="H32" s="38">
        <v>574.23333333333335</v>
      </c>
      <c r="I32" s="38">
        <v>569.16666666666674</v>
      </c>
      <c r="J32" s="38">
        <v>587.26666666666688</v>
      </c>
      <c r="K32" s="38">
        <v>592.33333333333348</v>
      </c>
      <c r="L32" s="38">
        <v>596.31666666666695</v>
      </c>
      <c r="M32" s="28">
        <v>588.35</v>
      </c>
      <c r="N32" s="28">
        <v>579.29999999999995</v>
      </c>
      <c r="O32" s="39">
        <v>6866000</v>
      </c>
      <c r="P32" s="40">
        <v>-1.4543339150668994E-3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517.54999999999995</v>
      </c>
      <c r="F33" s="37">
        <v>517.21666666666658</v>
      </c>
      <c r="G33" s="38">
        <v>513.53333333333319</v>
      </c>
      <c r="H33" s="38">
        <v>509.51666666666665</v>
      </c>
      <c r="I33" s="38">
        <v>505.83333333333326</v>
      </c>
      <c r="J33" s="38">
        <v>521.23333333333312</v>
      </c>
      <c r="K33" s="38">
        <v>524.91666666666652</v>
      </c>
      <c r="L33" s="38">
        <v>528.93333333333305</v>
      </c>
      <c r="M33" s="28">
        <v>520.9</v>
      </c>
      <c r="N33" s="28">
        <v>513.20000000000005</v>
      </c>
      <c r="O33" s="39">
        <v>14723000</v>
      </c>
      <c r="P33" s="40">
        <v>-5.4307243228565608E-4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804.05</v>
      </c>
      <c r="F34" s="37">
        <v>804.88333333333333</v>
      </c>
      <c r="G34" s="38">
        <v>795.31666666666661</v>
      </c>
      <c r="H34" s="38">
        <v>786.58333333333326</v>
      </c>
      <c r="I34" s="38">
        <v>777.01666666666654</v>
      </c>
      <c r="J34" s="38">
        <v>813.61666666666667</v>
      </c>
      <c r="K34" s="38">
        <v>823.18333333333351</v>
      </c>
      <c r="L34" s="38">
        <v>831.91666666666674</v>
      </c>
      <c r="M34" s="28">
        <v>814.45</v>
      </c>
      <c r="N34" s="28">
        <v>796.15</v>
      </c>
      <c r="O34" s="39">
        <v>46370400</v>
      </c>
      <c r="P34" s="40">
        <v>-2.6281970517827893E-2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3607.95</v>
      </c>
      <c r="F35" s="37">
        <v>3615.9666666666667</v>
      </c>
      <c r="G35" s="38">
        <v>3581.9333333333334</v>
      </c>
      <c r="H35" s="38">
        <v>3555.9166666666665</v>
      </c>
      <c r="I35" s="38">
        <v>3521.8833333333332</v>
      </c>
      <c r="J35" s="38">
        <v>3641.9833333333336</v>
      </c>
      <c r="K35" s="38">
        <v>3676.0166666666673</v>
      </c>
      <c r="L35" s="38">
        <v>3702.0333333333338</v>
      </c>
      <c r="M35" s="28">
        <v>3650</v>
      </c>
      <c r="N35" s="28">
        <v>3589.95</v>
      </c>
      <c r="O35" s="39">
        <v>2728500</v>
      </c>
      <c r="P35" s="40">
        <v>-2.4926293218976145E-2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1679.35</v>
      </c>
      <c r="F36" s="37">
        <v>1678.5</v>
      </c>
      <c r="G36" s="38">
        <v>1663.2</v>
      </c>
      <c r="H36" s="38">
        <v>1647.05</v>
      </c>
      <c r="I36" s="38">
        <v>1631.75</v>
      </c>
      <c r="J36" s="38">
        <v>1694.65</v>
      </c>
      <c r="K36" s="38">
        <v>1709.9500000000003</v>
      </c>
      <c r="L36" s="38">
        <v>1726.1000000000001</v>
      </c>
      <c r="M36" s="28">
        <v>1693.8</v>
      </c>
      <c r="N36" s="28">
        <v>1662.35</v>
      </c>
      <c r="O36" s="39">
        <v>6905500</v>
      </c>
      <c r="P36" s="40">
        <v>1.3353877760657421E-2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7166.15</v>
      </c>
      <c r="F37" s="37">
        <v>7178.3999999999987</v>
      </c>
      <c r="G37" s="38">
        <v>7107.8499999999976</v>
      </c>
      <c r="H37" s="38">
        <v>7049.5499999999993</v>
      </c>
      <c r="I37" s="38">
        <v>6978.9999999999982</v>
      </c>
      <c r="J37" s="38">
        <v>7236.6999999999971</v>
      </c>
      <c r="K37" s="38">
        <v>7307.2499999999982</v>
      </c>
      <c r="L37" s="38">
        <v>7365.5499999999965</v>
      </c>
      <c r="M37" s="28">
        <v>7248.95</v>
      </c>
      <c r="N37" s="28">
        <v>7120.1</v>
      </c>
      <c r="O37" s="39">
        <v>4581000</v>
      </c>
      <c r="P37" s="40">
        <v>1.7067687952710017E-2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1928.15</v>
      </c>
      <c r="F38" s="37">
        <v>1932.6499999999999</v>
      </c>
      <c r="G38" s="38">
        <v>1913.4999999999998</v>
      </c>
      <c r="H38" s="38">
        <v>1898.85</v>
      </c>
      <c r="I38" s="38">
        <v>1879.6999999999998</v>
      </c>
      <c r="J38" s="38">
        <v>1947.2999999999997</v>
      </c>
      <c r="K38" s="38">
        <v>1966.4499999999998</v>
      </c>
      <c r="L38" s="38">
        <v>1981.0999999999997</v>
      </c>
      <c r="M38" s="28">
        <v>1951.8</v>
      </c>
      <c r="N38" s="28">
        <v>1918</v>
      </c>
      <c r="O38" s="39">
        <v>2223300</v>
      </c>
      <c r="P38" s="40">
        <v>7.4768896139206092E-3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355.05</v>
      </c>
      <c r="F39" s="37">
        <v>356.63333333333338</v>
      </c>
      <c r="G39" s="38">
        <v>351.81666666666678</v>
      </c>
      <c r="H39" s="38">
        <v>348.58333333333337</v>
      </c>
      <c r="I39" s="38">
        <v>343.76666666666677</v>
      </c>
      <c r="J39" s="38">
        <v>359.86666666666679</v>
      </c>
      <c r="K39" s="38">
        <v>364.68333333333339</v>
      </c>
      <c r="L39" s="38">
        <v>367.9166666666668</v>
      </c>
      <c r="M39" s="28">
        <v>361.45</v>
      </c>
      <c r="N39" s="28">
        <v>353.4</v>
      </c>
      <c r="O39" s="39">
        <v>7345600</v>
      </c>
      <c r="P39" s="40">
        <v>2.2266755733689601E-2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264.95</v>
      </c>
      <c r="F40" s="37">
        <v>265.90000000000003</v>
      </c>
      <c r="G40" s="38">
        <v>262.35000000000008</v>
      </c>
      <c r="H40" s="38">
        <v>259.75000000000006</v>
      </c>
      <c r="I40" s="38">
        <v>256.2000000000001</v>
      </c>
      <c r="J40" s="38">
        <v>268.50000000000006</v>
      </c>
      <c r="K40" s="38">
        <v>272.05</v>
      </c>
      <c r="L40" s="38">
        <v>274.65000000000003</v>
      </c>
      <c r="M40" s="28">
        <v>269.45</v>
      </c>
      <c r="N40" s="28">
        <v>263.3</v>
      </c>
      <c r="O40" s="39">
        <v>25189200</v>
      </c>
      <c r="P40" s="40">
        <v>-1.311706629055007E-2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130.4</v>
      </c>
      <c r="F41" s="37">
        <v>130.95000000000002</v>
      </c>
      <c r="G41" s="38">
        <v>128.70000000000005</v>
      </c>
      <c r="H41" s="38">
        <v>127.00000000000003</v>
      </c>
      <c r="I41" s="38">
        <v>124.75000000000006</v>
      </c>
      <c r="J41" s="38">
        <v>132.65000000000003</v>
      </c>
      <c r="K41" s="38">
        <v>134.89999999999998</v>
      </c>
      <c r="L41" s="38">
        <v>136.60000000000002</v>
      </c>
      <c r="M41" s="28">
        <v>133.19999999999999</v>
      </c>
      <c r="N41" s="28">
        <v>129.25</v>
      </c>
      <c r="O41" s="39">
        <v>95413500</v>
      </c>
      <c r="P41" s="40">
        <v>2.4530847540782532E-4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1822.05</v>
      </c>
      <c r="F42" s="37">
        <v>1809.6666666666667</v>
      </c>
      <c r="G42" s="38">
        <v>1794.0833333333335</v>
      </c>
      <c r="H42" s="38">
        <v>1766.1166666666668</v>
      </c>
      <c r="I42" s="38">
        <v>1750.5333333333335</v>
      </c>
      <c r="J42" s="38">
        <v>1837.6333333333334</v>
      </c>
      <c r="K42" s="38">
        <v>1853.2166666666669</v>
      </c>
      <c r="L42" s="38">
        <v>1881.1833333333334</v>
      </c>
      <c r="M42" s="28">
        <v>1825.25</v>
      </c>
      <c r="N42" s="28">
        <v>1781.7</v>
      </c>
      <c r="O42" s="39">
        <v>1721500</v>
      </c>
      <c r="P42" s="40">
        <v>-2.6892585108036687E-2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101.7</v>
      </c>
      <c r="F43" s="37">
        <v>102.45</v>
      </c>
      <c r="G43" s="38">
        <v>100.4</v>
      </c>
      <c r="H43" s="38">
        <v>99.100000000000009</v>
      </c>
      <c r="I43" s="38">
        <v>97.050000000000011</v>
      </c>
      <c r="J43" s="38">
        <v>103.75</v>
      </c>
      <c r="K43" s="38">
        <v>105.79999999999998</v>
      </c>
      <c r="L43" s="38">
        <v>107.1</v>
      </c>
      <c r="M43" s="28">
        <v>104.5</v>
      </c>
      <c r="N43" s="28">
        <v>101.15</v>
      </c>
      <c r="O43" s="39">
        <v>78933600</v>
      </c>
      <c r="P43" s="40">
        <v>-1.0099552734093205E-3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616</v>
      </c>
      <c r="F44" s="37">
        <v>621.63333333333333</v>
      </c>
      <c r="G44" s="38">
        <v>609.36666666666667</v>
      </c>
      <c r="H44" s="38">
        <v>602.73333333333335</v>
      </c>
      <c r="I44" s="38">
        <v>590.4666666666667</v>
      </c>
      <c r="J44" s="38">
        <v>628.26666666666665</v>
      </c>
      <c r="K44" s="38">
        <v>640.5333333333333</v>
      </c>
      <c r="L44" s="38">
        <v>647.16666666666663</v>
      </c>
      <c r="M44" s="28">
        <v>633.9</v>
      </c>
      <c r="N44" s="28">
        <v>615</v>
      </c>
      <c r="O44" s="39">
        <v>7284200</v>
      </c>
      <c r="P44" s="40">
        <v>-2.931691586045148E-2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747.75</v>
      </c>
      <c r="F45" s="37">
        <v>753.91666666666663</v>
      </c>
      <c r="G45" s="38">
        <v>739.83333333333326</v>
      </c>
      <c r="H45" s="38">
        <v>731.91666666666663</v>
      </c>
      <c r="I45" s="38">
        <v>717.83333333333326</v>
      </c>
      <c r="J45" s="38">
        <v>761.83333333333326</v>
      </c>
      <c r="K45" s="38">
        <v>775.91666666666652</v>
      </c>
      <c r="L45" s="38">
        <v>783.83333333333326</v>
      </c>
      <c r="M45" s="28">
        <v>768</v>
      </c>
      <c r="N45" s="28">
        <v>746</v>
      </c>
      <c r="O45" s="39">
        <v>7044000</v>
      </c>
      <c r="P45" s="40">
        <v>4.2320213080793131E-2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768.1</v>
      </c>
      <c r="F46" s="37">
        <v>770.35</v>
      </c>
      <c r="G46" s="38">
        <v>763.5</v>
      </c>
      <c r="H46" s="38">
        <v>758.9</v>
      </c>
      <c r="I46" s="38">
        <v>752.05</v>
      </c>
      <c r="J46" s="38">
        <v>774.95</v>
      </c>
      <c r="K46" s="38">
        <v>781.80000000000018</v>
      </c>
      <c r="L46" s="38">
        <v>786.40000000000009</v>
      </c>
      <c r="M46" s="28">
        <v>777.2</v>
      </c>
      <c r="N46" s="28">
        <v>765.75</v>
      </c>
      <c r="O46" s="39">
        <v>40761650</v>
      </c>
      <c r="P46" s="40">
        <v>1.0384778410964066E-2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60.75</v>
      </c>
      <c r="F47" s="37">
        <v>61.216666666666669</v>
      </c>
      <c r="G47" s="38">
        <v>59.933333333333337</v>
      </c>
      <c r="H47" s="38">
        <v>59.116666666666667</v>
      </c>
      <c r="I47" s="38">
        <v>57.833333333333336</v>
      </c>
      <c r="J47" s="38">
        <v>62.033333333333339</v>
      </c>
      <c r="K47" s="38">
        <v>63.31666666666667</v>
      </c>
      <c r="L47" s="38">
        <v>64.13333333333334</v>
      </c>
      <c r="M47" s="28">
        <v>62.5</v>
      </c>
      <c r="N47" s="28">
        <v>60.4</v>
      </c>
      <c r="O47" s="39">
        <v>129244500</v>
      </c>
      <c r="P47" s="40">
        <v>4.1605482134116495E-3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263.45</v>
      </c>
      <c r="F48" s="37">
        <v>265.06666666666666</v>
      </c>
      <c r="G48" s="38">
        <v>260.43333333333334</v>
      </c>
      <c r="H48" s="38">
        <v>257.41666666666669</v>
      </c>
      <c r="I48" s="38">
        <v>252.78333333333336</v>
      </c>
      <c r="J48" s="38">
        <v>268.08333333333331</v>
      </c>
      <c r="K48" s="38">
        <v>272.71666666666664</v>
      </c>
      <c r="L48" s="38">
        <v>275.73333333333329</v>
      </c>
      <c r="M48" s="28">
        <v>269.7</v>
      </c>
      <c r="N48" s="28">
        <v>262.05</v>
      </c>
      <c r="O48" s="39">
        <v>24074100</v>
      </c>
      <c r="P48" s="40">
        <v>4.4610778443113772E-2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15567.55</v>
      </c>
      <c r="F49" s="37">
        <v>15608.016666666668</v>
      </c>
      <c r="G49" s="38">
        <v>15448.033333333336</v>
      </c>
      <c r="H49" s="38">
        <v>15328.516666666668</v>
      </c>
      <c r="I49" s="38">
        <v>15168.533333333336</v>
      </c>
      <c r="J49" s="38">
        <v>15727.533333333336</v>
      </c>
      <c r="K49" s="38">
        <v>15887.51666666667</v>
      </c>
      <c r="L49" s="38">
        <v>16007.033333333336</v>
      </c>
      <c r="M49" s="28">
        <v>15768</v>
      </c>
      <c r="N49" s="28">
        <v>15488.5</v>
      </c>
      <c r="O49" s="39">
        <v>194800</v>
      </c>
      <c r="P49" s="40">
        <v>-3.5805626598465474E-3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300.85000000000002</v>
      </c>
      <c r="F50" s="37">
        <v>303.15000000000003</v>
      </c>
      <c r="G50" s="38">
        <v>297.30000000000007</v>
      </c>
      <c r="H50" s="38">
        <v>293.75000000000006</v>
      </c>
      <c r="I50" s="38">
        <v>287.90000000000009</v>
      </c>
      <c r="J50" s="38">
        <v>306.70000000000005</v>
      </c>
      <c r="K50" s="38">
        <v>312.55000000000007</v>
      </c>
      <c r="L50" s="38">
        <v>316.10000000000002</v>
      </c>
      <c r="M50" s="28">
        <v>309</v>
      </c>
      <c r="N50" s="28">
        <v>299.60000000000002</v>
      </c>
      <c r="O50" s="39">
        <v>18876600</v>
      </c>
      <c r="P50" s="40">
        <v>2.2523400936037441E-2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3763.65</v>
      </c>
      <c r="F51" s="37">
        <v>3766.7999999999997</v>
      </c>
      <c r="G51" s="38">
        <v>3748.4499999999994</v>
      </c>
      <c r="H51" s="38">
        <v>3733.2499999999995</v>
      </c>
      <c r="I51" s="38">
        <v>3714.8999999999992</v>
      </c>
      <c r="J51" s="38">
        <v>3781.9999999999995</v>
      </c>
      <c r="K51" s="38">
        <v>3800.35</v>
      </c>
      <c r="L51" s="38">
        <v>3815.5499999999997</v>
      </c>
      <c r="M51" s="28">
        <v>3785.15</v>
      </c>
      <c r="N51" s="28">
        <v>3751.6</v>
      </c>
      <c r="O51" s="39">
        <v>1696000</v>
      </c>
      <c r="P51" s="40">
        <v>8.7876844130853116E-2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281.39999999999998</v>
      </c>
      <c r="F52" s="37">
        <v>280.58333333333331</v>
      </c>
      <c r="G52" s="38">
        <v>277.61666666666662</v>
      </c>
      <c r="H52" s="38">
        <v>273.83333333333331</v>
      </c>
      <c r="I52" s="38">
        <v>270.86666666666662</v>
      </c>
      <c r="J52" s="38">
        <v>284.36666666666662</v>
      </c>
      <c r="K52" s="38">
        <v>287.33333333333331</v>
      </c>
      <c r="L52" s="38">
        <v>291.11666666666662</v>
      </c>
      <c r="M52" s="28">
        <v>283.55</v>
      </c>
      <c r="N52" s="28">
        <v>276.8</v>
      </c>
      <c r="O52" s="39">
        <v>10077600</v>
      </c>
      <c r="P52" s="40">
        <v>6.4918203064139183E-3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224.05</v>
      </c>
      <c r="F53" s="37">
        <v>224.08333333333334</v>
      </c>
      <c r="G53" s="38">
        <v>220.9666666666667</v>
      </c>
      <c r="H53" s="38">
        <v>217.88333333333335</v>
      </c>
      <c r="I53" s="38">
        <v>214.76666666666671</v>
      </c>
      <c r="J53" s="38">
        <v>227.16666666666669</v>
      </c>
      <c r="K53" s="38">
        <v>230.2833333333333</v>
      </c>
      <c r="L53" s="38">
        <v>233.36666666666667</v>
      </c>
      <c r="M53" s="28">
        <v>227.2</v>
      </c>
      <c r="N53" s="28">
        <v>221</v>
      </c>
      <c r="O53" s="39">
        <v>40937400</v>
      </c>
      <c r="P53" s="40">
        <v>6.0380863910822107E-3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503.6</v>
      </c>
      <c r="F54" s="37">
        <v>500.25</v>
      </c>
      <c r="G54" s="38">
        <v>491.35</v>
      </c>
      <c r="H54" s="38">
        <v>479.1</v>
      </c>
      <c r="I54" s="38">
        <v>470.20000000000005</v>
      </c>
      <c r="J54" s="38">
        <v>512.5</v>
      </c>
      <c r="K54" s="38">
        <v>521.4</v>
      </c>
      <c r="L54" s="38">
        <v>533.65</v>
      </c>
      <c r="M54" s="28">
        <v>509.15</v>
      </c>
      <c r="N54" s="28">
        <v>488</v>
      </c>
      <c r="O54" s="39">
        <v>7042425</v>
      </c>
      <c r="P54" s="40">
        <v>-1.2981688986061765E-2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319.75</v>
      </c>
      <c r="F55" s="37">
        <v>318.68333333333334</v>
      </c>
      <c r="G55" s="38">
        <v>314.91666666666669</v>
      </c>
      <c r="H55" s="38">
        <v>310.08333333333337</v>
      </c>
      <c r="I55" s="38">
        <v>306.31666666666672</v>
      </c>
      <c r="J55" s="38">
        <v>323.51666666666665</v>
      </c>
      <c r="K55" s="38">
        <v>327.2833333333333</v>
      </c>
      <c r="L55" s="38">
        <v>332.11666666666662</v>
      </c>
      <c r="M55" s="28">
        <v>322.45</v>
      </c>
      <c r="N55" s="28">
        <v>313.85000000000002</v>
      </c>
      <c r="O55" s="39">
        <v>5892000</v>
      </c>
      <c r="P55" s="40">
        <v>1.9730010384215992E-2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727.35</v>
      </c>
      <c r="F56" s="37">
        <v>733.63333333333333</v>
      </c>
      <c r="G56" s="38">
        <v>717.7166666666667</v>
      </c>
      <c r="H56" s="38">
        <v>708.08333333333337</v>
      </c>
      <c r="I56" s="38">
        <v>692.16666666666674</v>
      </c>
      <c r="J56" s="38">
        <v>743.26666666666665</v>
      </c>
      <c r="K56" s="38">
        <v>759.18333333333339</v>
      </c>
      <c r="L56" s="38">
        <v>768.81666666666661</v>
      </c>
      <c r="M56" s="28">
        <v>749.55</v>
      </c>
      <c r="N56" s="28">
        <v>724</v>
      </c>
      <c r="O56" s="39">
        <v>6147500</v>
      </c>
      <c r="P56" s="40">
        <v>-7.8676618922735534E-3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1106.25</v>
      </c>
      <c r="F57" s="37">
        <v>1111.3833333333334</v>
      </c>
      <c r="G57" s="38">
        <v>1096.8666666666668</v>
      </c>
      <c r="H57" s="38">
        <v>1087.4833333333333</v>
      </c>
      <c r="I57" s="38">
        <v>1072.9666666666667</v>
      </c>
      <c r="J57" s="38">
        <v>1120.7666666666669</v>
      </c>
      <c r="K57" s="38">
        <v>1135.2833333333338</v>
      </c>
      <c r="L57" s="38">
        <v>1144.666666666667</v>
      </c>
      <c r="M57" s="28">
        <v>1125.9000000000001</v>
      </c>
      <c r="N57" s="28">
        <v>1102</v>
      </c>
      <c r="O57" s="39">
        <v>8149050</v>
      </c>
      <c r="P57" s="40">
        <v>-1.0358565737051792E-3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234.95</v>
      </c>
      <c r="F58" s="37">
        <v>234.04999999999998</v>
      </c>
      <c r="G58" s="38">
        <v>232.39999999999998</v>
      </c>
      <c r="H58" s="38">
        <v>229.85</v>
      </c>
      <c r="I58" s="38">
        <v>228.2</v>
      </c>
      <c r="J58" s="38">
        <v>236.59999999999997</v>
      </c>
      <c r="K58" s="38">
        <v>238.25</v>
      </c>
      <c r="L58" s="38">
        <v>240.79999999999995</v>
      </c>
      <c r="M58" s="28">
        <v>235.7</v>
      </c>
      <c r="N58" s="28">
        <v>231.5</v>
      </c>
      <c r="O58" s="39">
        <v>32142600</v>
      </c>
      <c r="P58" s="40">
        <v>-3.2123434931073731E-2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3570.15</v>
      </c>
      <c r="F59" s="37">
        <v>3557.3333333333335</v>
      </c>
      <c r="G59" s="38">
        <v>3532.916666666667</v>
      </c>
      <c r="H59" s="38">
        <v>3495.6833333333334</v>
      </c>
      <c r="I59" s="38">
        <v>3471.2666666666669</v>
      </c>
      <c r="J59" s="38">
        <v>3594.5666666666671</v>
      </c>
      <c r="K59" s="38">
        <v>3618.983333333334</v>
      </c>
      <c r="L59" s="38">
        <v>3656.2166666666672</v>
      </c>
      <c r="M59" s="28">
        <v>3581.75</v>
      </c>
      <c r="N59" s="28">
        <v>3520.1</v>
      </c>
      <c r="O59" s="39">
        <v>839850</v>
      </c>
      <c r="P59" s="40">
        <v>1.0727695333452531E-3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1556.75</v>
      </c>
      <c r="F60" s="37">
        <v>1561.7</v>
      </c>
      <c r="G60" s="38">
        <v>1545.4</v>
      </c>
      <c r="H60" s="38">
        <v>1534.05</v>
      </c>
      <c r="I60" s="38">
        <v>1517.75</v>
      </c>
      <c r="J60" s="38">
        <v>1573.0500000000002</v>
      </c>
      <c r="K60" s="38">
        <v>1589.35</v>
      </c>
      <c r="L60" s="38">
        <v>1600.7000000000003</v>
      </c>
      <c r="M60" s="28">
        <v>1578</v>
      </c>
      <c r="N60" s="28">
        <v>1550.35</v>
      </c>
      <c r="O60" s="39">
        <v>2217600</v>
      </c>
      <c r="P60" s="40">
        <v>-1.216089803554724E-2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697.7</v>
      </c>
      <c r="F61" s="37">
        <v>705.43333333333339</v>
      </c>
      <c r="G61" s="38">
        <v>688.21666666666681</v>
      </c>
      <c r="H61" s="38">
        <v>678.73333333333346</v>
      </c>
      <c r="I61" s="38">
        <v>661.51666666666688</v>
      </c>
      <c r="J61" s="38">
        <v>714.91666666666674</v>
      </c>
      <c r="K61" s="38">
        <v>732.13333333333344</v>
      </c>
      <c r="L61" s="38">
        <v>741.61666666666667</v>
      </c>
      <c r="M61" s="28">
        <v>722.65</v>
      </c>
      <c r="N61" s="28">
        <v>695.95</v>
      </c>
      <c r="O61" s="39">
        <v>6510000</v>
      </c>
      <c r="P61" s="40">
        <v>-1.83956574185766E-2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972.15</v>
      </c>
      <c r="F62" s="37">
        <v>975.18333333333328</v>
      </c>
      <c r="G62" s="38">
        <v>967.06666666666661</v>
      </c>
      <c r="H62" s="38">
        <v>961.98333333333335</v>
      </c>
      <c r="I62" s="38">
        <v>953.86666666666667</v>
      </c>
      <c r="J62" s="38">
        <v>980.26666666666654</v>
      </c>
      <c r="K62" s="38">
        <v>988.3833333333331</v>
      </c>
      <c r="L62" s="38">
        <v>993.46666666666647</v>
      </c>
      <c r="M62" s="28">
        <v>983.3</v>
      </c>
      <c r="N62" s="28">
        <v>970.1</v>
      </c>
      <c r="O62" s="39">
        <v>1008000</v>
      </c>
      <c r="P62" s="40">
        <v>2.7855153203342618E-3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383</v>
      </c>
      <c r="F63" s="37">
        <v>381.86666666666662</v>
      </c>
      <c r="G63" s="38">
        <v>377.18333333333322</v>
      </c>
      <c r="H63" s="38">
        <v>371.36666666666662</v>
      </c>
      <c r="I63" s="38">
        <v>366.68333333333322</v>
      </c>
      <c r="J63" s="38">
        <v>387.68333333333322</v>
      </c>
      <c r="K63" s="38">
        <v>392.36666666666662</v>
      </c>
      <c r="L63" s="38">
        <v>398.18333333333322</v>
      </c>
      <c r="M63" s="28">
        <v>386.55</v>
      </c>
      <c r="N63" s="28">
        <v>376.05</v>
      </c>
      <c r="O63" s="39">
        <v>5739000</v>
      </c>
      <c r="P63" s="40">
        <v>-7.007526602647288E-3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181.7</v>
      </c>
      <c r="F64" s="37">
        <v>181.9</v>
      </c>
      <c r="G64" s="38">
        <v>178.35000000000002</v>
      </c>
      <c r="H64" s="38">
        <v>175.00000000000003</v>
      </c>
      <c r="I64" s="38">
        <v>171.45000000000005</v>
      </c>
      <c r="J64" s="38">
        <v>185.25</v>
      </c>
      <c r="K64" s="38">
        <v>188.8</v>
      </c>
      <c r="L64" s="38">
        <v>192.14999999999998</v>
      </c>
      <c r="M64" s="28">
        <v>185.45</v>
      </c>
      <c r="N64" s="28">
        <v>178.55</v>
      </c>
      <c r="O64" s="39">
        <v>6775000</v>
      </c>
      <c r="P64" s="40">
        <v>-4.3079096045197739E-2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1191.6500000000001</v>
      </c>
      <c r="F65" s="37">
        <v>1199.3</v>
      </c>
      <c r="G65" s="38">
        <v>1177.1999999999998</v>
      </c>
      <c r="H65" s="38">
        <v>1162.7499999999998</v>
      </c>
      <c r="I65" s="38">
        <v>1140.6499999999996</v>
      </c>
      <c r="J65" s="38">
        <v>1213.75</v>
      </c>
      <c r="K65" s="38">
        <v>1235.8499999999999</v>
      </c>
      <c r="L65" s="38">
        <v>1250.3000000000002</v>
      </c>
      <c r="M65" s="28">
        <v>1221.4000000000001</v>
      </c>
      <c r="N65" s="28">
        <v>1184.8499999999999</v>
      </c>
      <c r="O65" s="39">
        <v>3040800</v>
      </c>
      <c r="P65" s="40">
        <v>-1.3431964181428849E-2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530.95000000000005</v>
      </c>
      <c r="F66" s="37">
        <v>533.30000000000007</v>
      </c>
      <c r="G66" s="38">
        <v>527.50000000000011</v>
      </c>
      <c r="H66" s="38">
        <v>524.05000000000007</v>
      </c>
      <c r="I66" s="38">
        <v>518.25000000000011</v>
      </c>
      <c r="J66" s="38">
        <v>536.75000000000011</v>
      </c>
      <c r="K66" s="38">
        <v>542.55000000000007</v>
      </c>
      <c r="L66" s="38">
        <v>546.00000000000011</v>
      </c>
      <c r="M66" s="28">
        <v>539.1</v>
      </c>
      <c r="N66" s="28">
        <v>529.85</v>
      </c>
      <c r="O66" s="39">
        <v>12816250</v>
      </c>
      <c r="P66" s="40">
        <v>2.890115403913698E-2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1510.1</v>
      </c>
      <c r="F67" s="37">
        <v>1511.1333333333332</v>
      </c>
      <c r="G67" s="38">
        <v>1489.9666666666665</v>
      </c>
      <c r="H67" s="38">
        <v>1469.8333333333333</v>
      </c>
      <c r="I67" s="38">
        <v>1448.6666666666665</v>
      </c>
      <c r="J67" s="38">
        <v>1531.2666666666664</v>
      </c>
      <c r="K67" s="38">
        <v>1552.4333333333334</v>
      </c>
      <c r="L67" s="38">
        <v>1572.5666666666664</v>
      </c>
      <c r="M67" s="28">
        <v>1532.3</v>
      </c>
      <c r="N67" s="28">
        <v>1491</v>
      </c>
      <c r="O67" s="39">
        <v>1372500</v>
      </c>
      <c r="P67" s="40">
        <v>-1.4008620689655173E-2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2224.15</v>
      </c>
      <c r="F68" s="37">
        <v>2224.9833333333336</v>
      </c>
      <c r="G68" s="38">
        <v>2204.2666666666673</v>
      </c>
      <c r="H68" s="38">
        <v>2184.3833333333337</v>
      </c>
      <c r="I68" s="38">
        <v>2163.6666666666674</v>
      </c>
      <c r="J68" s="38">
        <v>2244.8666666666672</v>
      </c>
      <c r="K68" s="38">
        <v>2265.5833333333335</v>
      </c>
      <c r="L68" s="38">
        <v>2285.4666666666672</v>
      </c>
      <c r="M68" s="28">
        <v>2245.6999999999998</v>
      </c>
      <c r="N68" s="28">
        <v>2205.1</v>
      </c>
      <c r="O68" s="39">
        <v>1800000</v>
      </c>
      <c r="P68" s="40">
        <v>-1.1803458687894593E-2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214.2</v>
      </c>
      <c r="F69" s="37">
        <v>214.66666666666666</v>
      </c>
      <c r="G69" s="38">
        <v>212.0333333333333</v>
      </c>
      <c r="H69" s="38">
        <v>209.86666666666665</v>
      </c>
      <c r="I69" s="38">
        <v>207.23333333333329</v>
      </c>
      <c r="J69" s="38">
        <v>216.83333333333331</v>
      </c>
      <c r="K69" s="38">
        <v>219.4666666666667</v>
      </c>
      <c r="L69" s="38">
        <v>221.63333333333333</v>
      </c>
      <c r="M69" s="28">
        <v>217.3</v>
      </c>
      <c r="N69" s="28">
        <v>212.5</v>
      </c>
      <c r="O69" s="39">
        <v>19736300</v>
      </c>
      <c r="P69" s="40">
        <v>-2.7097505668934239E-2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3529.2</v>
      </c>
      <c r="F70" s="37">
        <v>3526.3666666666663</v>
      </c>
      <c r="G70" s="38">
        <v>3505.6333333333328</v>
      </c>
      <c r="H70" s="38">
        <v>3482.0666666666666</v>
      </c>
      <c r="I70" s="38">
        <v>3461.333333333333</v>
      </c>
      <c r="J70" s="38">
        <v>3549.9333333333325</v>
      </c>
      <c r="K70" s="38">
        <v>3570.6666666666661</v>
      </c>
      <c r="L70" s="38">
        <v>3594.2333333333322</v>
      </c>
      <c r="M70" s="28">
        <v>3547.1</v>
      </c>
      <c r="N70" s="28">
        <v>3502.8</v>
      </c>
      <c r="O70" s="39">
        <v>2554050</v>
      </c>
      <c r="P70" s="40">
        <v>-5.5484172409765217E-3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4262.45</v>
      </c>
      <c r="F71" s="37">
        <v>4264.0666666666666</v>
      </c>
      <c r="G71" s="38">
        <v>4222.0333333333328</v>
      </c>
      <c r="H71" s="38">
        <v>4181.6166666666659</v>
      </c>
      <c r="I71" s="38">
        <v>4139.5833333333321</v>
      </c>
      <c r="J71" s="38">
        <v>4304.4833333333336</v>
      </c>
      <c r="K71" s="38">
        <v>4346.5166666666682</v>
      </c>
      <c r="L71" s="38">
        <v>4386.9333333333343</v>
      </c>
      <c r="M71" s="28">
        <v>4306.1000000000004</v>
      </c>
      <c r="N71" s="28">
        <v>4223.6499999999996</v>
      </c>
      <c r="O71" s="39">
        <v>615750</v>
      </c>
      <c r="P71" s="40">
        <v>-5.6519983851433184E-3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363.1</v>
      </c>
      <c r="F72" s="37">
        <v>362.83333333333331</v>
      </c>
      <c r="G72" s="38">
        <v>358.06666666666661</v>
      </c>
      <c r="H72" s="38">
        <v>353.0333333333333</v>
      </c>
      <c r="I72" s="38">
        <v>348.26666666666659</v>
      </c>
      <c r="J72" s="38">
        <v>367.86666666666662</v>
      </c>
      <c r="K72" s="38">
        <v>372.63333333333338</v>
      </c>
      <c r="L72" s="38">
        <v>377.66666666666663</v>
      </c>
      <c r="M72" s="28">
        <v>367.6</v>
      </c>
      <c r="N72" s="28">
        <v>357.8</v>
      </c>
      <c r="O72" s="39">
        <v>46332000</v>
      </c>
      <c r="P72" s="40">
        <v>5.1546391752577319E-3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4263.2</v>
      </c>
      <c r="F73" s="37">
        <v>4265.2833333333328</v>
      </c>
      <c r="G73" s="38">
        <v>4232.8666666666659</v>
      </c>
      <c r="H73" s="38">
        <v>4202.5333333333328</v>
      </c>
      <c r="I73" s="38">
        <v>4170.1166666666659</v>
      </c>
      <c r="J73" s="38">
        <v>4295.6166666666659</v>
      </c>
      <c r="K73" s="38">
        <v>4328.0333333333338</v>
      </c>
      <c r="L73" s="38">
        <v>4358.3666666666659</v>
      </c>
      <c r="M73" s="28">
        <v>4297.7</v>
      </c>
      <c r="N73" s="28">
        <v>4234.95</v>
      </c>
      <c r="O73" s="39">
        <v>1669500</v>
      </c>
      <c r="P73" s="40">
        <v>-3.9274924471299093E-2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3464.7</v>
      </c>
      <c r="F74" s="37">
        <v>3482.3833333333332</v>
      </c>
      <c r="G74" s="38">
        <v>3420.2166666666662</v>
      </c>
      <c r="H74" s="38">
        <v>3375.7333333333331</v>
      </c>
      <c r="I74" s="38">
        <v>3313.5666666666662</v>
      </c>
      <c r="J74" s="38">
        <v>3526.8666666666663</v>
      </c>
      <c r="K74" s="38">
        <v>3589.0333333333333</v>
      </c>
      <c r="L74" s="38">
        <v>3633.5166666666664</v>
      </c>
      <c r="M74" s="28">
        <v>3544.55</v>
      </c>
      <c r="N74" s="28">
        <v>3437.9</v>
      </c>
      <c r="O74" s="39">
        <v>3616200</v>
      </c>
      <c r="P74" s="40">
        <v>3.0417871746285029E-2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2004</v>
      </c>
      <c r="F75" s="37">
        <v>2026.9833333333333</v>
      </c>
      <c r="G75" s="38">
        <v>1949.0166666666669</v>
      </c>
      <c r="H75" s="38">
        <v>1894.0333333333335</v>
      </c>
      <c r="I75" s="38">
        <v>1816.0666666666671</v>
      </c>
      <c r="J75" s="38">
        <v>2081.9666666666667</v>
      </c>
      <c r="K75" s="38">
        <v>2159.9333333333334</v>
      </c>
      <c r="L75" s="38">
        <v>2214.9166666666665</v>
      </c>
      <c r="M75" s="28">
        <v>2104.9499999999998</v>
      </c>
      <c r="N75" s="28">
        <v>1972</v>
      </c>
      <c r="O75" s="39">
        <v>1099450</v>
      </c>
      <c r="P75" s="40">
        <v>5.0276520864756162E-3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155.55000000000001</v>
      </c>
      <c r="F76" s="37">
        <v>155.5</v>
      </c>
      <c r="G76" s="38">
        <v>153.69999999999999</v>
      </c>
      <c r="H76" s="38">
        <v>151.85</v>
      </c>
      <c r="I76" s="38">
        <v>150.04999999999998</v>
      </c>
      <c r="J76" s="38">
        <v>157.35</v>
      </c>
      <c r="K76" s="38">
        <v>159.15</v>
      </c>
      <c r="L76" s="38">
        <v>161</v>
      </c>
      <c r="M76" s="28">
        <v>157.30000000000001</v>
      </c>
      <c r="N76" s="28">
        <v>153.65</v>
      </c>
      <c r="O76" s="39">
        <v>26139600</v>
      </c>
      <c r="P76" s="40">
        <v>-2.6098901098901097E-3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124.9</v>
      </c>
      <c r="F77" s="37">
        <v>125.39999999999999</v>
      </c>
      <c r="G77" s="38">
        <v>123.94999999999999</v>
      </c>
      <c r="H77" s="38">
        <v>123</v>
      </c>
      <c r="I77" s="38">
        <v>121.55</v>
      </c>
      <c r="J77" s="38">
        <v>126.34999999999998</v>
      </c>
      <c r="K77" s="38">
        <v>127.8</v>
      </c>
      <c r="L77" s="38">
        <v>128.74999999999997</v>
      </c>
      <c r="M77" s="28">
        <v>126.85</v>
      </c>
      <c r="N77" s="28">
        <v>124.45</v>
      </c>
      <c r="O77" s="39">
        <v>94830000</v>
      </c>
      <c r="P77" s="40">
        <v>-2.4784039489921843E-2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102.6</v>
      </c>
      <c r="F78" s="37">
        <v>102.93333333333334</v>
      </c>
      <c r="G78" s="38">
        <v>101.21666666666667</v>
      </c>
      <c r="H78" s="38">
        <v>99.833333333333329</v>
      </c>
      <c r="I78" s="38">
        <v>98.11666666666666</v>
      </c>
      <c r="J78" s="38">
        <v>104.31666666666668</v>
      </c>
      <c r="K78" s="38">
        <v>106.03333333333335</v>
      </c>
      <c r="L78" s="38">
        <v>107.41666666666669</v>
      </c>
      <c r="M78" s="28">
        <v>104.65</v>
      </c>
      <c r="N78" s="28">
        <v>101.55</v>
      </c>
      <c r="O78" s="39">
        <v>17747600</v>
      </c>
      <c r="P78" s="40">
        <v>3.2333921222810111E-3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85.5</v>
      </c>
      <c r="F79" s="37">
        <v>86.033333333333346</v>
      </c>
      <c r="G79" s="38">
        <v>84.666666666666686</v>
      </c>
      <c r="H79" s="38">
        <v>83.833333333333343</v>
      </c>
      <c r="I79" s="38">
        <v>82.466666666666683</v>
      </c>
      <c r="J79" s="38">
        <v>86.866666666666688</v>
      </c>
      <c r="K79" s="38">
        <v>88.233333333333334</v>
      </c>
      <c r="L79" s="38">
        <v>89.066666666666691</v>
      </c>
      <c r="M79" s="28">
        <v>87.4</v>
      </c>
      <c r="N79" s="28">
        <v>85.2</v>
      </c>
      <c r="O79" s="39">
        <v>60060600</v>
      </c>
      <c r="P79" s="40">
        <v>-3.1890660592255125E-3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390.55</v>
      </c>
      <c r="F80" s="37">
        <v>391.2</v>
      </c>
      <c r="G80" s="38">
        <v>385.34999999999997</v>
      </c>
      <c r="H80" s="38">
        <v>380.15</v>
      </c>
      <c r="I80" s="38">
        <v>374.29999999999995</v>
      </c>
      <c r="J80" s="38">
        <v>396.4</v>
      </c>
      <c r="K80" s="38">
        <v>402.25</v>
      </c>
      <c r="L80" s="38">
        <v>407.45</v>
      </c>
      <c r="M80" s="28">
        <v>397.05</v>
      </c>
      <c r="N80" s="28">
        <v>386</v>
      </c>
      <c r="O80" s="39">
        <v>8159250</v>
      </c>
      <c r="P80" s="40">
        <v>-5.8848255569567045E-3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34.700000000000003</v>
      </c>
      <c r="F81" s="37">
        <v>34.966666666666669</v>
      </c>
      <c r="G81" s="38">
        <v>34.083333333333336</v>
      </c>
      <c r="H81" s="38">
        <v>33.466666666666669</v>
      </c>
      <c r="I81" s="38">
        <v>32.583333333333336</v>
      </c>
      <c r="J81" s="38">
        <v>35.583333333333336</v>
      </c>
      <c r="K81" s="38">
        <v>36.466666666666661</v>
      </c>
      <c r="L81" s="38">
        <v>37.083333333333336</v>
      </c>
      <c r="M81" s="28">
        <v>35.85</v>
      </c>
      <c r="N81" s="28">
        <v>34.35</v>
      </c>
      <c r="O81" s="39">
        <v>129622500</v>
      </c>
      <c r="P81" s="40">
        <v>5.2346885360321062E-3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662.7</v>
      </c>
      <c r="F82" s="37">
        <v>656.4666666666667</v>
      </c>
      <c r="G82" s="38">
        <v>645.93333333333339</v>
      </c>
      <c r="H82" s="38">
        <v>629.16666666666674</v>
      </c>
      <c r="I82" s="38">
        <v>618.63333333333344</v>
      </c>
      <c r="J82" s="38">
        <v>673.23333333333335</v>
      </c>
      <c r="K82" s="38">
        <v>683.76666666666665</v>
      </c>
      <c r="L82" s="38">
        <v>700.5333333333333</v>
      </c>
      <c r="M82" s="28">
        <v>667</v>
      </c>
      <c r="N82" s="28">
        <v>639.70000000000005</v>
      </c>
      <c r="O82" s="39">
        <v>5710900</v>
      </c>
      <c r="P82" s="40">
        <v>5.6009615384615387E-2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844.05</v>
      </c>
      <c r="F83" s="37">
        <v>844.33333333333337</v>
      </c>
      <c r="G83" s="38">
        <v>837.66666666666674</v>
      </c>
      <c r="H83" s="38">
        <v>831.28333333333342</v>
      </c>
      <c r="I83" s="38">
        <v>824.61666666666679</v>
      </c>
      <c r="J83" s="38">
        <v>850.7166666666667</v>
      </c>
      <c r="K83" s="38">
        <v>857.38333333333344</v>
      </c>
      <c r="L83" s="38">
        <v>863.76666666666665</v>
      </c>
      <c r="M83" s="28">
        <v>851</v>
      </c>
      <c r="N83" s="28">
        <v>837.95</v>
      </c>
      <c r="O83" s="39">
        <v>6518000</v>
      </c>
      <c r="P83" s="40">
        <v>-2.5710014947683109E-2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1185.2</v>
      </c>
      <c r="F84" s="37">
        <v>1190.1333333333334</v>
      </c>
      <c r="G84" s="38">
        <v>1172.6166666666668</v>
      </c>
      <c r="H84" s="38">
        <v>1160.0333333333333</v>
      </c>
      <c r="I84" s="38">
        <v>1142.5166666666667</v>
      </c>
      <c r="J84" s="38">
        <v>1202.7166666666669</v>
      </c>
      <c r="K84" s="38">
        <v>1220.2333333333338</v>
      </c>
      <c r="L84" s="38">
        <v>1232.8166666666671</v>
      </c>
      <c r="M84" s="28">
        <v>1207.6500000000001</v>
      </c>
      <c r="N84" s="28">
        <v>1177.55</v>
      </c>
      <c r="O84" s="39">
        <v>4628000</v>
      </c>
      <c r="P84" s="40">
        <v>2.1071855025637425E-4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345.15</v>
      </c>
      <c r="F85" s="37">
        <v>345</v>
      </c>
      <c r="G85" s="38">
        <v>340.35</v>
      </c>
      <c r="H85" s="38">
        <v>335.55</v>
      </c>
      <c r="I85" s="38">
        <v>330.90000000000003</v>
      </c>
      <c r="J85" s="38">
        <v>349.8</v>
      </c>
      <c r="K85" s="38">
        <v>354.45</v>
      </c>
      <c r="L85" s="38">
        <v>359.25</v>
      </c>
      <c r="M85" s="28">
        <v>349.65</v>
      </c>
      <c r="N85" s="28">
        <v>340.2</v>
      </c>
      <c r="O85" s="39">
        <v>8728000</v>
      </c>
      <c r="P85" s="40">
        <v>2.7573529411764708E-3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1679.6</v>
      </c>
      <c r="F86" s="37">
        <v>1668.95</v>
      </c>
      <c r="G86" s="38">
        <v>1652.15</v>
      </c>
      <c r="H86" s="38">
        <v>1624.7</v>
      </c>
      <c r="I86" s="38">
        <v>1607.9</v>
      </c>
      <c r="J86" s="38">
        <v>1696.4</v>
      </c>
      <c r="K86" s="38">
        <v>1713.1999999999998</v>
      </c>
      <c r="L86" s="38">
        <v>1740.65</v>
      </c>
      <c r="M86" s="28">
        <v>1685.75</v>
      </c>
      <c r="N86" s="28">
        <v>1641.5</v>
      </c>
      <c r="O86" s="39">
        <v>7071800</v>
      </c>
      <c r="P86" s="40">
        <v>-2.3353450537916556E-2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221.3</v>
      </c>
      <c r="F87" s="37">
        <v>219.85000000000002</v>
      </c>
      <c r="G87" s="38">
        <v>217.30000000000004</v>
      </c>
      <c r="H87" s="38">
        <v>213.3</v>
      </c>
      <c r="I87" s="38">
        <v>210.75000000000003</v>
      </c>
      <c r="J87" s="38">
        <v>223.85000000000005</v>
      </c>
      <c r="K87" s="38">
        <v>226.4</v>
      </c>
      <c r="L87" s="38">
        <v>230.40000000000006</v>
      </c>
      <c r="M87" s="28">
        <v>222.4</v>
      </c>
      <c r="N87" s="28">
        <v>215.85</v>
      </c>
      <c r="O87" s="39">
        <v>5522500</v>
      </c>
      <c r="P87" s="40">
        <v>-2.4724061810154525E-2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467.85</v>
      </c>
      <c r="F88" s="37">
        <v>470.31666666666661</v>
      </c>
      <c r="G88" s="38">
        <v>463.18333333333322</v>
      </c>
      <c r="H88" s="38">
        <v>458.51666666666659</v>
      </c>
      <c r="I88" s="38">
        <v>451.38333333333321</v>
      </c>
      <c r="J88" s="38">
        <v>474.98333333333323</v>
      </c>
      <c r="K88" s="38">
        <v>482.11666666666667</v>
      </c>
      <c r="L88" s="38">
        <v>486.78333333333325</v>
      </c>
      <c r="M88" s="28">
        <v>477.45</v>
      </c>
      <c r="N88" s="28">
        <v>465.65</v>
      </c>
      <c r="O88" s="39">
        <v>7560000</v>
      </c>
      <c r="P88" s="40">
        <v>1.6983352951067766E-2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2369.4499999999998</v>
      </c>
      <c r="F89" s="37">
        <v>2374.75</v>
      </c>
      <c r="G89" s="38">
        <v>2346.75</v>
      </c>
      <c r="H89" s="38">
        <v>2324.0500000000002</v>
      </c>
      <c r="I89" s="38">
        <v>2296.0500000000002</v>
      </c>
      <c r="J89" s="38">
        <v>2397.4499999999998</v>
      </c>
      <c r="K89" s="38">
        <v>2425.4499999999998</v>
      </c>
      <c r="L89" s="38">
        <v>2448.1499999999996</v>
      </c>
      <c r="M89" s="28">
        <v>2402.75</v>
      </c>
      <c r="N89" s="28">
        <v>2352.0500000000002</v>
      </c>
      <c r="O89" s="39">
        <v>3695025</v>
      </c>
      <c r="P89" s="40">
        <v>1.6862745098039214E-2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1235.95</v>
      </c>
      <c r="F90" s="37">
        <v>1242.7333333333333</v>
      </c>
      <c r="G90" s="38">
        <v>1216.8666666666668</v>
      </c>
      <c r="H90" s="38">
        <v>1197.7833333333335</v>
      </c>
      <c r="I90" s="38">
        <v>1171.916666666667</v>
      </c>
      <c r="J90" s="38">
        <v>1261.8166666666666</v>
      </c>
      <c r="K90" s="38">
        <v>1287.6833333333329</v>
      </c>
      <c r="L90" s="38">
        <v>1306.7666666666664</v>
      </c>
      <c r="M90" s="28">
        <v>1268.5999999999999</v>
      </c>
      <c r="N90" s="28">
        <v>1223.6500000000001</v>
      </c>
      <c r="O90" s="39">
        <v>4220000</v>
      </c>
      <c r="P90" s="40">
        <v>4.7619047619047623E-3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975.7</v>
      </c>
      <c r="F91" s="37">
        <v>972.1</v>
      </c>
      <c r="G91" s="38">
        <v>963.6</v>
      </c>
      <c r="H91" s="38">
        <v>951.5</v>
      </c>
      <c r="I91" s="38">
        <v>943</v>
      </c>
      <c r="J91" s="38">
        <v>984.2</v>
      </c>
      <c r="K91" s="38">
        <v>992.7</v>
      </c>
      <c r="L91" s="38">
        <v>1004.8000000000001</v>
      </c>
      <c r="M91" s="28">
        <v>980.6</v>
      </c>
      <c r="N91" s="28">
        <v>960</v>
      </c>
      <c r="O91" s="39">
        <v>18347000</v>
      </c>
      <c r="P91" s="40">
        <v>4.4597664501215578E-2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2286.4</v>
      </c>
      <c r="F92" s="37">
        <v>2285.8333333333335</v>
      </c>
      <c r="G92" s="38">
        <v>2272.9666666666672</v>
      </c>
      <c r="H92" s="38">
        <v>2259.5333333333338</v>
      </c>
      <c r="I92" s="38">
        <v>2246.6666666666674</v>
      </c>
      <c r="J92" s="38">
        <v>2299.2666666666669</v>
      </c>
      <c r="K92" s="38">
        <v>2312.1333333333328</v>
      </c>
      <c r="L92" s="38">
        <v>2325.5666666666666</v>
      </c>
      <c r="M92" s="28">
        <v>2298.6999999999998</v>
      </c>
      <c r="N92" s="28">
        <v>2272.4</v>
      </c>
      <c r="O92" s="39">
        <v>17847000</v>
      </c>
      <c r="P92" s="40">
        <v>1.8228498074454428E-2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1905.25</v>
      </c>
      <c r="F93" s="37">
        <v>1903.2333333333333</v>
      </c>
      <c r="G93" s="38">
        <v>1891.5666666666666</v>
      </c>
      <c r="H93" s="38">
        <v>1877.8833333333332</v>
      </c>
      <c r="I93" s="38">
        <v>1866.2166666666665</v>
      </c>
      <c r="J93" s="38">
        <v>1916.9166666666667</v>
      </c>
      <c r="K93" s="38">
        <v>1928.5833333333333</v>
      </c>
      <c r="L93" s="38">
        <v>1942.2666666666669</v>
      </c>
      <c r="M93" s="28">
        <v>1914.9</v>
      </c>
      <c r="N93" s="28">
        <v>1889.55</v>
      </c>
      <c r="O93" s="39">
        <v>2445900</v>
      </c>
      <c r="P93" s="40">
        <v>3.0720606826801517E-2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1398.15</v>
      </c>
      <c r="F94" s="37">
        <v>1399.45</v>
      </c>
      <c r="G94" s="38">
        <v>1387.45</v>
      </c>
      <c r="H94" s="38">
        <v>1376.75</v>
      </c>
      <c r="I94" s="38">
        <v>1364.75</v>
      </c>
      <c r="J94" s="38">
        <v>1410.15</v>
      </c>
      <c r="K94" s="38">
        <v>1422.15</v>
      </c>
      <c r="L94" s="38">
        <v>1432.8500000000001</v>
      </c>
      <c r="M94" s="28">
        <v>1411.45</v>
      </c>
      <c r="N94" s="28">
        <v>1388.75</v>
      </c>
      <c r="O94" s="39">
        <v>63670750</v>
      </c>
      <c r="P94" s="40">
        <v>3.9827182006808529E-2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521.29999999999995</v>
      </c>
      <c r="F95" s="37">
        <v>521.9</v>
      </c>
      <c r="G95" s="38">
        <v>517.69999999999993</v>
      </c>
      <c r="H95" s="38">
        <v>514.09999999999991</v>
      </c>
      <c r="I95" s="38">
        <v>509.89999999999986</v>
      </c>
      <c r="J95" s="38">
        <v>525.5</v>
      </c>
      <c r="K95" s="38">
        <v>529.70000000000005</v>
      </c>
      <c r="L95" s="38">
        <v>533.30000000000007</v>
      </c>
      <c r="M95" s="28">
        <v>526.1</v>
      </c>
      <c r="N95" s="28">
        <v>518.29999999999995</v>
      </c>
      <c r="O95" s="39">
        <v>23056000</v>
      </c>
      <c r="P95" s="40">
        <v>3.5470803280308272E-2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2552.4</v>
      </c>
      <c r="F96" s="37">
        <v>2554.3000000000002</v>
      </c>
      <c r="G96" s="38">
        <v>2531.6500000000005</v>
      </c>
      <c r="H96" s="38">
        <v>2510.9000000000005</v>
      </c>
      <c r="I96" s="38">
        <v>2488.2500000000009</v>
      </c>
      <c r="J96" s="38">
        <v>2575.0500000000002</v>
      </c>
      <c r="K96" s="38">
        <v>2597.6999999999998</v>
      </c>
      <c r="L96" s="38">
        <v>2618.4499999999998</v>
      </c>
      <c r="M96" s="28">
        <v>2576.9499999999998</v>
      </c>
      <c r="N96" s="28">
        <v>2533.5500000000002</v>
      </c>
      <c r="O96" s="39">
        <v>3161700</v>
      </c>
      <c r="P96" s="40">
        <v>1.2878423834694858E-2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402.75</v>
      </c>
      <c r="F97" s="37">
        <v>407.33333333333331</v>
      </c>
      <c r="G97" s="38">
        <v>396.81666666666661</v>
      </c>
      <c r="H97" s="38">
        <v>390.88333333333327</v>
      </c>
      <c r="I97" s="38">
        <v>380.36666666666656</v>
      </c>
      <c r="J97" s="38">
        <v>413.26666666666665</v>
      </c>
      <c r="K97" s="38">
        <v>423.78333333333342</v>
      </c>
      <c r="L97" s="38">
        <v>429.7166666666667</v>
      </c>
      <c r="M97" s="28">
        <v>417.85</v>
      </c>
      <c r="N97" s="28">
        <v>401.4</v>
      </c>
      <c r="O97" s="39">
        <v>30065600</v>
      </c>
      <c r="P97" s="40">
        <v>4.9731636827684569E-2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109.55</v>
      </c>
      <c r="F98" s="37">
        <v>109.36666666666667</v>
      </c>
      <c r="G98" s="38">
        <v>107.78333333333335</v>
      </c>
      <c r="H98" s="38">
        <v>106.01666666666667</v>
      </c>
      <c r="I98" s="38">
        <v>104.43333333333334</v>
      </c>
      <c r="J98" s="38">
        <v>111.13333333333335</v>
      </c>
      <c r="K98" s="38">
        <v>112.71666666666667</v>
      </c>
      <c r="L98" s="38">
        <v>114.48333333333336</v>
      </c>
      <c r="M98" s="28">
        <v>110.95</v>
      </c>
      <c r="N98" s="28">
        <v>107.6</v>
      </c>
      <c r="O98" s="39">
        <v>17991200</v>
      </c>
      <c r="P98" s="40">
        <v>-9.2351408950982709E-3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208.05</v>
      </c>
      <c r="F99" s="37">
        <v>209.21666666666667</v>
      </c>
      <c r="G99" s="38">
        <v>204.33333333333334</v>
      </c>
      <c r="H99" s="38">
        <v>200.61666666666667</v>
      </c>
      <c r="I99" s="38">
        <v>195.73333333333335</v>
      </c>
      <c r="J99" s="38">
        <v>212.93333333333334</v>
      </c>
      <c r="K99" s="38">
        <v>217.81666666666666</v>
      </c>
      <c r="L99" s="38">
        <v>221.53333333333333</v>
      </c>
      <c r="M99" s="28">
        <v>214.1</v>
      </c>
      <c r="N99" s="28">
        <v>205.5</v>
      </c>
      <c r="O99" s="39">
        <v>21492000</v>
      </c>
      <c r="P99" s="40">
        <v>-3.3804933016151244E-3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2573.25</v>
      </c>
      <c r="F100" s="37">
        <v>2582.6</v>
      </c>
      <c r="G100" s="38">
        <v>2557.75</v>
      </c>
      <c r="H100" s="38">
        <v>2542.25</v>
      </c>
      <c r="I100" s="38">
        <v>2517.4</v>
      </c>
      <c r="J100" s="38">
        <v>2598.1</v>
      </c>
      <c r="K100" s="38">
        <v>2622.9499999999994</v>
      </c>
      <c r="L100" s="38">
        <v>2638.45</v>
      </c>
      <c r="M100" s="28">
        <v>2607.4499999999998</v>
      </c>
      <c r="N100" s="28">
        <v>2567.1</v>
      </c>
      <c r="O100" s="39">
        <v>8488500</v>
      </c>
      <c r="P100" s="40">
        <v>-1.9713137472283815E-2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38499</v>
      </c>
      <c r="F101" s="37">
        <v>38551.066666666673</v>
      </c>
      <c r="G101" s="38">
        <v>38308.833333333343</v>
      </c>
      <c r="H101" s="38">
        <v>38118.666666666672</v>
      </c>
      <c r="I101" s="38">
        <v>37876.433333333342</v>
      </c>
      <c r="J101" s="38">
        <v>38741.233333333344</v>
      </c>
      <c r="K101" s="38">
        <v>38983.466666666667</v>
      </c>
      <c r="L101" s="38">
        <v>39173.633333333346</v>
      </c>
      <c r="M101" s="28">
        <v>38793.300000000003</v>
      </c>
      <c r="N101" s="28">
        <v>38360.9</v>
      </c>
      <c r="O101" s="39">
        <v>19980</v>
      </c>
      <c r="P101" s="40">
        <v>-1.7699115044247787E-2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129.69999999999999</v>
      </c>
      <c r="F102" s="37">
        <v>128.61666666666665</v>
      </c>
      <c r="G102" s="38">
        <v>127.0333333333333</v>
      </c>
      <c r="H102" s="38">
        <v>124.36666666666666</v>
      </c>
      <c r="I102" s="38">
        <v>122.78333333333332</v>
      </c>
      <c r="J102" s="38">
        <v>131.2833333333333</v>
      </c>
      <c r="K102" s="38">
        <v>132.86666666666662</v>
      </c>
      <c r="L102" s="38">
        <v>135.53333333333327</v>
      </c>
      <c r="M102" s="28">
        <v>130.19999999999999</v>
      </c>
      <c r="N102" s="28">
        <v>125.95</v>
      </c>
      <c r="O102" s="39">
        <v>46780000</v>
      </c>
      <c r="P102" s="40">
        <v>-8.3100144153311281E-3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855.85</v>
      </c>
      <c r="F103" s="37">
        <v>858.04999999999984</v>
      </c>
      <c r="G103" s="38">
        <v>849.09999999999968</v>
      </c>
      <c r="H103" s="38">
        <v>842.3499999999998</v>
      </c>
      <c r="I103" s="38">
        <v>833.39999999999964</v>
      </c>
      <c r="J103" s="38">
        <v>864.79999999999973</v>
      </c>
      <c r="K103" s="38">
        <v>873.74999999999977</v>
      </c>
      <c r="L103" s="38">
        <v>880.49999999999977</v>
      </c>
      <c r="M103" s="28">
        <v>867</v>
      </c>
      <c r="N103" s="28">
        <v>851.3</v>
      </c>
      <c r="O103" s="39">
        <v>79321000</v>
      </c>
      <c r="P103" s="40">
        <v>-5.9448934227077695E-3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1130.45</v>
      </c>
      <c r="F104" s="37">
        <v>1130.2</v>
      </c>
      <c r="G104" s="38">
        <v>1121.4000000000001</v>
      </c>
      <c r="H104" s="38">
        <v>1112.3500000000001</v>
      </c>
      <c r="I104" s="38">
        <v>1103.5500000000002</v>
      </c>
      <c r="J104" s="38">
        <v>1139.25</v>
      </c>
      <c r="K104" s="38">
        <v>1148.0499999999997</v>
      </c>
      <c r="L104" s="38">
        <v>1157.0999999999999</v>
      </c>
      <c r="M104" s="28">
        <v>1139</v>
      </c>
      <c r="N104" s="28">
        <v>1121.1500000000001</v>
      </c>
      <c r="O104" s="39">
        <v>5232175</v>
      </c>
      <c r="P104" s="40">
        <v>-3.1578947368421052E-3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502.9</v>
      </c>
      <c r="F105" s="37">
        <v>506.34999999999997</v>
      </c>
      <c r="G105" s="38">
        <v>497.84999999999991</v>
      </c>
      <c r="H105" s="38">
        <v>492.79999999999995</v>
      </c>
      <c r="I105" s="38">
        <v>484.2999999999999</v>
      </c>
      <c r="J105" s="38">
        <v>511.39999999999992</v>
      </c>
      <c r="K105" s="38">
        <v>519.90000000000009</v>
      </c>
      <c r="L105" s="38">
        <v>524.94999999999993</v>
      </c>
      <c r="M105" s="28">
        <v>514.85</v>
      </c>
      <c r="N105" s="28">
        <v>501.3</v>
      </c>
      <c r="O105" s="39">
        <v>6871500</v>
      </c>
      <c r="P105" s="40">
        <v>3.2687105500450855E-2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8.6</v>
      </c>
      <c r="F106" s="37">
        <v>8.6</v>
      </c>
      <c r="G106" s="38">
        <v>8.4499999999999993</v>
      </c>
      <c r="H106" s="38">
        <v>8.2999999999999989</v>
      </c>
      <c r="I106" s="38">
        <v>8.1499999999999986</v>
      </c>
      <c r="J106" s="38">
        <v>8.75</v>
      </c>
      <c r="K106" s="38">
        <v>8.9000000000000021</v>
      </c>
      <c r="L106" s="38">
        <v>9.0500000000000007</v>
      </c>
      <c r="M106" s="28">
        <v>8.75</v>
      </c>
      <c r="N106" s="28">
        <v>8.4499999999999993</v>
      </c>
      <c r="O106" s="39">
        <v>547470000</v>
      </c>
      <c r="P106" s="40">
        <v>3.6443148688046649E-2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74.7</v>
      </c>
      <c r="F107" s="37">
        <v>75.100000000000009</v>
      </c>
      <c r="G107" s="38">
        <v>73.350000000000023</v>
      </c>
      <c r="H107" s="38">
        <v>72.000000000000014</v>
      </c>
      <c r="I107" s="38">
        <v>70.250000000000028</v>
      </c>
      <c r="J107" s="38">
        <v>76.450000000000017</v>
      </c>
      <c r="K107" s="38">
        <v>78.199999999999989</v>
      </c>
      <c r="L107" s="38">
        <v>79.550000000000011</v>
      </c>
      <c r="M107" s="28">
        <v>76.849999999999994</v>
      </c>
      <c r="N107" s="28">
        <v>73.75</v>
      </c>
      <c r="O107" s="39">
        <v>125670000</v>
      </c>
      <c r="P107" s="40">
        <v>-1.0706132409667007E-2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54.6</v>
      </c>
      <c r="F108" s="37">
        <v>54.6</v>
      </c>
      <c r="G108" s="38">
        <v>53.7</v>
      </c>
      <c r="H108" s="38">
        <v>52.800000000000004</v>
      </c>
      <c r="I108" s="38">
        <v>51.900000000000006</v>
      </c>
      <c r="J108" s="38">
        <v>55.5</v>
      </c>
      <c r="K108" s="38">
        <v>56.399999999999991</v>
      </c>
      <c r="L108" s="38">
        <v>57.3</v>
      </c>
      <c r="M108" s="28">
        <v>55.5</v>
      </c>
      <c r="N108" s="28">
        <v>53.7</v>
      </c>
      <c r="O108" s="39">
        <v>186690000</v>
      </c>
      <c r="P108" s="40">
        <v>-1.1751627759250437E-2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140.65</v>
      </c>
      <c r="F109" s="37">
        <v>141.08333333333334</v>
      </c>
      <c r="G109" s="38">
        <v>139.11666666666667</v>
      </c>
      <c r="H109" s="38">
        <v>137.58333333333334</v>
      </c>
      <c r="I109" s="38">
        <v>135.61666666666667</v>
      </c>
      <c r="J109" s="38">
        <v>142.61666666666667</v>
      </c>
      <c r="K109" s="38">
        <v>144.58333333333331</v>
      </c>
      <c r="L109" s="38">
        <v>146.11666666666667</v>
      </c>
      <c r="M109" s="28">
        <v>143.05000000000001</v>
      </c>
      <c r="N109" s="28">
        <v>139.55000000000001</v>
      </c>
      <c r="O109" s="39">
        <v>52365000</v>
      </c>
      <c r="P109" s="40">
        <v>0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371.2</v>
      </c>
      <c r="F110" s="37">
        <v>370.68333333333334</v>
      </c>
      <c r="G110" s="38">
        <v>367.91666666666669</v>
      </c>
      <c r="H110" s="38">
        <v>364.63333333333333</v>
      </c>
      <c r="I110" s="38">
        <v>361.86666666666667</v>
      </c>
      <c r="J110" s="38">
        <v>373.9666666666667</v>
      </c>
      <c r="K110" s="38">
        <v>376.73333333333335</v>
      </c>
      <c r="L110" s="38">
        <v>380.01666666666671</v>
      </c>
      <c r="M110" s="28">
        <v>373.45</v>
      </c>
      <c r="N110" s="28">
        <v>367.4</v>
      </c>
      <c r="O110" s="39">
        <v>14111625</v>
      </c>
      <c r="P110" s="40">
        <v>-1.8458301453710788E-2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317.5</v>
      </c>
      <c r="F111" s="37">
        <v>321.64999999999998</v>
      </c>
      <c r="G111" s="38">
        <v>308.99999999999994</v>
      </c>
      <c r="H111" s="38">
        <v>300.49999999999994</v>
      </c>
      <c r="I111" s="38">
        <v>287.84999999999991</v>
      </c>
      <c r="J111" s="38">
        <v>330.15</v>
      </c>
      <c r="K111" s="38">
        <v>342.80000000000007</v>
      </c>
      <c r="L111" s="38">
        <v>351.3</v>
      </c>
      <c r="M111" s="28">
        <v>334.3</v>
      </c>
      <c r="N111" s="28">
        <v>313.14999999999998</v>
      </c>
      <c r="O111" s="39">
        <v>27812130</v>
      </c>
      <c r="P111" s="40">
        <v>2.9630732578916023E-2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236.55</v>
      </c>
      <c r="F112" s="37">
        <v>241.03333333333333</v>
      </c>
      <c r="G112" s="38">
        <v>230.76666666666665</v>
      </c>
      <c r="H112" s="38">
        <v>224.98333333333332</v>
      </c>
      <c r="I112" s="38">
        <v>214.71666666666664</v>
      </c>
      <c r="J112" s="38">
        <v>246.81666666666666</v>
      </c>
      <c r="K112" s="38">
        <v>257.08333333333337</v>
      </c>
      <c r="L112" s="38">
        <v>262.86666666666667</v>
      </c>
      <c r="M112" s="28">
        <v>251.3</v>
      </c>
      <c r="N112" s="28">
        <v>235.25</v>
      </c>
      <c r="O112" s="39">
        <v>16721400</v>
      </c>
      <c r="P112" s="40">
        <v>7.7152998318699789E-2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4320.6499999999996</v>
      </c>
      <c r="F113" s="37">
        <v>4362.916666666667</v>
      </c>
      <c r="G113" s="38">
        <v>4242.5333333333338</v>
      </c>
      <c r="H113" s="38">
        <v>4164.416666666667</v>
      </c>
      <c r="I113" s="38">
        <v>4044.0333333333338</v>
      </c>
      <c r="J113" s="38">
        <v>4441.0333333333338</v>
      </c>
      <c r="K113" s="38">
        <v>4561.416666666667</v>
      </c>
      <c r="L113" s="38">
        <v>4639.5333333333338</v>
      </c>
      <c r="M113" s="28">
        <v>4483.3</v>
      </c>
      <c r="N113" s="28">
        <v>4284.8</v>
      </c>
      <c r="O113" s="39">
        <v>277350</v>
      </c>
      <c r="P113" s="40">
        <v>4.0517726505346088E-2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1740.1</v>
      </c>
      <c r="F114" s="37">
        <v>1742.6166666666668</v>
      </c>
      <c r="G114" s="38">
        <v>1720.6333333333337</v>
      </c>
      <c r="H114" s="38">
        <v>1701.166666666667</v>
      </c>
      <c r="I114" s="38">
        <v>1679.1833333333338</v>
      </c>
      <c r="J114" s="38">
        <v>1762.0833333333335</v>
      </c>
      <c r="K114" s="38">
        <v>1784.0666666666666</v>
      </c>
      <c r="L114" s="38">
        <v>1803.5333333333333</v>
      </c>
      <c r="M114" s="28">
        <v>1764.6</v>
      </c>
      <c r="N114" s="28">
        <v>1723.15</v>
      </c>
      <c r="O114" s="39">
        <v>4146000</v>
      </c>
      <c r="P114" s="40">
        <v>-1.4616755793226381E-2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1185.25</v>
      </c>
      <c r="F115" s="37">
        <v>1183.25</v>
      </c>
      <c r="G115" s="38">
        <v>1169.3</v>
      </c>
      <c r="H115" s="38">
        <v>1153.3499999999999</v>
      </c>
      <c r="I115" s="38">
        <v>1139.3999999999999</v>
      </c>
      <c r="J115" s="38">
        <v>1199.2</v>
      </c>
      <c r="K115" s="38">
        <v>1213.1499999999999</v>
      </c>
      <c r="L115" s="38">
        <v>1229.1000000000001</v>
      </c>
      <c r="M115" s="28">
        <v>1197.2</v>
      </c>
      <c r="N115" s="28">
        <v>1167.3</v>
      </c>
      <c r="O115" s="39">
        <v>23267700</v>
      </c>
      <c r="P115" s="40">
        <v>9.6067481548014217E-3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189</v>
      </c>
      <c r="F116" s="37">
        <v>189.46666666666667</v>
      </c>
      <c r="G116" s="38">
        <v>186.93333333333334</v>
      </c>
      <c r="H116" s="38">
        <v>184.86666666666667</v>
      </c>
      <c r="I116" s="38">
        <v>182.33333333333334</v>
      </c>
      <c r="J116" s="38">
        <v>191.53333333333333</v>
      </c>
      <c r="K116" s="38">
        <v>194.06666666666669</v>
      </c>
      <c r="L116" s="38">
        <v>196.13333333333333</v>
      </c>
      <c r="M116" s="28">
        <v>192</v>
      </c>
      <c r="N116" s="28">
        <v>187.4</v>
      </c>
      <c r="O116" s="39">
        <v>16161600</v>
      </c>
      <c r="P116" s="40">
        <v>1.6018306636155607E-2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1409</v>
      </c>
      <c r="F117" s="37">
        <v>1409.7</v>
      </c>
      <c r="G117" s="38">
        <v>1398.75</v>
      </c>
      <c r="H117" s="38">
        <v>1388.5</v>
      </c>
      <c r="I117" s="38">
        <v>1377.55</v>
      </c>
      <c r="J117" s="38">
        <v>1419.95</v>
      </c>
      <c r="K117" s="38">
        <v>1430.9000000000003</v>
      </c>
      <c r="L117" s="38">
        <v>1441.15</v>
      </c>
      <c r="M117" s="28">
        <v>1420.65</v>
      </c>
      <c r="N117" s="28">
        <v>1399.45</v>
      </c>
      <c r="O117" s="39">
        <v>45330300</v>
      </c>
      <c r="P117" s="40">
        <v>-6.6798058226743033E-4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526.35</v>
      </c>
      <c r="F118" s="37">
        <v>525.30000000000007</v>
      </c>
      <c r="G118" s="38">
        <v>520.05000000000018</v>
      </c>
      <c r="H118" s="38">
        <v>513.75000000000011</v>
      </c>
      <c r="I118" s="38">
        <v>508.50000000000023</v>
      </c>
      <c r="J118" s="38">
        <v>531.60000000000014</v>
      </c>
      <c r="K118" s="38">
        <v>536.84999999999991</v>
      </c>
      <c r="L118" s="38">
        <v>543.15000000000009</v>
      </c>
      <c r="M118" s="28">
        <v>530.54999999999995</v>
      </c>
      <c r="N118" s="28">
        <v>519</v>
      </c>
      <c r="O118" s="39">
        <v>1827750</v>
      </c>
      <c r="P118" s="40">
        <v>-1.2160518848804215E-2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66.95</v>
      </c>
      <c r="F119" s="37">
        <v>67.11666666666666</v>
      </c>
      <c r="G119" s="38">
        <v>66.433333333333323</v>
      </c>
      <c r="H119" s="38">
        <v>65.916666666666657</v>
      </c>
      <c r="I119" s="38">
        <v>65.23333333333332</v>
      </c>
      <c r="J119" s="38">
        <v>67.633333333333326</v>
      </c>
      <c r="K119" s="38">
        <v>68.316666666666663</v>
      </c>
      <c r="L119" s="38">
        <v>68.833333333333329</v>
      </c>
      <c r="M119" s="28">
        <v>67.8</v>
      </c>
      <c r="N119" s="28">
        <v>66.599999999999994</v>
      </c>
      <c r="O119" s="39">
        <v>100347000</v>
      </c>
      <c r="P119" s="40">
        <v>1.849508420130439E-3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887.3</v>
      </c>
      <c r="F120" s="37">
        <v>891.73333333333323</v>
      </c>
      <c r="G120" s="38">
        <v>880.41666666666652</v>
      </c>
      <c r="H120" s="38">
        <v>873.5333333333333</v>
      </c>
      <c r="I120" s="38">
        <v>862.21666666666658</v>
      </c>
      <c r="J120" s="38">
        <v>898.61666666666645</v>
      </c>
      <c r="K120" s="38">
        <v>909.93333333333328</v>
      </c>
      <c r="L120" s="38">
        <v>916.81666666666638</v>
      </c>
      <c r="M120" s="28">
        <v>903.05</v>
      </c>
      <c r="N120" s="28">
        <v>884.85</v>
      </c>
      <c r="O120" s="39">
        <v>1405300</v>
      </c>
      <c r="P120" s="40">
        <v>4.646840148698885E-3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719.5</v>
      </c>
      <c r="F121" s="37">
        <v>716.26666666666677</v>
      </c>
      <c r="G121" s="38">
        <v>710.28333333333353</v>
      </c>
      <c r="H121" s="38">
        <v>701.06666666666672</v>
      </c>
      <c r="I121" s="38">
        <v>695.08333333333348</v>
      </c>
      <c r="J121" s="38">
        <v>725.48333333333358</v>
      </c>
      <c r="K121" s="38">
        <v>731.46666666666692</v>
      </c>
      <c r="L121" s="38">
        <v>740.68333333333362</v>
      </c>
      <c r="M121" s="28">
        <v>722.25</v>
      </c>
      <c r="N121" s="28">
        <v>707.05</v>
      </c>
      <c r="O121" s="39">
        <v>14891625</v>
      </c>
      <c r="P121" s="40">
        <v>2.8524808122318245E-2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329.7</v>
      </c>
      <c r="F122" s="37">
        <v>329.84999999999997</v>
      </c>
      <c r="G122" s="38">
        <v>328.29999999999995</v>
      </c>
      <c r="H122" s="38">
        <v>326.89999999999998</v>
      </c>
      <c r="I122" s="38">
        <v>325.34999999999997</v>
      </c>
      <c r="J122" s="38">
        <v>331.24999999999994</v>
      </c>
      <c r="K122" s="38">
        <v>332.8</v>
      </c>
      <c r="L122" s="38">
        <v>334.19999999999993</v>
      </c>
      <c r="M122" s="28">
        <v>331.4</v>
      </c>
      <c r="N122" s="28">
        <v>328.45</v>
      </c>
      <c r="O122" s="39">
        <v>79676800</v>
      </c>
      <c r="P122" s="40">
        <v>-6.5038704014045165E-3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435.25</v>
      </c>
      <c r="F123" s="37">
        <v>434.55</v>
      </c>
      <c r="G123" s="38">
        <v>429.35</v>
      </c>
      <c r="H123" s="38">
        <v>423.45</v>
      </c>
      <c r="I123" s="38">
        <v>418.25</v>
      </c>
      <c r="J123" s="38">
        <v>440.45000000000005</v>
      </c>
      <c r="K123" s="38">
        <v>445.65</v>
      </c>
      <c r="L123" s="38">
        <v>451.55000000000007</v>
      </c>
      <c r="M123" s="28">
        <v>439.75</v>
      </c>
      <c r="N123" s="28">
        <v>428.65</v>
      </c>
      <c r="O123" s="39">
        <v>27587500</v>
      </c>
      <c r="P123" s="40">
        <v>-4.9594229035166814E-3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2506.6</v>
      </c>
      <c r="F124" s="37">
        <v>2510.35</v>
      </c>
      <c r="G124" s="38">
        <v>2476.75</v>
      </c>
      <c r="H124" s="38">
        <v>2446.9</v>
      </c>
      <c r="I124" s="38">
        <v>2413.3000000000002</v>
      </c>
      <c r="J124" s="38">
        <v>2540.1999999999998</v>
      </c>
      <c r="K124" s="38">
        <v>2573.7999999999993</v>
      </c>
      <c r="L124" s="38">
        <v>2603.6499999999996</v>
      </c>
      <c r="M124" s="28">
        <v>2543.9499999999998</v>
      </c>
      <c r="N124" s="28">
        <v>2480.5</v>
      </c>
      <c r="O124" s="39">
        <v>375000</v>
      </c>
      <c r="P124" s="40">
        <v>6.6711140760506999E-4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650.35</v>
      </c>
      <c r="F125" s="37">
        <v>650.05000000000007</v>
      </c>
      <c r="G125" s="38">
        <v>642.70000000000016</v>
      </c>
      <c r="H125" s="38">
        <v>635.05000000000007</v>
      </c>
      <c r="I125" s="38">
        <v>627.70000000000016</v>
      </c>
      <c r="J125" s="38">
        <v>657.70000000000016</v>
      </c>
      <c r="K125" s="38">
        <v>665.05000000000007</v>
      </c>
      <c r="L125" s="38">
        <v>672.70000000000016</v>
      </c>
      <c r="M125" s="28">
        <v>657.4</v>
      </c>
      <c r="N125" s="28">
        <v>642.4</v>
      </c>
      <c r="O125" s="39">
        <v>26538300</v>
      </c>
      <c r="P125" s="40">
        <v>-7.5726978998384492E-3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602.65</v>
      </c>
      <c r="F126" s="37">
        <v>603.9666666666667</v>
      </c>
      <c r="G126" s="38">
        <v>598.18333333333339</v>
      </c>
      <c r="H126" s="38">
        <v>593.7166666666667</v>
      </c>
      <c r="I126" s="38">
        <v>587.93333333333339</v>
      </c>
      <c r="J126" s="38">
        <v>608.43333333333339</v>
      </c>
      <c r="K126" s="38">
        <v>614.2166666666667</v>
      </c>
      <c r="L126" s="38">
        <v>618.68333333333339</v>
      </c>
      <c r="M126" s="28">
        <v>609.75</v>
      </c>
      <c r="N126" s="28">
        <v>599.5</v>
      </c>
      <c r="O126" s="39">
        <v>11050000</v>
      </c>
      <c r="P126" s="40">
        <v>2.3503531318744934E-2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1807.85</v>
      </c>
      <c r="F127" s="37">
        <v>1808.3</v>
      </c>
      <c r="G127" s="38">
        <v>1795.6</v>
      </c>
      <c r="H127" s="38">
        <v>1783.35</v>
      </c>
      <c r="I127" s="38">
        <v>1770.6499999999999</v>
      </c>
      <c r="J127" s="38">
        <v>1820.55</v>
      </c>
      <c r="K127" s="38">
        <v>1833.2500000000002</v>
      </c>
      <c r="L127" s="38">
        <v>1845.5</v>
      </c>
      <c r="M127" s="28">
        <v>1821</v>
      </c>
      <c r="N127" s="28">
        <v>1796.05</v>
      </c>
      <c r="O127" s="39">
        <v>23856000</v>
      </c>
      <c r="P127" s="40">
        <v>1.216842319637493E-2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76.5</v>
      </c>
      <c r="F128" s="37">
        <v>76.733333333333334</v>
      </c>
      <c r="G128" s="38">
        <v>75.066666666666663</v>
      </c>
      <c r="H128" s="38">
        <v>73.633333333333326</v>
      </c>
      <c r="I128" s="38">
        <v>71.966666666666654</v>
      </c>
      <c r="J128" s="38">
        <v>78.166666666666671</v>
      </c>
      <c r="K128" s="38">
        <v>79.833333333333329</v>
      </c>
      <c r="L128" s="38">
        <v>81.26666666666668</v>
      </c>
      <c r="M128" s="28">
        <v>78.400000000000006</v>
      </c>
      <c r="N128" s="28">
        <v>75.3</v>
      </c>
      <c r="O128" s="39">
        <v>52508816</v>
      </c>
      <c r="P128" s="40">
        <v>-2.2045107681872137E-3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2346.8000000000002</v>
      </c>
      <c r="F129" s="37">
        <v>2347.15</v>
      </c>
      <c r="G129" s="38">
        <v>2301.15</v>
      </c>
      <c r="H129" s="38">
        <v>2255.5</v>
      </c>
      <c r="I129" s="38">
        <v>2209.5</v>
      </c>
      <c r="J129" s="38">
        <v>2392.8000000000002</v>
      </c>
      <c r="K129" s="38">
        <v>2438.8000000000002</v>
      </c>
      <c r="L129" s="38">
        <v>2484.4500000000003</v>
      </c>
      <c r="M129" s="28">
        <v>2393.15</v>
      </c>
      <c r="N129" s="28">
        <v>2301.5</v>
      </c>
      <c r="O129" s="39">
        <v>1234250</v>
      </c>
      <c r="P129" s="40">
        <v>-1.9853087155052612E-2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504</v>
      </c>
      <c r="F130" s="37">
        <v>501.68333333333334</v>
      </c>
      <c r="G130" s="38">
        <v>493.61666666666667</v>
      </c>
      <c r="H130" s="38">
        <v>483.23333333333335</v>
      </c>
      <c r="I130" s="38">
        <v>475.16666666666669</v>
      </c>
      <c r="J130" s="38">
        <v>512.06666666666661</v>
      </c>
      <c r="K130" s="38">
        <v>520.13333333333344</v>
      </c>
      <c r="L130" s="38">
        <v>530.51666666666665</v>
      </c>
      <c r="M130" s="28">
        <v>509.75</v>
      </c>
      <c r="N130" s="28">
        <v>491.3</v>
      </c>
      <c r="O130" s="39">
        <v>6379200</v>
      </c>
      <c r="P130" s="40">
        <v>-3.9347948285553686E-3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404.95</v>
      </c>
      <c r="F131" s="37">
        <v>406.2833333333333</v>
      </c>
      <c r="G131" s="38">
        <v>400.16666666666663</v>
      </c>
      <c r="H131" s="38">
        <v>395.38333333333333</v>
      </c>
      <c r="I131" s="38">
        <v>389.26666666666665</v>
      </c>
      <c r="J131" s="38">
        <v>411.06666666666661</v>
      </c>
      <c r="K131" s="38">
        <v>417.18333333333328</v>
      </c>
      <c r="L131" s="38">
        <v>421.96666666666658</v>
      </c>
      <c r="M131" s="28">
        <v>412.4</v>
      </c>
      <c r="N131" s="28">
        <v>401.5</v>
      </c>
      <c r="O131" s="39">
        <v>10512000</v>
      </c>
      <c r="P131" s="40">
        <v>-4.5454545454545452E-3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1882.6</v>
      </c>
      <c r="F132" s="37">
        <v>1888.5333333333335</v>
      </c>
      <c r="G132" s="38">
        <v>1863.5666666666671</v>
      </c>
      <c r="H132" s="38">
        <v>1844.5333333333335</v>
      </c>
      <c r="I132" s="38">
        <v>1819.5666666666671</v>
      </c>
      <c r="J132" s="38">
        <v>1907.5666666666671</v>
      </c>
      <c r="K132" s="38">
        <v>1932.5333333333338</v>
      </c>
      <c r="L132" s="38">
        <v>1951.5666666666671</v>
      </c>
      <c r="M132" s="28">
        <v>1913.5</v>
      </c>
      <c r="N132" s="28">
        <v>1869.5</v>
      </c>
      <c r="O132" s="39">
        <v>8798400</v>
      </c>
      <c r="P132" s="40">
        <v>-2.1062118228245268E-2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4612.2</v>
      </c>
      <c r="F133" s="37">
        <v>4611.166666666667</v>
      </c>
      <c r="G133" s="38">
        <v>4568.2333333333336</v>
      </c>
      <c r="H133" s="38">
        <v>4524.2666666666664</v>
      </c>
      <c r="I133" s="38">
        <v>4481.333333333333</v>
      </c>
      <c r="J133" s="38">
        <v>4655.1333333333341</v>
      </c>
      <c r="K133" s="38">
        <v>4698.0666666666666</v>
      </c>
      <c r="L133" s="38">
        <v>4742.0333333333347</v>
      </c>
      <c r="M133" s="28">
        <v>4654.1000000000004</v>
      </c>
      <c r="N133" s="28">
        <v>4567.2</v>
      </c>
      <c r="O133" s="39">
        <v>1386750</v>
      </c>
      <c r="P133" s="40">
        <v>3.864734299516908E-2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3533.75</v>
      </c>
      <c r="F134" s="37">
        <v>3531.8166666666671</v>
      </c>
      <c r="G134" s="38">
        <v>3501.9333333333343</v>
      </c>
      <c r="H134" s="38">
        <v>3470.1166666666672</v>
      </c>
      <c r="I134" s="38">
        <v>3440.2333333333345</v>
      </c>
      <c r="J134" s="38">
        <v>3563.6333333333341</v>
      </c>
      <c r="K134" s="38">
        <v>3593.5166666666664</v>
      </c>
      <c r="L134" s="38">
        <v>3625.3333333333339</v>
      </c>
      <c r="M134" s="28">
        <v>3561.7</v>
      </c>
      <c r="N134" s="28">
        <v>3500</v>
      </c>
      <c r="O134" s="39">
        <v>1073800</v>
      </c>
      <c r="P134" s="40">
        <v>1.7819905213270142E-2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687.45</v>
      </c>
      <c r="F135" s="37">
        <v>685.35</v>
      </c>
      <c r="G135" s="38">
        <v>679.7</v>
      </c>
      <c r="H135" s="38">
        <v>671.95</v>
      </c>
      <c r="I135" s="38">
        <v>666.30000000000007</v>
      </c>
      <c r="J135" s="38">
        <v>693.1</v>
      </c>
      <c r="K135" s="38">
        <v>698.74999999999989</v>
      </c>
      <c r="L135" s="38">
        <v>706.5</v>
      </c>
      <c r="M135" s="28">
        <v>691</v>
      </c>
      <c r="N135" s="28">
        <v>677.6</v>
      </c>
      <c r="O135" s="39">
        <v>7845500</v>
      </c>
      <c r="P135" s="40">
        <v>-3.7639453654467733E-2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1249.8</v>
      </c>
      <c r="F136" s="37">
        <v>1255.2666666666667</v>
      </c>
      <c r="G136" s="38">
        <v>1235.5333333333333</v>
      </c>
      <c r="H136" s="38">
        <v>1221.2666666666667</v>
      </c>
      <c r="I136" s="38">
        <v>1201.5333333333333</v>
      </c>
      <c r="J136" s="38">
        <v>1269.5333333333333</v>
      </c>
      <c r="K136" s="38">
        <v>1289.2666666666664</v>
      </c>
      <c r="L136" s="38">
        <v>1303.5333333333333</v>
      </c>
      <c r="M136" s="28">
        <v>1275</v>
      </c>
      <c r="N136" s="28">
        <v>1241</v>
      </c>
      <c r="O136" s="39">
        <v>11711000</v>
      </c>
      <c r="P136" s="40">
        <v>3.9606337013922228E-3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205.8</v>
      </c>
      <c r="F137" s="37">
        <v>205.68333333333331</v>
      </c>
      <c r="G137" s="38">
        <v>203.61666666666662</v>
      </c>
      <c r="H137" s="38">
        <v>201.43333333333331</v>
      </c>
      <c r="I137" s="38">
        <v>199.36666666666662</v>
      </c>
      <c r="J137" s="38">
        <v>207.86666666666662</v>
      </c>
      <c r="K137" s="38">
        <v>209.93333333333328</v>
      </c>
      <c r="L137" s="38">
        <v>212.11666666666662</v>
      </c>
      <c r="M137" s="28">
        <v>207.75</v>
      </c>
      <c r="N137" s="28">
        <v>203.5</v>
      </c>
      <c r="O137" s="39">
        <v>19788000</v>
      </c>
      <c r="P137" s="40">
        <v>-4.1650523053080202E-2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101.55</v>
      </c>
      <c r="F138" s="37">
        <v>102.35000000000001</v>
      </c>
      <c r="G138" s="38">
        <v>99.750000000000014</v>
      </c>
      <c r="H138" s="38">
        <v>97.95</v>
      </c>
      <c r="I138" s="38">
        <v>95.350000000000009</v>
      </c>
      <c r="J138" s="38">
        <v>104.15000000000002</v>
      </c>
      <c r="K138" s="38">
        <v>106.75000000000001</v>
      </c>
      <c r="L138" s="38">
        <v>108.55000000000003</v>
      </c>
      <c r="M138" s="28">
        <v>104.95</v>
      </c>
      <c r="N138" s="28">
        <v>100.55</v>
      </c>
      <c r="O138" s="39">
        <v>28902000</v>
      </c>
      <c r="P138" s="40">
        <v>-1.7540281460330411E-2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515.79999999999995</v>
      </c>
      <c r="F139" s="37">
        <v>515.5</v>
      </c>
      <c r="G139" s="38">
        <v>511.54999999999995</v>
      </c>
      <c r="H139" s="38">
        <v>507.29999999999995</v>
      </c>
      <c r="I139" s="38">
        <v>503.34999999999991</v>
      </c>
      <c r="J139" s="38">
        <v>519.75</v>
      </c>
      <c r="K139" s="38">
        <v>523.70000000000005</v>
      </c>
      <c r="L139" s="38">
        <v>527.95000000000005</v>
      </c>
      <c r="M139" s="28">
        <v>519.45000000000005</v>
      </c>
      <c r="N139" s="28">
        <v>511.25</v>
      </c>
      <c r="O139" s="39">
        <v>9470400</v>
      </c>
      <c r="P139" s="40">
        <v>2.0693222969477496E-2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8676.6</v>
      </c>
      <c r="F140" s="37">
        <v>8690.9</v>
      </c>
      <c r="G140" s="38">
        <v>8586.6999999999989</v>
      </c>
      <c r="H140" s="38">
        <v>8496.7999999999993</v>
      </c>
      <c r="I140" s="38">
        <v>8392.5999999999985</v>
      </c>
      <c r="J140" s="38">
        <v>8780.7999999999993</v>
      </c>
      <c r="K140" s="38">
        <v>8885</v>
      </c>
      <c r="L140" s="38">
        <v>8974.9</v>
      </c>
      <c r="M140" s="28">
        <v>8795.1</v>
      </c>
      <c r="N140" s="28">
        <v>8601</v>
      </c>
      <c r="O140" s="39">
        <v>3288000</v>
      </c>
      <c r="P140" s="40">
        <v>8.0941869021339229E-3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829.25</v>
      </c>
      <c r="F141" s="37">
        <v>832.4666666666667</v>
      </c>
      <c r="G141" s="38">
        <v>821.43333333333339</v>
      </c>
      <c r="H141" s="38">
        <v>813.61666666666667</v>
      </c>
      <c r="I141" s="38">
        <v>802.58333333333337</v>
      </c>
      <c r="J141" s="38">
        <v>840.28333333333342</v>
      </c>
      <c r="K141" s="38">
        <v>851.31666666666672</v>
      </c>
      <c r="L141" s="38">
        <v>859.13333333333344</v>
      </c>
      <c r="M141" s="28">
        <v>843.5</v>
      </c>
      <c r="N141" s="28">
        <v>824.65</v>
      </c>
      <c r="O141" s="39">
        <v>19323750</v>
      </c>
      <c r="P141" s="40">
        <v>-2.1241571433093798E-2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1321.35</v>
      </c>
      <c r="F142" s="37">
        <v>1323.8833333333334</v>
      </c>
      <c r="G142" s="38">
        <v>1311.8166666666668</v>
      </c>
      <c r="H142" s="38">
        <v>1302.2833333333333</v>
      </c>
      <c r="I142" s="38">
        <v>1290.2166666666667</v>
      </c>
      <c r="J142" s="38">
        <v>1333.416666666667</v>
      </c>
      <c r="K142" s="38">
        <v>1345.4833333333336</v>
      </c>
      <c r="L142" s="38">
        <v>1355.0166666666671</v>
      </c>
      <c r="M142" s="28">
        <v>1335.95</v>
      </c>
      <c r="N142" s="28">
        <v>1314.35</v>
      </c>
      <c r="O142" s="39">
        <v>2272800</v>
      </c>
      <c r="P142" s="40">
        <v>4.4193035177655998E-3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1556.25</v>
      </c>
      <c r="F143" s="37">
        <v>1556</v>
      </c>
      <c r="G143" s="38">
        <v>1544.5</v>
      </c>
      <c r="H143" s="38">
        <v>1532.75</v>
      </c>
      <c r="I143" s="38">
        <v>1521.25</v>
      </c>
      <c r="J143" s="38">
        <v>1567.75</v>
      </c>
      <c r="K143" s="38">
        <v>1579.25</v>
      </c>
      <c r="L143" s="38">
        <v>1591</v>
      </c>
      <c r="M143" s="28">
        <v>1567.5</v>
      </c>
      <c r="N143" s="28">
        <v>1544.25</v>
      </c>
      <c r="O143" s="39">
        <v>671400</v>
      </c>
      <c r="P143" s="40">
        <v>7.5961538461538455E-2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741.9</v>
      </c>
      <c r="F144" s="37">
        <v>742.44999999999993</v>
      </c>
      <c r="G144" s="38">
        <v>731.04999999999984</v>
      </c>
      <c r="H144" s="38">
        <v>720.19999999999993</v>
      </c>
      <c r="I144" s="38">
        <v>708.79999999999984</v>
      </c>
      <c r="J144" s="38">
        <v>753.29999999999984</v>
      </c>
      <c r="K144" s="38">
        <v>764.69999999999993</v>
      </c>
      <c r="L144" s="38">
        <v>775.54999999999984</v>
      </c>
      <c r="M144" s="28">
        <v>753.85</v>
      </c>
      <c r="N144" s="28">
        <v>731.6</v>
      </c>
      <c r="O144" s="39">
        <v>1445600</v>
      </c>
      <c r="P144" s="40">
        <v>1.090909090909091E-2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783.7</v>
      </c>
      <c r="F145" s="37">
        <v>786.70000000000016</v>
      </c>
      <c r="G145" s="38">
        <v>778.95000000000027</v>
      </c>
      <c r="H145" s="38">
        <v>774.20000000000016</v>
      </c>
      <c r="I145" s="38">
        <v>766.45000000000027</v>
      </c>
      <c r="J145" s="38">
        <v>791.45000000000027</v>
      </c>
      <c r="K145" s="38">
        <v>799.2</v>
      </c>
      <c r="L145" s="38">
        <v>803.95000000000027</v>
      </c>
      <c r="M145" s="28">
        <v>794.45</v>
      </c>
      <c r="N145" s="28">
        <v>781.95</v>
      </c>
      <c r="O145" s="39">
        <v>2940000</v>
      </c>
      <c r="P145" s="40">
        <v>-1.395224040783472E-2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3322.95</v>
      </c>
      <c r="F146" s="37">
        <v>3317.5833333333335</v>
      </c>
      <c r="G146" s="38">
        <v>3274.3666666666668</v>
      </c>
      <c r="H146" s="38">
        <v>3225.7833333333333</v>
      </c>
      <c r="I146" s="38">
        <v>3182.5666666666666</v>
      </c>
      <c r="J146" s="38">
        <v>3366.166666666667</v>
      </c>
      <c r="K146" s="38">
        <v>3409.3833333333332</v>
      </c>
      <c r="L146" s="38">
        <v>3457.9666666666672</v>
      </c>
      <c r="M146" s="28">
        <v>3360.8</v>
      </c>
      <c r="N146" s="28">
        <v>3269</v>
      </c>
      <c r="O146" s="39">
        <v>2747800</v>
      </c>
      <c r="P146" s="40">
        <v>3.6123680241327297E-2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71.349999999999994</v>
      </c>
      <c r="F147" s="37">
        <v>72.2</v>
      </c>
      <c r="G147" s="38">
        <v>70.2</v>
      </c>
      <c r="H147" s="38">
        <v>69.05</v>
      </c>
      <c r="I147" s="38">
        <v>67.05</v>
      </c>
      <c r="J147" s="38">
        <v>73.350000000000009</v>
      </c>
      <c r="K147" s="38">
        <v>75.350000000000009</v>
      </c>
      <c r="L147" s="38">
        <v>76.500000000000014</v>
      </c>
      <c r="M147" s="28">
        <v>74.2</v>
      </c>
      <c r="N147" s="28">
        <v>71.05</v>
      </c>
      <c r="O147" s="39">
        <v>69005250</v>
      </c>
      <c r="P147" s="40">
        <v>5.707786164822666E-2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2093.4499999999998</v>
      </c>
      <c r="F148" s="37">
        <v>2088.25</v>
      </c>
      <c r="G148" s="38">
        <v>2066.5500000000002</v>
      </c>
      <c r="H148" s="38">
        <v>2039.65</v>
      </c>
      <c r="I148" s="38">
        <v>2017.9500000000003</v>
      </c>
      <c r="J148" s="38">
        <v>2115.15</v>
      </c>
      <c r="K148" s="38">
        <v>2136.85</v>
      </c>
      <c r="L148" s="38">
        <v>2163.75</v>
      </c>
      <c r="M148" s="28">
        <v>2109.9499999999998</v>
      </c>
      <c r="N148" s="28">
        <v>2061.35</v>
      </c>
      <c r="O148" s="39">
        <v>2060800</v>
      </c>
      <c r="P148" s="40">
        <v>6.4957264957264957E-3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82201.2</v>
      </c>
      <c r="F149" s="37">
        <v>82280</v>
      </c>
      <c r="G149" s="38">
        <v>81612.75</v>
      </c>
      <c r="H149" s="38">
        <v>81024.3</v>
      </c>
      <c r="I149" s="38">
        <v>80357.05</v>
      </c>
      <c r="J149" s="38">
        <v>82868.45</v>
      </c>
      <c r="K149" s="38">
        <v>83535.7</v>
      </c>
      <c r="L149" s="38">
        <v>84124.15</v>
      </c>
      <c r="M149" s="28">
        <v>82947.25</v>
      </c>
      <c r="N149" s="28">
        <v>81691.55</v>
      </c>
      <c r="O149" s="39">
        <v>55550</v>
      </c>
      <c r="P149" s="40">
        <v>1.0812759055685709E-3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1017.15</v>
      </c>
      <c r="F150" s="37">
        <v>1015.1166666666667</v>
      </c>
      <c r="G150" s="38">
        <v>1009.1333333333333</v>
      </c>
      <c r="H150" s="38">
        <v>1001.1166666666667</v>
      </c>
      <c r="I150" s="38">
        <v>995.13333333333333</v>
      </c>
      <c r="J150" s="38">
        <v>1023.1333333333333</v>
      </c>
      <c r="K150" s="38">
        <v>1029.1166666666668</v>
      </c>
      <c r="L150" s="38">
        <v>1037.1333333333332</v>
      </c>
      <c r="M150" s="28">
        <v>1021.1</v>
      </c>
      <c r="N150" s="28">
        <v>1007.1</v>
      </c>
      <c r="O150" s="39">
        <v>7818375</v>
      </c>
      <c r="P150" s="40">
        <v>5.7573298163741501E-2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72.55</v>
      </c>
      <c r="F151" s="37">
        <v>72.183333333333323</v>
      </c>
      <c r="G151" s="38">
        <v>71.266666666666652</v>
      </c>
      <c r="H151" s="38">
        <v>69.983333333333334</v>
      </c>
      <c r="I151" s="38">
        <v>69.066666666666663</v>
      </c>
      <c r="J151" s="38">
        <v>73.46666666666664</v>
      </c>
      <c r="K151" s="38">
        <v>74.383333333333297</v>
      </c>
      <c r="L151" s="38">
        <v>75.666666666666629</v>
      </c>
      <c r="M151" s="28">
        <v>73.099999999999994</v>
      </c>
      <c r="N151" s="28">
        <v>70.900000000000006</v>
      </c>
      <c r="O151" s="39">
        <v>70176000</v>
      </c>
      <c r="P151" s="40">
        <v>-5.1797404387274606E-2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3790.7</v>
      </c>
      <c r="F152" s="37">
        <v>3775.8333333333335</v>
      </c>
      <c r="G152" s="38">
        <v>3739.916666666667</v>
      </c>
      <c r="H152" s="38">
        <v>3689.1333333333337</v>
      </c>
      <c r="I152" s="38">
        <v>3653.2166666666672</v>
      </c>
      <c r="J152" s="38">
        <v>3826.6166666666668</v>
      </c>
      <c r="K152" s="38">
        <v>3862.5333333333338</v>
      </c>
      <c r="L152" s="38">
        <v>3913.3166666666666</v>
      </c>
      <c r="M152" s="28">
        <v>3811.75</v>
      </c>
      <c r="N152" s="28">
        <v>3725.05</v>
      </c>
      <c r="O152" s="39">
        <v>1792125</v>
      </c>
      <c r="P152" s="40">
        <v>9.7744885847936887E-4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4606.6000000000004</v>
      </c>
      <c r="F153" s="37">
        <v>4635.9666666666672</v>
      </c>
      <c r="G153" s="38">
        <v>4550.6333333333341</v>
      </c>
      <c r="H153" s="38">
        <v>4494.666666666667</v>
      </c>
      <c r="I153" s="38">
        <v>4409.3333333333339</v>
      </c>
      <c r="J153" s="38">
        <v>4691.9333333333343</v>
      </c>
      <c r="K153" s="38">
        <v>4777.2666666666664</v>
      </c>
      <c r="L153" s="38">
        <v>4833.2333333333345</v>
      </c>
      <c r="M153" s="28">
        <v>4721.3</v>
      </c>
      <c r="N153" s="28">
        <v>4580</v>
      </c>
      <c r="O153" s="39">
        <v>532125</v>
      </c>
      <c r="P153" s="40">
        <v>-1.5403830141548709E-2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18780.099999999999</v>
      </c>
      <c r="F154" s="37">
        <v>18777.883333333331</v>
      </c>
      <c r="G154" s="38">
        <v>18629.266666666663</v>
      </c>
      <c r="H154" s="38">
        <v>18478.433333333331</v>
      </c>
      <c r="I154" s="38">
        <v>18329.816666666662</v>
      </c>
      <c r="J154" s="38">
        <v>18928.716666666664</v>
      </c>
      <c r="K154" s="38">
        <v>19077.333333333332</v>
      </c>
      <c r="L154" s="38">
        <v>19228.166666666664</v>
      </c>
      <c r="M154" s="28">
        <v>18926.5</v>
      </c>
      <c r="N154" s="28">
        <v>18627.05</v>
      </c>
      <c r="O154" s="39">
        <v>238360</v>
      </c>
      <c r="P154" s="40">
        <v>5.3757736516357207E-2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129.44999999999999</v>
      </c>
      <c r="F155" s="37">
        <v>129.06666666666666</v>
      </c>
      <c r="G155" s="38">
        <v>126.38333333333333</v>
      </c>
      <c r="H155" s="38">
        <v>123.31666666666666</v>
      </c>
      <c r="I155" s="38">
        <v>120.63333333333333</v>
      </c>
      <c r="J155" s="38">
        <v>132.13333333333333</v>
      </c>
      <c r="K155" s="38">
        <v>134.81666666666666</v>
      </c>
      <c r="L155" s="38">
        <v>137.88333333333333</v>
      </c>
      <c r="M155" s="28">
        <v>131.75</v>
      </c>
      <c r="N155" s="28">
        <v>126</v>
      </c>
      <c r="O155" s="39">
        <v>52973550</v>
      </c>
      <c r="P155" s="40">
        <v>1.8091681689415402E-2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165.15</v>
      </c>
      <c r="F156" s="37">
        <v>165.56666666666666</v>
      </c>
      <c r="G156" s="38">
        <v>164.13333333333333</v>
      </c>
      <c r="H156" s="38">
        <v>163.11666666666667</v>
      </c>
      <c r="I156" s="38">
        <v>161.68333333333334</v>
      </c>
      <c r="J156" s="38">
        <v>166.58333333333331</v>
      </c>
      <c r="K156" s="38">
        <v>168.01666666666665</v>
      </c>
      <c r="L156" s="38">
        <v>169.0333333333333</v>
      </c>
      <c r="M156" s="28">
        <v>167</v>
      </c>
      <c r="N156" s="28">
        <v>164.55</v>
      </c>
      <c r="O156" s="39">
        <v>63971100</v>
      </c>
      <c r="P156" s="40">
        <v>-7.1231413053156442E-4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902.4</v>
      </c>
      <c r="F157" s="37">
        <v>903.06666666666661</v>
      </c>
      <c r="G157" s="38">
        <v>891.53333333333319</v>
      </c>
      <c r="H157" s="38">
        <v>880.66666666666663</v>
      </c>
      <c r="I157" s="38">
        <v>869.13333333333321</v>
      </c>
      <c r="J157" s="38">
        <v>913.93333333333317</v>
      </c>
      <c r="K157" s="38">
        <v>925.46666666666647</v>
      </c>
      <c r="L157" s="38">
        <v>936.33333333333314</v>
      </c>
      <c r="M157" s="28">
        <v>914.6</v>
      </c>
      <c r="N157" s="28">
        <v>892.2</v>
      </c>
      <c r="O157" s="39">
        <v>6041700</v>
      </c>
      <c r="P157" s="40">
        <v>5.3581828771112408E-3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2936.25</v>
      </c>
      <c r="F158" s="37">
        <v>2927.1</v>
      </c>
      <c r="G158" s="38">
        <v>2914.2</v>
      </c>
      <c r="H158" s="38">
        <v>2892.15</v>
      </c>
      <c r="I158" s="38">
        <v>2879.25</v>
      </c>
      <c r="J158" s="38">
        <v>2949.1499999999996</v>
      </c>
      <c r="K158" s="38">
        <v>2962.05</v>
      </c>
      <c r="L158" s="38">
        <v>2984.0999999999995</v>
      </c>
      <c r="M158" s="28">
        <v>2940</v>
      </c>
      <c r="N158" s="28">
        <v>2905.05</v>
      </c>
      <c r="O158" s="39">
        <v>548200</v>
      </c>
      <c r="P158" s="40">
        <v>-4.720406681190995E-3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130.35</v>
      </c>
      <c r="F159" s="37">
        <v>130.20000000000002</v>
      </c>
      <c r="G159" s="38">
        <v>128.25000000000003</v>
      </c>
      <c r="H159" s="38">
        <v>126.15</v>
      </c>
      <c r="I159" s="38">
        <v>124.20000000000002</v>
      </c>
      <c r="J159" s="38">
        <v>132.30000000000004</v>
      </c>
      <c r="K159" s="38">
        <v>134.25000000000003</v>
      </c>
      <c r="L159" s="38">
        <v>136.35000000000005</v>
      </c>
      <c r="M159" s="28">
        <v>132.15</v>
      </c>
      <c r="N159" s="28">
        <v>128.1</v>
      </c>
      <c r="O159" s="39">
        <v>41845650</v>
      </c>
      <c r="P159" s="40">
        <v>3.5084479734096576E-3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50808.45</v>
      </c>
      <c r="F160" s="37">
        <v>50869.666666666664</v>
      </c>
      <c r="G160" s="38">
        <v>50428.833333333328</v>
      </c>
      <c r="H160" s="38">
        <v>50049.216666666667</v>
      </c>
      <c r="I160" s="38">
        <v>49608.383333333331</v>
      </c>
      <c r="J160" s="38">
        <v>51249.283333333326</v>
      </c>
      <c r="K160" s="38">
        <v>51690.116666666654</v>
      </c>
      <c r="L160" s="38">
        <v>52069.733333333323</v>
      </c>
      <c r="M160" s="28">
        <v>51310.5</v>
      </c>
      <c r="N160" s="28">
        <v>50490.05</v>
      </c>
      <c r="O160" s="39">
        <v>80190</v>
      </c>
      <c r="P160" s="40">
        <v>-5.3953488372093022E-3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805.25</v>
      </c>
      <c r="F161" s="37">
        <v>813.08333333333337</v>
      </c>
      <c r="G161" s="38">
        <v>795.06666666666672</v>
      </c>
      <c r="H161" s="38">
        <v>784.88333333333333</v>
      </c>
      <c r="I161" s="38">
        <v>766.86666666666667</v>
      </c>
      <c r="J161" s="38">
        <v>823.26666666666677</v>
      </c>
      <c r="K161" s="38">
        <v>841.28333333333342</v>
      </c>
      <c r="L161" s="38">
        <v>851.46666666666681</v>
      </c>
      <c r="M161" s="28">
        <v>831.1</v>
      </c>
      <c r="N161" s="28">
        <v>802.9</v>
      </c>
      <c r="O161" s="39">
        <v>5289900</v>
      </c>
      <c r="P161" s="40">
        <v>2.4663079955254887E-2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3520.5</v>
      </c>
      <c r="F162" s="37">
        <v>3549.5666666666671</v>
      </c>
      <c r="G162" s="38">
        <v>3480.0833333333339</v>
      </c>
      <c r="H162" s="38">
        <v>3439.666666666667</v>
      </c>
      <c r="I162" s="38">
        <v>3370.1833333333338</v>
      </c>
      <c r="J162" s="38">
        <v>3589.983333333334</v>
      </c>
      <c r="K162" s="38">
        <v>3659.4666666666667</v>
      </c>
      <c r="L162" s="38">
        <v>3699.8833333333341</v>
      </c>
      <c r="M162" s="28">
        <v>3619.05</v>
      </c>
      <c r="N162" s="28">
        <v>3509.15</v>
      </c>
      <c r="O162" s="39">
        <v>582750</v>
      </c>
      <c r="P162" s="40">
        <v>-4.050382810570511E-2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197.9</v>
      </c>
      <c r="F163" s="37">
        <v>198.16666666666666</v>
      </c>
      <c r="G163" s="38">
        <v>196.23333333333332</v>
      </c>
      <c r="H163" s="38">
        <v>194.56666666666666</v>
      </c>
      <c r="I163" s="38">
        <v>192.63333333333333</v>
      </c>
      <c r="J163" s="38">
        <v>199.83333333333331</v>
      </c>
      <c r="K163" s="38">
        <v>201.76666666666665</v>
      </c>
      <c r="L163" s="38">
        <v>203.43333333333331</v>
      </c>
      <c r="M163" s="28">
        <v>200.1</v>
      </c>
      <c r="N163" s="28">
        <v>196.5</v>
      </c>
      <c r="O163" s="39">
        <v>14475000</v>
      </c>
      <c r="P163" s="40">
        <v>3.7411309395828853E-2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102.1</v>
      </c>
      <c r="F164" s="37">
        <v>102.43333333333332</v>
      </c>
      <c r="G164" s="38">
        <v>101.26666666666665</v>
      </c>
      <c r="H164" s="38">
        <v>100.43333333333332</v>
      </c>
      <c r="I164" s="38">
        <v>99.266666666666652</v>
      </c>
      <c r="J164" s="38">
        <v>103.26666666666665</v>
      </c>
      <c r="K164" s="38">
        <v>104.43333333333331</v>
      </c>
      <c r="L164" s="38">
        <v>105.26666666666665</v>
      </c>
      <c r="M164" s="28">
        <v>103.6</v>
      </c>
      <c r="N164" s="28">
        <v>101.6</v>
      </c>
      <c r="O164" s="39">
        <v>64337400</v>
      </c>
      <c r="P164" s="40">
        <v>9.3376130726583011E-3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2626.85</v>
      </c>
      <c r="F165" s="37">
        <v>2633.9</v>
      </c>
      <c r="G165" s="38">
        <v>2602.9500000000003</v>
      </c>
      <c r="H165" s="38">
        <v>2579.0500000000002</v>
      </c>
      <c r="I165" s="38">
        <v>2548.1000000000004</v>
      </c>
      <c r="J165" s="38">
        <v>2657.8</v>
      </c>
      <c r="K165" s="38">
        <v>2688.75</v>
      </c>
      <c r="L165" s="38">
        <v>2712.65</v>
      </c>
      <c r="M165" s="28">
        <v>2664.85</v>
      </c>
      <c r="N165" s="28">
        <v>2610</v>
      </c>
      <c r="O165" s="39">
        <v>2680250</v>
      </c>
      <c r="P165" s="40">
        <v>4.9534997552618698E-2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2995.5</v>
      </c>
      <c r="F166" s="37">
        <v>3003.7166666666667</v>
      </c>
      <c r="G166" s="38">
        <v>2973.3833333333332</v>
      </c>
      <c r="H166" s="38">
        <v>2951.2666666666664</v>
      </c>
      <c r="I166" s="38">
        <v>2920.9333333333329</v>
      </c>
      <c r="J166" s="38">
        <v>3025.8333333333335</v>
      </c>
      <c r="K166" s="38">
        <v>3056.1666666666665</v>
      </c>
      <c r="L166" s="38">
        <v>3078.2833333333338</v>
      </c>
      <c r="M166" s="28">
        <v>3034.05</v>
      </c>
      <c r="N166" s="28">
        <v>2981.6</v>
      </c>
      <c r="O166" s="39">
        <v>1746250</v>
      </c>
      <c r="P166" s="40">
        <v>-4.8439948710642545E-3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35.950000000000003</v>
      </c>
      <c r="F167" s="37">
        <v>36</v>
      </c>
      <c r="G167" s="38">
        <v>35.450000000000003</v>
      </c>
      <c r="H167" s="38">
        <v>34.950000000000003</v>
      </c>
      <c r="I167" s="38">
        <v>34.400000000000006</v>
      </c>
      <c r="J167" s="38">
        <v>36.5</v>
      </c>
      <c r="K167" s="38">
        <v>37.049999999999997</v>
      </c>
      <c r="L167" s="38">
        <v>37.549999999999997</v>
      </c>
      <c r="M167" s="28">
        <v>36.549999999999997</v>
      </c>
      <c r="N167" s="28">
        <v>35.5</v>
      </c>
      <c r="O167" s="39">
        <v>266944000</v>
      </c>
      <c r="P167" s="40">
        <v>2.1427696828700868E-2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2550.75</v>
      </c>
      <c r="F168" s="37">
        <v>2559.8333333333335</v>
      </c>
      <c r="G168" s="38">
        <v>2533.9666666666672</v>
      </c>
      <c r="H168" s="38">
        <v>2517.1833333333338</v>
      </c>
      <c r="I168" s="38">
        <v>2491.3166666666675</v>
      </c>
      <c r="J168" s="38">
        <v>2576.6166666666668</v>
      </c>
      <c r="K168" s="38">
        <v>2602.4833333333327</v>
      </c>
      <c r="L168" s="38">
        <v>2619.2666666666664</v>
      </c>
      <c r="M168" s="28">
        <v>2585.6999999999998</v>
      </c>
      <c r="N168" s="28">
        <v>2543.0500000000002</v>
      </c>
      <c r="O168" s="39">
        <v>1049100</v>
      </c>
      <c r="P168" s="40">
        <v>3.369790127106119E-2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214.3</v>
      </c>
      <c r="F169" s="37">
        <v>215.13333333333333</v>
      </c>
      <c r="G169" s="38">
        <v>212.81666666666666</v>
      </c>
      <c r="H169" s="38">
        <v>211.33333333333334</v>
      </c>
      <c r="I169" s="38">
        <v>209.01666666666668</v>
      </c>
      <c r="J169" s="38">
        <v>216.61666666666665</v>
      </c>
      <c r="K169" s="38">
        <v>218.93333333333331</v>
      </c>
      <c r="L169" s="38">
        <v>220.41666666666663</v>
      </c>
      <c r="M169" s="28">
        <v>217.45</v>
      </c>
      <c r="N169" s="28">
        <v>213.65</v>
      </c>
      <c r="O169" s="39">
        <v>48289500</v>
      </c>
      <c r="P169" s="40">
        <v>-2.3211359912616056E-2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1700.1</v>
      </c>
      <c r="F170" s="37">
        <v>1703.4833333333333</v>
      </c>
      <c r="G170" s="38">
        <v>1673.6166666666668</v>
      </c>
      <c r="H170" s="38">
        <v>1647.1333333333334</v>
      </c>
      <c r="I170" s="38">
        <v>1617.2666666666669</v>
      </c>
      <c r="J170" s="38">
        <v>1729.9666666666667</v>
      </c>
      <c r="K170" s="38">
        <v>1759.833333333333</v>
      </c>
      <c r="L170" s="38">
        <v>1786.3166666666666</v>
      </c>
      <c r="M170" s="28">
        <v>1733.35</v>
      </c>
      <c r="N170" s="28">
        <v>1677</v>
      </c>
      <c r="O170" s="39">
        <v>3415951</v>
      </c>
      <c r="P170" s="40">
        <v>-1.6637375512595195E-2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167.05</v>
      </c>
      <c r="F171" s="37">
        <v>168.43333333333334</v>
      </c>
      <c r="G171" s="38">
        <v>163.11666666666667</v>
      </c>
      <c r="H171" s="38">
        <v>159.18333333333334</v>
      </c>
      <c r="I171" s="38">
        <v>153.86666666666667</v>
      </c>
      <c r="J171" s="38">
        <v>172.36666666666667</v>
      </c>
      <c r="K171" s="38">
        <v>177.68333333333334</v>
      </c>
      <c r="L171" s="38">
        <v>181.61666666666667</v>
      </c>
      <c r="M171" s="28">
        <v>173.75</v>
      </c>
      <c r="N171" s="28">
        <v>164.5</v>
      </c>
      <c r="O171" s="39">
        <v>11399500</v>
      </c>
      <c r="P171" s="40">
        <v>5.1662899580238938E-2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701.4</v>
      </c>
      <c r="F172" s="37">
        <v>703.06666666666661</v>
      </c>
      <c r="G172" s="38">
        <v>694.13333333333321</v>
      </c>
      <c r="H172" s="38">
        <v>686.86666666666656</v>
      </c>
      <c r="I172" s="38">
        <v>677.93333333333317</v>
      </c>
      <c r="J172" s="38">
        <v>710.33333333333326</v>
      </c>
      <c r="K172" s="38">
        <v>719.26666666666665</v>
      </c>
      <c r="L172" s="38">
        <v>726.5333333333333</v>
      </c>
      <c r="M172" s="28">
        <v>712</v>
      </c>
      <c r="N172" s="28">
        <v>695.8</v>
      </c>
      <c r="O172" s="39">
        <v>4219400</v>
      </c>
      <c r="P172" s="40">
        <v>1.4510525240138974E-2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123.3</v>
      </c>
      <c r="F173" s="37">
        <v>123.31666666666666</v>
      </c>
      <c r="G173" s="38">
        <v>121.03333333333333</v>
      </c>
      <c r="H173" s="38">
        <v>118.76666666666667</v>
      </c>
      <c r="I173" s="38">
        <v>116.48333333333333</v>
      </c>
      <c r="J173" s="38">
        <v>125.58333333333333</v>
      </c>
      <c r="K173" s="38">
        <v>127.86666666666666</v>
      </c>
      <c r="L173" s="38">
        <v>130.13333333333333</v>
      </c>
      <c r="M173" s="28">
        <v>125.6</v>
      </c>
      <c r="N173" s="28">
        <v>121.05</v>
      </c>
      <c r="O173" s="39">
        <v>47055000</v>
      </c>
      <c r="P173" s="40">
        <v>-1.5913430935709739E-3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92</v>
      </c>
      <c r="F174" s="37">
        <v>92.133333333333326</v>
      </c>
      <c r="G174" s="38">
        <v>91.316666666666649</v>
      </c>
      <c r="H174" s="38">
        <v>90.633333333333326</v>
      </c>
      <c r="I174" s="38">
        <v>89.816666666666649</v>
      </c>
      <c r="J174" s="38">
        <v>92.816666666666649</v>
      </c>
      <c r="K174" s="38">
        <v>93.633333333333312</v>
      </c>
      <c r="L174" s="38">
        <v>94.316666666666649</v>
      </c>
      <c r="M174" s="28">
        <v>92.95</v>
      </c>
      <c r="N174" s="28">
        <v>91.45</v>
      </c>
      <c r="O174" s="39">
        <v>47392000</v>
      </c>
      <c r="P174" s="40">
        <v>1.8219319353729804E-2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2388.5</v>
      </c>
      <c r="F175" s="37">
        <v>2383.2666666666664</v>
      </c>
      <c r="G175" s="38">
        <v>2369.333333333333</v>
      </c>
      <c r="H175" s="38">
        <v>2350.1666666666665</v>
      </c>
      <c r="I175" s="38">
        <v>2336.2333333333331</v>
      </c>
      <c r="J175" s="38">
        <v>2402.4333333333329</v>
      </c>
      <c r="K175" s="38">
        <v>2416.3666666666663</v>
      </c>
      <c r="L175" s="38">
        <v>2435.5333333333328</v>
      </c>
      <c r="M175" s="28">
        <v>2397.1999999999998</v>
      </c>
      <c r="N175" s="28">
        <v>2364.1</v>
      </c>
      <c r="O175" s="39">
        <v>35688000</v>
      </c>
      <c r="P175" s="40">
        <v>-6.8804307747963355E-3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78.45</v>
      </c>
      <c r="F176" s="37">
        <v>78.633333333333326</v>
      </c>
      <c r="G176" s="38">
        <v>77.266666666666652</v>
      </c>
      <c r="H176" s="38">
        <v>76.083333333333329</v>
      </c>
      <c r="I176" s="38">
        <v>74.716666666666654</v>
      </c>
      <c r="J176" s="38">
        <v>79.816666666666649</v>
      </c>
      <c r="K176" s="38">
        <v>81.183333333333323</v>
      </c>
      <c r="L176" s="38">
        <v>82.366666666666646</v>
      </c>
      <c r="M176" s="28">
        <v>80</v>
      </c>
      <c r="N176" s="28">
        <v>77.45</v>
      </c>
      <c r="O176" s="39">
        <v>97236000</v>
      </c>
      <c r="P176" s="40">
        <v>2.2202598713258484E-2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864.05</v>
      </c>
      <c r="F177" s="37">
        <v>867.35</v>
      </c>
      <c r="G177" s="38">
        <v>857.7</v>
      </c>
      <c r="H177" s="38">
        <v>851.35</v>
      </c>
      <c r="I177" s="38">
        <v>841.7</v>
      </c>
      <c r="J177" s="38">
        <v>873.7</v>
      </c>
      <c r="K177" s="38">
        <v>883.34999999999991</v>
      </c>
      <c r="L177" s="38">
        <v>889.7</v>
      </c>
      <c r="M177" s="28">
        <v>877</v>
      </c>
      <c r="N177" s="28">
        <v>861</v>
      </c>
      <c r="O177" s="39">
        <v>5224800</v>
      </c>
      <c r="P177" s="40">
        <v>5.8524564916063457E-3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1191.1500000000001</v>
      </c>
      <c r="F178" s="37">
        <v>1198.7833333333335</v>
      </c>
      <c r="G178" s="38">
        <v>1180.366666666667</v>
      </c>
      <c r="H178" s="38">
        <v>1169.5833333333335</v>
      </c>
      <c r="I178" s="38">
        <v>1151.166666666667</v>
      </c>
      <c r="J178" s="38">
        <v>1209.5666666666671</v>
      </c>
      <c r="K178" s="38">
        <v>1227.9833333333336</v>
      </c>
      <c r="L178" s="38">
        <v>1238.7666666666671</v>
      </c>
      <c r="M178" s="28">
        <v>1217.2</v>
      </c>
      <c r="N178" s="28">
        <v>1188</v>
      </c>
      <c r="O178" s="39">
        <v>6180000</v>
      </c>
      <c r="P178" s="40">
        <v>3.0432136335970784E-3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522.95000000000005</v>
      </c>
      <c r="F179" s="37">
        <v>525.85</v>
      </c>
      <c r="G179" s="38">
        <v>517.70000000000005</v>
      </c>
      <c r="H179" s="38">
        <v>512.45000000000005</v>
      </c>
      <c r="I179" s="38">
        <v>504.30000000000007</v>
      </c>
      <c r="J179" s="38">
        <v>531.1</v>
      </c>
      <c r="K179" s="38">
        <v>539.24999999999989</v>
      </c>
      <c r="L179" s="38">
        <v>544.5</v>
      </c>
      <c r="M179" s="28">
        <v>534</v>
      </c>
      <c r="N179" s="28">
        <v>520.6</v>
      </c>
      <c r="O179" s="39">
        <v>55839000</v>
      </c>
      <c r="P179" s="40">
        <v>6.9712643678160921E-2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20946.55</v>
      </c>
      <c r="F180" s="37">
        <v>20875.316666666666</v>
      </c>
      <c r="G180" s="38">
        <v>20688.73333333333</v>
      </c>
      <c r="H180" s="38">
        <v>20430.916666666664</v>
      </c>
      <c r="I180" s="38">
        <v>20244.333333333328</v>
      </c>
      <c r="J180" s="38">
        <v>21133.133333333331</v>
      </c>
      <c r="K180" s="38">
        <v>21319.716666666667</v>
      </c>
      <c r="L180" s="38">
        <v>21577.533333333333</v>
      </c>
      <c r="M180" s="28">
        <v>21061.9</v>
      </c>
      <c r="N180" s="28">
        <v>20617.5</v>
      </c>
      <c r="O180" s="39">
        <v>351900</v>
      </c>
      <c r="P180" s="40">
        <v>2.8571428571428571E-2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2744.35</v>
      </c>
      <c r="F181" s="37">
        <v>2749.35</v>
      </c>
      <c r="G181" s="38">
        <v>2719.75</v>
      </c>
      <c r="H181" s="38">
        <v>2695.15</v>
      </c>
      <c r="I181" s="38">
        <v>2665.55</v>
      </c>
      <c r="J181" s="38">
        <v>2773.95</v>
      </c>
      <c r="K181" s="38">
        <v>2803.5499999999993</v>
      </c>
      <c r="L181" s="38">
        <v>2828.1499999999996</v>
      </c>
      <c r="M181" s="28">
        <v>2778.95</v>
      </c>
      <c r="N181" s="28">
        <v>2724.75</v>
      </c>
      <c r="O181" s="39">
        <v>1691800</v>
      </c>
      <c r="P181" s="40">
        <v>-6.4599483204134363E-3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2498.65</v>
      </c>
      <c r="F182" s="37">
        <v>2499.2666666666664</v>
      </c>
      <c r="G182" s="38">
        <v>2468.0333333333328</v>
      </c>
      <c r="H182" s="38">
        <v>2437.4166666666665</v>
      </c>
      <c r="I182" s="38">
        <v>2406.1833333333329</v>
      </c>
      <c r="J182" s="38">
        <v>2529.8833333333328</v>
      </c>
      <c r="K182" s="38">
        <v>2561.1166666666663</v>
      </c>
      <c r="L182" s="38">
        <v>2591.7333333333327</v>
      </c>
      <c r="M182" s="28">
        <v>2530.5</v>
      </c>
      <c r="N182" s="28">
        <v>2468.65</v>
      </c>
      <c r="O182" s="39">
        <v>3857250</v>
      </c>
      <c r="P182" s="40">
        <v>1.6202331555028652E-2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1179.8499999999999</v>
      </c>
      <c r="F183" s="37">
        <v>1182.6333333333332</v>
      </c>
      <c r="G183" s="38">
        <v>1158.2666666666664</v>
      </c>
      <c r="H183" s="38">
        <v>1136.6833333333332</v>
      </c>
      <c r="I183" s="38">
        <v>1112.3166666666664</v>
      </c>
      <c r="J183" s="38">
        <v>1204.2166666666665</v>
      </c>
      <c r="K183" s="38">
        <v>1228.5833333333333</v>
      </c>
      <c r="L183" s="38">
        <v>1250.1666666666665</v>
      </c>
      <c r="M183" s="28">
        <v>1207</v>
      </c>
      <c r="N183" s="28">
        <v>1161.05</v>
      </c>
      <c r="O183" s="39">
        <v>4193400</v>
      </c>
      <c r="P183" s="40">
        <v>1.9547775346462435E-2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968.5</v>
      </c>
      <c r="F184" s="37">
        <v>964.80000000000007</v>
      </c>
      <c r="G184" s="38">
        <v>955.95000000000016</v>
      </c>
      <c r="H184" s="38">
        <v>943.40000000000009</v>
      </c>
      <c r="I184" s="38">
        <v>934.55000000000018</v>
      </c>
      <c r="J184" s="38">
        <v>977.35000000000014</v>
      </c>
      <c r="K184" s="38">
        <v>986.2</v>
      </c>
      <c r="L184" s="38">
        <v>998.75000000000011</v>
      </c>
      <c r="M184" s="28">
        <v>973.65</v>
      </c>
      <c r="N184" s="28">
        <v>952.25</v>
      </c>
      <c r="O184" s="39">
        <v>22076600</v>
      </c>
      <c r="P184" s="40">
        <v>-1.1564860375466198E-2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539.20000000000005</v>
      </c>
      <c r="F185" s="37">
        <v>541.0333333333333</v>
      </c>
      <c r="G185" s="38">
        <v>530.56666666666661</v>
      </c>
      <c r="H185" s="38">
        <v>521.93333333333328</v>
      </c>
      <c r="I185" s="38">
        <v>511.46666666666658</v>
      </c>
      <c r="J185" s="38">
        <v>549.66666666666663</v>
      </c>
      <c r="K185" s="38">
        <v>560.13333333333333</v>
      </c>
      <c r="L185" s="38">
        <v>568.76666666666665</v>
      </c>
      <c r="M185" s="28">
        <v>551.5</v>
      </c>
      <c r="N185" s="28">
        <v>532.4</v>
      </c>
      <c r="O185" s="39">
        <v>10414500</v>
      </c>
      <c r="P185" s="40">
        <v>-1.6711513949865458E-2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550.04999999999995</v>
      </c>
      <c r="F186" s="37">
        <v>550.91666666666663</v>
      </c>
      <c r="G186" s="38">
        <v>543.83333333333326</v>
      </c>
      <c r="H186" s="38">
        <v>537.61666666666667</v>
      </c>
      <c r="I186" s="38">
        <v>530.5333333333333</v>
      </c>
      <c r="J186" s="38">
        <v>557.13333333333321</v>
      </c>
      <c r="K186" s="38">
        <v>564.21666666666647</v>
      </c>
      <c r="L186" s="38">
        <v>570.43333333333317</v>
      </c>
      <c r="M186" s="28">
        <v>558</v>
      </c>
      <c r="N186" s="28">
        <v>544.70000000000005</v>
      </c>
      <c r="O186" s="39">
        <v>2285000</v>
      </c>
      <c r="P186" s="40">
        <v>4.4810242341106539E-2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1154.25</v>
      </c>
      <c r="F187" s="37">
        <v>1155.4666666666665</v>
      </c>
      <c r="G187" s="38">
        <v>1138.083333333333</v>
      </c>
      <c r="H187" s="38">
        <v>1121.9166666666665</v>
      </c>
      <c r="I187" s="38">
        <v>1104.5333333333331</v>
      </c>
      <c r="J187" s="38">
        <v>1171.633333333333</v>
      </c>
      <c r="K187" s="38">
        <v>1189.0166666666667</v>
      </c>
      <c r="L187" s="38">
        <v>1205.1833333333329</v>
      </c>
      <c r="M187" s="28">
        <v>1172.8499999999999</v>
      </c>
      <c r="N187" s="28">
        <v>1139.3</v>
      </c>
      <c r="O187" s="39">
        <v>7587000</v>
      </c>
      <c r="P187" s="40">
        <v>-4.5919706113880868E-3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1168.0999999999999</v>
      </c>
      <c r="F188" s="37">
        <v>1164.5166666666667</v>
      </c>
      <c r="G188" s="38">
        <v>1140.0333333333333</v>
      </c>
      <c r="H188" s="38">
        <v>1111.9666666666667</v>
      </c>
      <c r="I188" s="38">
        <v>1087.4833333333333</v>
      </c>
      <c r="J188" s="38">
        <v>1192.5833333333333</v>
      </c>
      <c r="K188" s="38">
        <v>1217.0666666666664</v>
      </c>
      <c r="L188" s="38">
        <v>1245.1333333333332</v>
      </c>
      <c r="M188" s="28">
        <v>1189</v>
      </c>
      <c r="N188" s="28">
        <v>1136.45</v>
      </c>
      <c r="O188" s="39">
        <v>2667500</v>
      </c>
      <c r="P188" s="40">
        <v>-3.0704941860465115E-2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757.35</v>
      </c>
      <c r="F189" s="37">
        <v>755.80000000000007</v>
      </c>
      <c r="G189" s="38">
        <v>751.70000000000016</v>
      </c>
      <c r="H189" s="38">
        <v>746.05000000000007</v>
      </c>
      <c r="I189" s="38">
        <v>741.95000000000016</v>
      </c>
      <c r="J189" s="38">
        <v>761.45000000000016</v>
      </c>
      <c r="K189" s="38">
        <v>765.55000000000007</v>
      </c>
      <c r="L189" s="38">
        <v>771.20000000000016</v>
      </c>
      <c r="M189" s="28">
        <v>759.9</v>
      </c>
      <c r="N189" s="28">
        <v>750.15</v>
      </c>
      <c r="O189" s="39">
        <v>8917200</v>
      </c>
      <c r="P189" s="40">
        <v>1.0195758564437194E-2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399.15</v>
      </c>
      <c r="F190" s="37">
        <v>398.7</v>
      </c>
      <c r="G190" s="38">
        <v>393.54999999999995</v>
      </c>
      <c r="H190" s="38">
        <v>387.95</v>
      </c>
      <c r="I190" s="38">
        <v>382.79999999999995</v>
      </c>
      <c r="J190" s="38">
        <v>404.29999999999995</v>
      </c>
      <c r="K190" s="38">
        <v>409.44999999999993</v>
      </c>
      <c r="L190" s="38">
        <v>415.04999999999995</v>
      </c>
      <c r="M190" s="28">
        <v>403.85</v>
      </c>
      <c r="N190" s="28">
        <v>393.1</v>
      </c>
      <c r="O190" s="39">
        <v>82456200</v>
      </c>
      <c r="P190" s="40">
        <v>-1.8139242869020751E-2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216.8</v>
      </c>
      <c r="F191" s="37">
        <v>216.65</v>
      </c>
      <c r="G191" s="38">
        <v>213.75</v>
      </c>
      <c r="H191" s="38">
        <v>210.7</v>
      </c>
      <c r="I191" s="38">
        <v>207.79999999999998</v>
      </c>
      <c r="J191" s="38">
        <v>219.70000000000002</v>
      </c>
      <c r="K191" s="38">
        <v>222.60000000000005</v>
      </c>
      <c r="L191" s="38">
        <v>225.65000000000003</v>
      </c>
      <c r="M191" s="28">
        <v>219.55</v>
      </c>
      <c r="N191" s="28">
        <v>213.6</v>
      </c>
      <c r="O191" s="39">
        <v>101415375</v>
      </c>
      <c r="P191" s="40">
        <v>8.0174438108017443E-3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100.2</v>
      </c>
      <c r="F192" s="37">
        <v>100.25</v>
      </c>
      <c r="G192" s="38">
        <v>98.65</v>
      </c>
      <c r="H192" s="38">
        <v>97.100000000000009</v>
      </c>
      <c r="I192" s="38">
        <v>95.500000000000014</v>
      </c>
      <c r="J192" s="38">
        <v>101.8</v>
      </c>
      <c r="K192" s="38">
        <v>103.39999999999999</v>
      </c>
      <c r="L192" s="38">
        <v>104.94999999999999</v>
      </c>
      <c r="M192" s="28">
        <v>101.85</v>
      </c>
      <c r="N192" s="28">
        <v>98.7</v>
      </c>
      <c r="O192" s="39">
        <v>221905250</v>
      </c>
      <c r="P192" s="40">
        <v>5.0819072551925928E-3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3098.75</v>
      </c>
      <c r="F193" s="37">
        <v>3083.9166666666665</v>
      </c>
      <c r="G193" s="38">
        <v>3062.833333333333</v>
      </c>
      <c r="H193" s="38">
        <v>3026.9166666666665</v>
      </c>
      <c r="I193" s="38">
        <v>3005.833333333333</v>
      </c>
      <c r="J193" s="38">
        <v>3119.833333333333</v>
      </c>
      <c r="K193" s="38">
        <v>3140.9166666666661</v>
      </c>
      <c r="L193" s="38">
        <v>3176.833333333333</v>
      </c>
      <c r="M193" s="28">
        <v>3105</v>
      </c>
      <c r="N193" s="28">
        <v>3048</v>
      </c>
      <c r="O193" s="39">
        <v>12991200</v>
      </c>
      <c r="P193" s="40">
        <v>2.02139188616124E-2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1016.25</v>
      </c>
      <c r="F194" s="37">
        <v>1014.7333333333332</v>
      </c>
      <c r="G194" s="38">
        <v>1006.7166666666665</v>
      </c>
      <c r="H194" s="38">
        <v>997.18333333333328</v>
      </c>
      <c r="I194" s="38">
        <v>989.16666666666652</v>
      </c>
      <c r="J194" s="38">
        <v>1024.2666666666664</v>
      </c>
      <c r="K194" s="38">
        <v>1032.2833333333331</v>
      </c>
      <c r="L194" s="38">
        <v>1041.8166666666664</v>
      </c>
      <c r="M194" s="28">
        <v>1022.75</v>
      </c>
      <c r="N194" s="28">
        <v>1005.2</v>
      </c>
      <c r="O194" s="39">
        <v>15643200</v>
      </c>
      <c r="P194" s="40">
        <v>-3.0971590257331855E-3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2605.4499999999998</v>
      </c>
      <c r="F195" s="37">
        <v>2611.2666666666664</v>
      </c>
      <c r="G195" s="38">
        <v>2588.5333333333328</v>
      </c>
      <c r="H195" s="38">
        <v>2571.6166666666663</v>
      </c>
      <c r="I195" s="38">
        <v>2548.8833333333328</v>
      </c>
      <c r="J195" s="38">
        <v>2628.1833333333329</v>
      </c>
      <c r="K195" s="38">
        <v>2650.9166666666665</v>
      </c>
      <c r="L195" s="38">
        <v>2667.833333333333</v>
      </c>
      <c r="M195" s="28">
        <v>2634</v>
      </c>
      <c r="N195" s="28">
        <v>2594.35</v>
      </c>
      <c r="O195" s="39">
        <v>5286750</v>
      </c>
      <c r="P195" s="40">
        <v>-1.7355544713180456E-2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1594.25</v>
      </c>
      <c r="F196" s="37">
        <v>1600.5333333333335</v>
      </c>
      <c r="G196" s="38">
        <v>1574.366666666667</v>
      </c>
      <c r="H196" s="38">
        <v>1554.4833333333336</v>
      </c>
      <c r="I196" s="38">
        <v>1528.3166666666671</v>
      </c>
      <c r="J196" s="38">
        <v>1620.416666666667</v>
      </c>
      <c r="K196" s="38">
        <v>1646.5833333333335</v>
      </c>
      <c r="L196" s="38">
        <v>1666.4666666666669</v>
      </c>
      <c r="M196" s="28">
        <v>1626.7</v>
      </c>
      <c r="N196" s="28">
        <v>1580.65</v>
      </c>
      <c r="O196" s="39">
        <v>1723500</v>
      </c>
      <c r="P196" s="40">
        <v>-3.7572254335260114E-3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480.35</v>
      </c>
      <c r="F197" s="37">
        <v>480.13333333333338</v>
      </c>
      <c r="G197" s="38">
        <v>476.01666666666677</v>
      </c>
      <c r="H197" s="38">
        <v>471.68333333333339</v>
      </c>
      <c r="I197" s="38">
        <v>467.56666666666678</v>
      </c>
      <c r="J197" s="38">
        <v>484.46666666666675</v>
      </c>
      <c r="K197" s="38">
        <v>488.58333333333343</v>
      </c>
      <c r="L197" s="38">
        <v>492.91666666666674</v>
      </c>
      <c r="M197" s="28">
        <v>484.25</v>
      </c>
      <c r="N197" s="28">
        <v>475.8</v>
      </c>
      <c r="O197" s="39">
        <v>3757500</v>
      </c>
      <c r="P197" s="40">
        <v>1.0488100040338847E-2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1407.05</v>
      </c>
      <c r="F198" s="37">
        <v>1414.8500000000001</v>
      </c>
      <c r="G198" s="38">
        <v>1389.7000000000003</v>
      </c>
      <c r="H198" s="38">
        <v>1372.3500000000001</v>
      </c>
      <c r="I198" s="38">
        <v>1347.2000000000003</v>
      </c>
      <c r="J198" s="38">
        <v>1432.2000000000003</v>
      </c>
      <c r="K198" s="38">
        <v>1457.3500000000004</v>
      </c>
      <c r="L198" s="38">
        <v>1474.7000000000003</v>
      </c>
      <c r="M198" s="28">
        <v>1440</v>
      </c>
      <c r="N198" s="28">
        <v>1397.5</v>
      </c>
      <c r="O198" s="39">
        <v>4464550</v>
      </c>
      <c r="P198" s="40">
        <v>4.5676998368678629E-3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1079.9000000000001</v>
      </c>
      <c r="F199" s="37">
        <v>1081.3666666666668</v>
      </c>
      <c r="G199" s="38">
        <v>1067.7333333333336</v>
      </c>
      <c r="H199" s="38">
        <v>1055.5666666666668</v>
      </c>
      <c r="I199" s="38">
        <v>1041.9333333333336</v>
      </c>
      <c r="J199" s="38">
        <v>1093.5333333333335</v>
      </c>
      <c r="K199" s="38">
        <v>1107.1666666666667</v>
      </c>
      <c r="L199" s="38">
        <v>1119.3333333333335</v>
      </c>
      <c r="M199" s="28">
        <v>1095</v>
      </c>
      <c r="N199" s="28">
        <v>1069.2</v>
      </c>
      <c r="O199" s="39">
        <v>5948600</v>
      </c>
      <c r="P199" s="40">
        <v>2.0903411821239788E-2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1642.65</v>
      </c>
      <c r="F200" s="37">
        <v>1653.1333333333332</v>
      </c>
      <c r="G200" s="38">
        <v>1628.7666666666664</v>
      </c>
      <c r="H200" s="38">
        <v>1614.8833333333332</v>
      </c>
      <c r="I200" s="38">
        <v>1590.5166666666664</v>
      </c>
      <c r="J200" s="38">
        <v>1667.0166666666664</v>
      </c>
      <c r="K200" s="38">
        <v>1691.3833333333332</v>
      </c>
      <c r="L200" s="38">
        <v>1705.2666666666664</v>
      </c>
      <c r="M200" s="28">
        <v>1677.5</v>
      </c>
      <c r="N200" s="28">
        <v>1639.25</v>
      </c>
      <c r="O200" s="39">
        <v>1103600</v>
      </c>
      <c r="P200" s="40">
        <v>2.179440610243371E-3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6183.75</v>
      </c>
      <c r="F201" s="37">
        <v>6168.4833333333336</v>
      </c>
      <c r="G201" s="38">
        <v>6121.2166666666672</v>
      </c>
      <c r="H201" s="38">
        <v>6058.6833333333334</v>
      </c>
      <c r="I201" s="38">
        <v>6011.416666666667</v>
      </c>
      <c r="J201" s="38">
        <v>6231.0166666666673</v>
      </c>
      <c r="K201" s="38">
        <v>6278.2833333333338</v>
      </c>
      <c r="L201" s="38">
        <v>6340.8166666666675</v>
      </c>
      <c r="M201" s="28">
        <v>6215.75</v>
      </c>
      <c r="N201" s="28">
        <v>6105.95</v>
      </c>
      <c r="O201" s="39">
        <v>1949000</v>
      </c>
      <c r="P201" s="40">
        <v>-2.3644925358180541E-2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665.3</v>
      </c>
      <c r="F202" s="37">
        <v>667.9666666666667</v>
      </c>
      <c r="G202" s="38">
        <v>659.73333333333335</v>
      </c>
      <c r="H202" s="38">
        <v>654.16666666666663</v>
      </c>
      <c r="I202" s="38">
        <v>645.93333333333328</v>
      </c>
      <c r="J202" s="38">
        <v>673.53333333333342</v>
      </c>
      <c r="K202" s="38">
        <v>681.76666666666677</v>
      </c>
      <c r="L202" s="38">
        <v>687.33333333333348</v>
      </c>
      <c r="M202" s="28">
        <v>676.2</v>
      </c>
      <c r="N202" s="28">
        <v>662.4</v>
      </c>
      <c r="O202" s="39">
        <v>25994800</v>
      </c>
      <c r="P202" s="40">
        <v>1.8333672845793441E-2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293.95</v>
      </c>
      <c r="F203" s="37">
        <v>292.39999999999998</v>
      </c>
      <c r="G203" s="38">
        <v>288.89999999999998</v>
      </c>
      <c r="H203" s="38">
        <v>283.85000000000002</v>
      </c>
      <c r="I203" s="38">
        <v>280.35000000000002</v>
      </c>
      <c r="J203" s="38">
        <v>297.44999999999993</v>
      </c>
      <c r="K203" s="38">
        <v>300.94999999999993</v>
      </c>
      <c r="L203" s="38">
        <v>305.99999999999989</v>
      </c>
      <c r="M203" s="28">
        <v>295.89999999999998</v>
      </c>
      <c r="N203" s="28">
        <v>287.35000000000002</v>
      </c>
      <c r="O203" s="39">
        <v>30366050</v>
      </c>
      <c r="P203" s="40">
        <v>1.4341928135031583E-2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873.85</v>
      </c>
      <c r="F204" s="37">
        <v>872.7166666666667</v>
      </c>
      <c r="G204" s="38">
        <v>865.38333333333344</v>
      </c>
      <c r="H204" s="38">
        <v>856.91666666666674</v>
      </c>
      <c r="I204" s="38">
        <v>849.58333333333348</v>
      </c>
      <c r="J204" s="38">
        <v>881.18333333333339</v>
      </c>
      <c r="K204" s="38">
        <v>888.51666666666665</v>
      </c>
      <c r="L204" s="38">
        <v>896.98333333333335</v>
      </c>
      <c r="M204" s="28">
        <v>880.05</v>
      </c>
      <c r="N204" s="28">
        <v>864.25</v>
      </c>
      <c r="O204" s="39">
        <v>4101500</v>
      </c>
      <c r="P204" s="40">
        <v>4.0391676866585067E-3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1579.1</v>
      </c>
      <c r="F205" s="37">
        <v>1586.1333333333332</v>
      </c>
      <c r="G205" s="38">
        <v>1564.7666666666664</v>
      </c>
      <c r="H205" s="38">
        <v>1550.4333333333332</v>
      </c>
      <c r="I205" s="38">
        <v>1529.0666666666664</v>
      </c>
      <c r="J205" s="38">
        <v>1600.4666666666665</v>
      </c>
      <c r="K205" s="38">
        <v>1621.8333333333333</v>
      </c>
      <c r="L205" s="38">
        <v>1636.1666666666665</v>
      </c>
      <c r="M205" s="28">
        <v>1607.5</v>
      </c>
      <c r="N205" s="28">
        <v>1571.8</v>
      </c>
      <c r="O205" s="39">
        <v>654500</v>
      </c>
      <c r="P205" s="40">
        <v>4.8794167134043748E-2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379.05</v>
      </c>
      <c r="F206" s="37">
        <v>380.7833333333333</v>
      </c>
      <c r="G206" s="38">
        <v>368.56666666666661</v>
      </c>
      <c r="H206" s="38">
        <v>358.08333333333331</v>
      </c>
      <c r="I206" s="38">
        <v>345.86666666666662</v>
      </c>
      <c r="J206" s="38">
        <v>391.26666666666659</v>
      </c>
      <c r="K206" s="38">
        <v>403.48333333333329</v>
      </c>
      <c r="L206" s="38">
        <v>413.96666666666658</v>
      </c>
      <c r="M206" s="28">
        <v>393</v>
      </c>
      <c r="N206" s="28">
        <v>370.3</v>
      </c>
      <c r="O206" s="39">
        <v>50762000</v>
      </c>
      <c r="P206" s="40">
        <v>0.16528166750837886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273.55</v>
      </c>
      <c r="F207" s="37">
        <v>271.81666666666666</v>
      </c>
      <c r="G207" s="38">
        <v>267.88333333333333</v>
      </c>
      <c r="H207" s="38">
        <v>262.21666666666664</v>
      </c>
      <c r="I207" s="38">
        <v>258.2833333333333</v>
      </c>
      <c r="J207" s="38">
        <v>277.48333333333335</v>
      </c>
      <c r="K207" s="38">
        <v>281.41666666666663</v>
      </c>
      <c r="L207" s="38">
        <v>287.08333333333337</v>
      </c>
      <c r="M207" s="28">
        <v>275.75</v>
      </c>
      <c r="N207" s="28">
        <v>266.14999999999998</v>
      </c>
      <c r="O207" s="39">
        <v>98328000</v>
      </c>
      <c r="P207" s="40">
        <v>1.5397007342234889E-2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416.2</v>
      </c>
      <c r="F208" s="37">
        <v>418.21666666666664</v>
      </c>
      <c r="G208" s="38">
        <v>412.0333333333333</v>
      </c>
      <c r="H208" s="38">
        <v>407.86666666666667</v>
      </c>
      <c r="I208" s="38">
        <v>401.68333333333334</v>
      </c>
      <c r="J208" s="38">
        <v>422.38333333333327</v>
      </c>
      <c r="K208" s="38">
        <v>428.56666666666655</v>
      </c>
      <c r="L208" s="38">
        <v>432.73333333333323</v>
      </c>
      <c r="M208" s="28">
        <v>424.4</v>
      </c>
      <c r="N208" s="28">
        <v>414.05</v>
      </c>
      <c r="O208" s="39">
        <v>12933000</v>
      </c>
      <c r="P208" s="40">
        <v>-3.8818799389990295E-3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3" t="s">
        <v>16</v>
      </c>
      <c r="B8" s="405"/>
      <c r="C8" s="409" t="s">
        <v>20</v>
      </c>
      <c r="D8" s="409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3"/>
      <c r="L8" s="50"/>
      <c r="M8" s="50"/>
      <c r="N8" s="1"/>
      <c r="O8" s="1"/>
    </row>
    <row r="9" spans="1:15" ht="36" customHeight="1">
      <c r="A9" s="407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17014.349999999999</v>
      </c>
      <c r="D10" s="333">
        <v>17027.883333333331</v>
      </c>
      <c r="E10" s="333">
        <v>16943.416666666664</v>
      </c>
      <c r="F10" s="333">
        <v>16872.483333333334</v>
      </c>
      <c r="G10" s="333">
        <v>16788.016666666666</v>
      </c>
      <c r="H10" s="333">
        <v>17098.816666666662</v>
      </c>
      <c r="I10" s="333">
        <v>17183.283333333329</v>
      </c>
      <c r="J10" s="333">
        <v>17254.21666666666</v>
      </c>
      <c r="K10" s="333">
        <v>17112.349999999999</v>
      </c>
      <c r="L10" s="333">
        <v>16956.95</v>
      </c>
      <c r="M10" s="334"/>
      <c r="N10" s="1"/>
      <c r="O10" s="1"/>
    </row>
    <row r="11" spans="1:15" ht="12.75" customHeight="1">
      <c r="A11" s="227">
        <v>2</v>
      </c>
      <c r="B11" s="345" t="s">
        <v>231</v>
      </c>
      <c r="C11" s="333">
        <v>38624</v>
      </c>
      <c r="D11" s="333">
        <v>38707.75</v>
      </c>
      <c r="E11" s="333">
        <v>38354.199999999997</v>
      </c>
      <c r="F11" s="333">
        <v>38084.399999999994</v>
      </c>
      <c r="G11" s="333">
        <v>37730.849999999991</v>
      </c>
      <c r="H11" s="333">
        <v>38977.550000000003</v>
      </c>
      <c r="I11" s="333">
        <v>39331.100000000006</v>
      </c>
      <c r="J11" s="333">
        <v>39600.900000000009</v>
      </c>
      <c r="K11" s="333">
        <v>39061.300000000003</v>
      </c>
      <c r="L11" s="333">
        <v>38437.949999999997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2659.45</v>
      </c>
      <c r="D12" s="260">
        <v>2666.85</v>
      </c>
      <c r="E12" s="260">
        <v>2646.25</v>
      </c>
      <c r="F12" s="260">
        <v>2633.05</v>
      </c>
      <c r="G12" s="260">
        <v>2612.4500000000003</v>
      </c>
      <c r="H12" s="260">
        <v>2680.0499999999997</v>
      </c>
      <c r="I12" s="260">
        <v>2700.6499999999992</v>
      </c>
      <c r="J12" s="260">
        <v>2713.8499999999995</v>
      </c>
      <c r="K12" s="260">
        <v>2687.45</v>
      </c>
      <c r="L12" s="260">
        <v>2653.65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4922.05</v>
      </c>
      <c r="D13" s="260">
        <v>4932.05</v>
      </c>
      <c r="E13" s="260">
        <v>4896.6500000000005</v>
      </c>
      <c r="F13" s="260">
        <v>4871.25</v>
      </c>
      <c r="G13" s="260">
        <v>4835.8500000000004</v>
      </c>
      <c r="H13" s="260">
        <v>4957.4500000000007</v>
      </c>
      <c r="I13" s="260">
        <v>4992.8500000000004</v>
      </c>
      <c r="J13" s="260">
        <v>5018.2500000000009</v>
      </c>
      <c r="K13" s="260">
        <v>4967.45</v>
      </c>
      <c r="L13" s="260">
        <v>4906.6499999999996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27506.2</v>
      </c>
      <c r="D14" s="260">
        <v>27519.316666666666</v>
      </c>
      <c r="E14" s="260">
        <v>27333.383333333331</v>
      </c>
      <c r="F14" s="260">
        <v>27160.566666666666</v>
      </c>
      <c r="G14" s="260">
        <v>26974.633333333331</v>
      </c>
      <c r="H14" s="260">
        <v>27692.133333333331</v>
      </c>
      <c r="I14" s="260">
        <v>27878.066666666666</v>
      </c>
      <c r="J14" s="260">
        <v>28050.883333333331</v>
      </c>
      <c r="K14" s="260">
        <v>27705.25</v>
      </c>
      <c r="L14" s="260">
        <v>27346.5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4056.65</v>
      </c>
      <c r="D15" s="260">
        <v>4070.7833333333333</v>
      </c>
      <c r="E15" s="260">
        <v>4036.2666666666664</v>
      </c>
      <c r="F15" s="260">
        <v>4015.8833333333332</v>
      </c>
      <c r="G15" s="260">
        <v>3981.3666666666663</v>
      </c>
      <c r="H15" s="260">
        <v>4091.1666666666665</v>
      </c>
      <c r="I15" s="260">
        <v>4125.6833333333343</v>
      </c>
      <c r="J15" s="260">
        <v>4146.0666666666666</v>
      </c>
      <c r="K15" s="260">
        <v>4105.3</v>
      </c>
      <c r="L15" s="260">
        <v>4050.4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8328.15</v>
      </c>
      <c r="D16" s="260">
        <v>8346.4333333333325</v>
      </c>
      <c r="E16" s="260">
        <v>8267.7166666666653</v>
      </c>
      <c r="F16" s="260">
        <v>8207.2833333333328</v>
      </c>
      <c r="G16" s="260">
        <v>8128.5666666666657</v>
      </c>
      <c r="H16" s="260">
        <v>8406.866666666665</v>
      </c>
      <c r="I16" s="260">
        <v>8485.5833333333321</v>
      </c>
      <c r="J16" s="260">
        <v>8546.0166666666646</v>
      </c>
      <c r="K16" s="260">
        <v>8425.15</v>
      </c>
      <c r="L16" s="260">
        <v>8286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3265.85</v>
      </c>
      <c r="D17" s="260">
        <v>3270.25</v>
      </c>
      <c r="E17" s="260">
        <v>3233.8</v>
      </c>
      <c r="F17" s="260">
        <v>3201.75</v>
      </c>
      <c r="G17" s="260">
        <v>3165.3</v>
      </c>
      <c r="H17" s="260">
        <v>3302.3</v>
      </c>
      <c r="I17" s="260">
        <v>3338.75</v>
      </c>
      <c r="J17" s="260">
        <v>3370.8</v>
      </c>
      <c r="K17" s="259">
        <v>3306.7</v>
      </c>
      <c r="L17" s="259">
        <v>3238.2</v>
      </c>
      <c r="M17" s="259">
        <v>3.9394999999999998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2253.9</v>
      </c>
      <c r="D18" s="260">
        <v>2271.6</v>
      </c>
      <c r="E18" s="260">
        <v>2225.1999999999998</v>
      </c>
      <c r="F18" s="260">
        <v>2196.5</v>
      </c>
      <c r="G18" s="260">
        <v>2150.1</v>
      </c>
      <c r="H18" s="260">
        <v>2300.2999999999997</v>
      </c>
      <c r="I18" s="260">
        <v>2346.7000000000003</v>
      </c>
      <c r="J18" s="260">
        <v>2375.3999999999996</v>
      </c>
      <c r="K18" s="259">
        <v>2318</v>
      </c>
      <c r="L18" s="259">
        <v>2242.9</v>
      </c>
      <c r="M18" s="259">
        <v>5.2813800000000004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581.6</v>
      </c>
      <c r="D19" s="260">
        <v>582.19999999999993</v>
      </c>
      <c r="E19" s="260">
        <v>577.49999999999989</v>
      </c>
      <c r="F19" s="260">
        <v>573.4</v>
      </c>
      <c r="G19" s="260">
        <v>568.69999999999993</v>
      </c>
      <c r="H19" s="260">
        <v>586.29999999999984</v>
      </c>
      <c r="I19" s="260">
        <v>590.99999999999989</v>
      </c>
      <c r="J19" s="260">
        <v>595.0999999999998</v>
      </c>
      <c r="K19" s="259">
        <v>586.9</v>
      </c>
      <c r="L19" s="259">
        <v>578.1</v>
      </c>
      <c r="M19" s="259">
        <v>21.910489999999999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18175.2</v>
      </c>
      <c r="D20" s="260">
        <v>18251.399999999998</v>
      </c>
      <c r="E20" s="260">
        <v>18053.849999999995</v>
      </c>
      <c r="F20" s="260">
        <v>17932.499999999996</v>
      </c>
      <c r="G20" s="260">
        <v>17734.949999999993</v>
      </c>
      <c r="H20" s="260">
        <v>18372.749999999996</v>
      </c>
      <c r="I20" s="260">
        <v>18570.3</v>
      </c>
      <c r="J20" s="260">
        <v>18691.649999999998</v>
      </c>
      <c r="K20" s="259">
        <v>18448.95</v>
      </c>
      <c r="L20" s="259">
        <v>18130.05</v>
      </c>
      <c r="M20" s="259">
        <v>9.7739999999999994E-2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3233.65</v>
      </c>
      <c r="D21" s="260">
        <v>3228.4833333333336</v>
      </c>
      <c r="E21" s="260">
        <v>3194.166666666667</v>
      </c>
      <c r="F21" s="260">
        <v>3154.6833333333334</v>
      </c>
      <c r="G21" s="260">
        <v>3120.3666666666668</v>
      </c>
      <c r="H21" s="260">
        <v>3267.9666666666672</v>
      </c>
      <c r="I21" s="260">
        <v>3302.2833333333338</v>
      </c>
      <c r="J21" s="260">
        <v>3341.7666666666673</v>
      </c>
      <c r="K21" s="259">
        <v>3262.8</v>
      </c>
      <c r="L21" s="259">
        <v>3189</v>
      </c>
      <c r="M21" s="259">
        <v>18.40193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2083.35</v>
      </c>
      <c r="D22" s="260">
        <v>2089.8166666666671</v>
      </c>
      <c r="E22" s="260">
        <v>2064.6333333333341</v>
      </c>
      <c r="F22" s="260">
        <v>2045.916666666667</v>
      </c>
      <c r="G22" s="260">
        <v>2020.733333333334</v>
      </c>
      <c r="H22" s="260">
        <v>2108.5333333333342</v>
      </c>
      <c r="I22" s="260">
        <v>2133.7166666666676</v>
      </c>
      <c r="J22" s="260">
        <v>2152.4333333333343</v>
      </c>
      <c r="K22" s="259">
        <v>2115</v>
      </c>
      <c r="L22" s="259">
        <v>2071.1</v>
      </c>
      <c r="M22" s="259">
        <v>7.3563299999999998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784.75</v>
      </c>
      <c r="D23" s="260">
        <v>791.16666666666663</v>
      </c>
      <c r="E23" s="260">
        <v>770.58333333333326</v>
      </c>
      <c r="F23" s="260">
        <v>756.41666666666663</v>
      </c>
      <c r="G23" s="260">
        <v>735.83333333333326</v>
      </c>
      <c r="H23" s="260">
        <v>805.33333333333326</v>
      </c>
      <c r="I23" s="260">
        <v>825.91666666666652</v>
      </c>
      <c r="J23" s="260">
        <v>840.08333333333326</v>
      </c>
      <c r="K23" s="259">
        <v>811.75</v>
      </c>
      <c r="L23" s="259">
        <v>777</v>
      </c>
      <c r="M23" s="259">
        <v>74.915629999999993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3177.35</v>
      </c>
      <c r="D24" s="260">
        <v>3188.8666666666668</v>
      </c>
      <c r="E24" s="260">
        <v>3139.7333333333336</v>
      </c>
      <c r="F24" s="260">
        <v>3102.1166666666668</v>
      </c>
      <c r="G24" s="260">
        <v>3052.9833333333336</v>
      </c>
      <c r="H24" s="260">
        <v>3226.4833333333336</v>
      </c>
      <c r="I24" s="260">
        <v>3275.6166666666668</v>
      </c>
      <c r="J24" s="260">
        <v>3313.2333333333336</v>
      </c>
      <c r="K24" s="259">
        <v>3238</v>
      </c>
      <c r="L24" s="259">
        <v>3151.25</v>
      </c>
      <c r="M24" s="259">
        <v>2.2274099999999999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3121.1</v>
      </c>
      <c r="D25" s="260">
        <v>3144.9833333333336</v>
      </c>
      <c r="E25" s="260">
        <v>3078.1166666666672</v>
      </c>
      <c r="F25" s="260">
        <v>3035.1333333333337</v>
      </c>
      <c r="G25" s="260">
        <v>2968.2666666666673</v>
      </c>
      <c r="H25" s="260">
        <v>3187.9666666666672</v>
      </c>
      <c r="I25" s="260">
        <v>3254.8333333333339</v>
      </c>
      <c r="J25" s="260">
        <v>3297.8166666666671</v>
      </c>
      <c r="K25" s="259">
        <v>3211.85</v>
      </c>
      <c r="L25" s="259">
        <v>3102</v>
      </c>
      <c r="M25" s="259">
        <v>2.71143</v>
      </c>
      <c r="N25" s="1"/>
      <c r="O25" s="1"/>
    </row>
    <row r="26" spans="1:15" ht="12.75" customHeight="1">
      <c r="A26" s="227">
        <v>17</v>
      </c>
      <c r="B26" s="269" t="s">
        <v>981</v>
      </c>
      <c r="C26" s="259">
        <v>683.8</v>
      </c>
      <c r="D26" s="260">
        <v>688.81666666666661</v>
      </c>
      <c r="E26" s="260">
        <v>675.63333333333321</v>
      </c>
      <c r="F26" s="260">
        <v>667.46666666666658</v>
      </c>
      <c r="G26" s="260">
        <v>654.28333333333319</v>
      </c>
      <c r="H26" s="260">
        <v>696.98333333333323</v>
      </c>
      <c r="I26" s="260">
        <v>710.16666666666663</v>
      </c>
      <c r="J26" s="260">
        <v>718.33333333333326</v>
      </c>
      <c r="K26" s="259">
        <v>702</v>
      </c>
      <c r="L26" s="259">
        <v>680.65</v>
      </c>
      <c r="M26" s="259">
        <v>38.526949999999999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110.2</v>
      </c>
      <c r="D27" s="260">
        <v>110.63333333333333</v>
      </c>
      <c r="E27" s="260">
        <v>109.06666666666665</v>
      </c>
      <c r="F27" s="260">
        <v>107.93333333333332</v>
      </c>
      <c r="G27" s="260">
        <v>106.36666666666665</v>
      </c>
      <c r="H27" s="260">
        <v>111.76666666666665</v>
      </c>
      <c r="I27" s="260">
        <v>113.33333333333331</v>
      </c>
      <c r="J27" s="260">
        <v>114.46666666666665</v>
      </c>
      <c r="K27" s="259">
        <v>112.2</v>
      </c>
      <c r="L27" s="259">
        <v>109.5</v>
      </c>
      <c r="M27" s="259">
        <v>10.78594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328.6</v>
      </c>
      <c r="D28" s="260">
        <v>328.63333333333333</v>
      </c>
      <c r="E28" s="260">
        <v>325.06666666666666</v>
      </c>
      <c r="F28" s="260">
        <v>321.53333333333336</v>
      </c>
      <c r="G28" s="260">
        <v>317.9666666666667</v>
      </c>
      <c r="H28" s="260">
        <v>332.16666666666663</v>
      </c>
      <c r="I28" s="260">
        <v>335.73333333333323</v>
      </c>
      <c r="J28" s="260">
        <v>339.26666666666659</v>
      </c>
      <c r="K28" s="259">
        <v>332.2</v>
      </c>
      <c r="L28" s="259">
        <v>325.10000000000002</v>
      </c>
      <c r="M28" s="259">
        <v>9.4761399999999991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3125.55</v>
      </c>
      <c r="D29" s="260">
        <v>3130.85</v>
      </c>
      <c r="E29" s="260">
        <v>3096.7</v>
      </c>
      <c r="F29" s="260">
        <v>3067.85</v>
      </c>
      <c r="G29" s="260">
        <v>3033.7</v>
      </c>
      <c r="H29" s="260">
        <v>3159.7</v>
      </c>
      <c r="I29" s="260">
        <v>3193.8500000000004</v>
      </c>
      <c r="J29" s="260">
        <v>3222.7</v>
      </c>
      <c r="K29" s="259">
        <v>3165</v>
      </c>
      <c r="L29" s="259">
        <v>3102</v>
      </c>
      <c r="M29" s="259">
        <v>0.24485000000000001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496.85</v>
      </c>
      <c r="D30" s="260">
        <v>497.91666666666669</v>
      </c>
      <c r="E30" s="260">
        <v>490.43333333333339</v>
      </c>
      <c r="F30" s="260">
        <v>484.01666666666671</v>
      </c>
      <c r="G30" s="260">
        <v>476.53333333333342</v>
      </c>
      <c r="H30" s="260">
        <v>504.33333333333337</v>
      </c>
      <c r="I30" s="260">
        <v>511.81666666666661</v>
      </c>
      <c r="J30" s="260">
        <v>518.23333333333335</v>
      </c>
      <c r="K30" s="259">
        <v>505.4</v>
      </c>
      <c r="L30" s="259">
        <v>491.5</v>
      </c>
      <c r="M30" s="259">
        <v>62.129539999999999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4266.05</v>
      </c>
      <c r="D31" s="260">
        <v>4273.333333333333</v>
      </c>
      <c r="E31" s="260">
        <v>4228.7166666666662</v>
      </c>
      <c r="F31" s="260">
        <v>4191.3833333333332</v>
      </c>
      <c r="G31" s="260">
        <v>4146.7666666666664</v>
      </c>
      <c r="H31" s="260">
        <v>4310.6666666666661</v>
      </c>
      <c r="I31" s="260">
        <v>4355.2833333333328</v>
      </c>
      <c r="J31" s="260">
        <v>4392.6166666666659</v>
      </c>
      <c r="K31" s="259">
        <v>4317.95</v>
      </c>
      <c r="L31" s="259">
        <v>4236</v>
      </c>
      <c r="M31" s="259">
        <v>2.7703799999999998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147.1</v>
      </c>
      <c r="D32" s="260">
        <v>147.78333333333333</v>
      </c>
      <c r="E32" s="260">
        <v>145.41666666666666</v>
      </c>
      <c r="F32" s="260">
        <v>143.73333333333332</v>
      </c>
      <c r="G32" s="260">
        <v>141.36666666666665</v>
      </c>
      <c r="H32" s="260">
        <v>149.46666666666667</v>
      </c>
      <c r="I32" s="260">
        <v>151.83333333333334</v>
      </c>
      <c r="J32" s="260">
        <v>153.51666666666668</v>
      </c>
      <c r="K32" s="259">
        <v>150.15</v>
      </c>
      <c r="L32" s="259">
        <v>146.1</v>
      </c>
      <c r="M32" s="259">
        <v>107.74956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3209</v>
      </c>
      <c r="D33" s="260">
        <v>3220.3666666666668</v>
      </c>
      <c r="E33" s="260">
        <v>3182.5333333333338</v>
      </c>
      <c r="F33" s="260">
        <v>3156.0666666666671</v>
      </c>
      <c r="G33" s="260">
        <v>3118.233333333334</v>
      </c>
      <c r="H33" s="260">
        <v>3246.8333333333335</v>
      </c>
      <c r="I33" s="260">
        <v>3284.6666666666665</v>
      </c>
      <c r="J33" s="260">
        <v>3311.1333333333332</v>
      </c>
      <c r="K33" s="259">
        <v>3258.2</v>
      </c>
      <c r="L33" s="259">
        <v>3193.9</v>
      </c>
      <c r="M33" s="259">
        <v>7.7988999999999997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2152.3000000000002</v>
      </c>
      <c r="D34" s="260">
        <v>2162.85</v>
      </c>
      <c r="E34" s="260">
        <v>2127.75</v>
      </c>
      <c r="F34" s="260">
        <v>2103.2000000000003</v>
      </c>
      <c r="G34" s="260">
        <v>2068.1000000000004</v>
      </c>
      <c r="H34" s="260">
        <v>2187.3999999999996</v>
      </c>
      <c r="I34" s="260">
        <v>2222.4999999999991</v>
      </c>
      <c r="J34" s="260">
        <v>2247.0499999999993</v>
      </c>
      <c r="K34" s="259">
        <v>2197.9499999999998</v>
      </c>
      <c r="L34" s="259">
        <v>2138.3000000000002</v>
      </c>
      <c r="M34" s="259">
        <v>2.8996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515.70000000000005</v>
      </c>
      <c r="D35" s="260">
        <v>515.98333333333323</v>
      </c>
      <c r="E35" s="260">
        <v>512.31666666666649</v>
      </c>
      <c r="F35" s="260">
        <v>508.93333333333328</v>
      </c>
      <c r="G35" s="260">
        <v>505.26666666666654</v>
      </c>
      <c r="H35" s="260">
        <v>519.36666666666645</v>
      </c>
      <c r="I35" s="260">
        <v>523.03333333333319</v>
      </c>
      <c r="J35" s="260">
        <v>526.4166666666664</v>
      </c>
      <c r="K35" s="259">
        <v>519.65</v>
      </c>
      <c r="L35" s="259">
        <v>512.6</v>
      </c>
      <c r="M35" s="259">
        <v>7.2882300000000004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4309.95</v>
      </c>
      <c r="D36" s="260">
        <v>4325.3500000000004</v>
      </c>
      <c r="E36" s="260">
        <v>4284.7000000000007</v>
      </c>
      <c r="F36" s="260">
        <v>4259.4500000000007</v>
      </c>
      <c r="G36" s="260">
        <v>4218.8000000000011</v>
      </c>
      <c r="H36" s="260">
        <v>4350.6000000000004</v>
      </c>
      <c r="I36" s="260">
        <v>4391.25</v>
      </c>
      <c r="J36" s="260">
        <v>4416.5</v>
      </c>
      <c r="K36" s="259">
        <v>4366</v>
      </c>
      <c r="L36" s="259">
        <v>4300.1000000000004</v>
      </c>
      <c r="M36" s="259">
        <v>1.7114400000000001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802</v>
      </c>
      <c r="D37" s="260">
        <v>804.18333333333339</v>
      </c>
      <c r="E37" s="260">
        <v>793.41666666666674</v>
      </c>
      <c r="F37" s="260">
        <v>784.83333333333337</v>
      </c>
      <c r="G37" s="260">
        <v>774.06666666666672</v>
      </c>
      <c r="H37" s="260">
        <v>812.76666666666677</v>
      </c>
      <c r="I37" s="260">
        <v>823.53333333333342</v>
      </c>
      <c r="J37" s="260">
        <v>832.11666666666679</v>
      </c>
      <c r="K37" s="259">
        <v>814.95</v>
      </c>
      <c r="L37" s="259">
        <v>795.6</v>
      </c>
      <c r="M37" s="259">
        <v>130.24911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3604.8</v>
      </c>
      <c r="D38" s="260">
        <v>3614.5333333333333</v>
      </c>
      <c r="E38" s="260">
        <v>3580.2666666666664</v>
      </c>
      <c r="F38" s="260">
        <v>3555.7333333333331</v>
      </c>
      <c r="G38" s="260">
        <v>3521.4666666666662</v>
      </c>
      <c r="H38" s="260">
        <v>3639.0666666666666</v>
      </c>
      <c r="I38" s="260">
        <v>3673.3333333333339</v>
      </c>
      <c r="J38" s="260">
        <v>3697.8666666666668</v>
      </c>
      <c r="K38" s="259">
        <v>3648.8</v>
      </c>
      <c r="L38" s="259">
        <v>3590</v>
      </c>
      <c r="M38" s="259">
        <v>3.36605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7151.65</v>
      </c>
      <c r="D39" s="260">
        <v>7164.1166666666659</v>
      </c>
      <c r="E39" s="260">
        <v>7102.2333333333318</v>
      </c>
      <c r="F39" s="260">
        <v>7052.8166666666657</v>
      </c>
      <c r="G39" s="260">
        <v>6990.9333333333316</v>
      </c>
      <c r="H39" s="260">
        <v>7213.5333333333319</v>
      </c>
      <c r="I39" s="260">
        <v>7275.4166666666652</v>
      </c>
      <c r="J39" s="260">
        <v>7324.8333333333321</v>
      </c>
      <c r="K39" s="259">
        <v>7226</v>
      </c>
      <c r="L39" s="259">
        <v>7114.7</v>
      </c>
      <c r="M39" s="259">
        <v>6.0865499999999999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1681.75</v>
      </c>
      <c r="D40" s="260">
        <v>1680.9166666666667</v>
      </c>
      <c r="E40" s="260">
        <v>1667.2833333333335</v>
      </c>
      <c r="F40" s="260">
        <v>1652.8166666666668</v>
      </c>
      <c r="G40" s="260">
        <v>1639.1833333333336</v>
      </c>
      <c r="H40" s="260">
        <v>1695.3833333333334</v>
      </c>
      <c r="I40" s="260">
        <v>1709.0166666666667</v>
      </c>
      <c r="J40" s="260">
        <v>1723.4833333333333</v>
      </c>
      <c r="K40" s="259">
        <v>1694.55</v>
      </c>
      <c r="L40" s="259">
        <v>1666.45</v>
      </c>
      <c r="M40" s="259">
        <v>10.65166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6651.85</v>
      </c>
      <c r="D41" s="260">
        <v>6649.6166666666659</v>
      </c>
      <c r="E41" s="260">
        <v>6609.2333333333318</v>
      </c>
      <c r="F41" s="260">
        <v>6566.6166666666659</v>
      </c>
      <c r="G41" s="260">
        <v>6526.2333333333318</v>
      </c>
      <c r="H41" s="260">
        <v>6692.2333333333318</v>
      </c>
      <c r="I41" s="260">
        <v>6732.616666666665</v>
      </c>
      <c r="J41" s="260">
        <v>6775.2333333333318</v>
      </c>
      <c r="K41" s="259">
        <v>6690</v>
      </c>
      <c r="L41" s="259">
        <v>6607</v>
      </c>
      <c r="M41" s="259">
        <v>0.87441000000000002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1922.9</v>
      </c>
      <c r="D42" s="260">
        <v>1927.2333333333333</v>
      </c>
      <c r="E42" s="260">
        <v>1906.9666666666667</v>
      </c>
      <c r="F42" s="260">
        <v>1891.0333333333333</v>
      </c>
      <c r="G42" s="260">
        <v>1870.7666666666667</v>
      </c>
      <c r="H42" s="260">
        <v>1943.1666666666667</v>
      </c>
      <c r="I42" s="260">
        <v>1963.4333333333336</v>
      </c>
      <c r="J42" s="260">
        <v>1979.3666666666668</v>
      </c>
      <c r="K42" s="259">
        <v>1947.5</v>
      </c>
      <c r="L42" s="259">
        <v>1911.3</v>
      </c>
      <c r="M42" s="259">
        <v>1.2438199999999999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264.25</v>
      </c>
      <c r="D43" s="260">
        <v>265.2</v>
      </c>
      <c r="E43" s="260">
        <v>262.04999999999995</v>
      </c>
      <c r="F43" s="260">
        <v>259.84999999999997</v>
      </c>
      <c r="G43" s="260">
        <v>256.69999999999993</v>
      </c>
      <c r="H43" s="260">
        <v>267.39999999999998</v>
      </c>
      <c r="I43" s="260">
        <v>270.54999999999995</v>
      </c>
      <c r="J43" s="260">
        <v>272.75</v>
      </c>
      <c r="K43" s="259">
        <v>268.35000000000002</v>
      </c>
      <c r="L43" s="259">
        <v>263</v>
      </c>
      <c r="M43" s="259">
        <v>28.091249999999999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130</v>
      </c>
      <c r="D44" s="260">
        <v>130.66666666666666</v>
      </c>
      <c r="E44" s="260">
        <v>128.5333333333333</v>
      </c>
      <c r="F44" s="260">
        <v>127.06666666666663</v>
      </c>
      <c r="G44" s="260">
        <v>124.93333333333328</v>
      </c>
      <c r="H44" s="260">
        <v>132.13333333333333</v>
      </c>
      <c r="I44" s="260">
        <v>134.26666666666671</v>
      </c>
      <c r="J44" s="260">
        <v>135.73333333333335</v>
      </c>
      <c r="K44" s="259">
        <v>132.80000000000001</v>
      </c>
      <c r="L44" s="259">
        <v>129.19999999999999</v>
      </c>
      <c r="M44" s="259">
        <v>146.25935999999999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46.3</v>
      </c>
      <c r="D45" s="260">
        <v>46.633333333333333</v>
      </c>
      <c r="E45" s="260">
        <v>45.816666666666663</v>
      </c>
      <c r="F45" s="260">
        <v>45.333333333333329</v>
      </c>
      <c r="G45" s="260">
        <v>44.516666666666659</v>
      </c>
      <c r="H45" s="260">
        <v>47.116666666666667</v>
      </c>
      <c r="I45" s="260">
        <v>47.933333333333344</v>
      </c>
      <c r="J45" s="260">
        <v>48.416666666666671</v>
      </c>
      <c r="K45" s="259">
        <v>47.45</v>
      </c>
      <c r="L45" s="259">
        <v>46.15</v>
      </c>
      <c r="M45" s="259">
        <v>16.995940000000001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1822.25</v>
      </c>
      <c r="D46" s="260">
        <v>1809.6666666666667</v>
      </c>
      <c r="E46" s="260">
        <v>1794.3333333333335</v>
      </c>
      <c r="F46" s="260">
        <v>1766.4166666666667</v>
      </c>
      <c r="G46" s="260">
        <v>1751.0833333333335</v>
      </c>
      <c r="H46" s="260">
        <v>1837.5833333333335</v>
      </c>
      <c r="I46" s="260">
        <v>1852.916666666667</v>
      </c>
      <c r="J46" s="260">
        <v>1880.8333333333335</v>
      </c>
      <c r="K46" s="259">
        <v>1825</v>
      </c>
      <c r="L46" s="259">
        <v>1781.75</v>
      </c>
      <c r="M46" s="259">
        <v>2.8450500000000001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615.20000000000005</v>
      </c>
      <c r="D47" s="260">
        <v>620.31666666666672</v>
      </c>
      <c r="E47" s="260">
        <v>608.88333333333344</v>
      </c>
      <c r="F47" s="260">
        <v>602.56666666666672</v>
      </c>
      <c r="G47" s="260">
        <v>591.13333333333344</v>
      </c>
      <c r="H47" s="260">
        <v>626.63333333333344</v>
      </c>
      <c r="I47" s="260">
        <v>638.06666666666661</v>
      </c>
      <c r="J47" s="260">
        <v>644.38333333333344</v>
      </c>
      <c r="K47" s="259">
        <v>631.75</v>
      </c>
      <c r="L47" s="259">
        <v>614</v>
      </c>
      <c r="M47" s="259">
        <v>5.2398100000000003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101.4</v>
      </c>
      <c r="D48" s="260">
        <v>102.28333333333335</v>
      </c>
      <c r="E48" s="260">
        <v>100.16666666666669</v>
      </c>
      <c r="F48" s="260">
        <v>98.933333333333337</v>
      </c>
      <c r="G48" s="260">
        <v>96.816666666666677</v>
      </c>
      <c r="H48" s="260">
        <v>103.51666666666669</v>
      </c>
      <c r="I48" s="260">
        <v>105.63333333333334</v>
      </c>
      <c r="J48" s="260">
        <v>106.8666666666667</v>
      </c>
      <c r="K48" s="259">
        <v>104.4</v>
      </c>
      <c r="L48" s="259">
        <v>101.05</v>
      </c>
      <c r="M48" s="259">
        <v>77.956890000000001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748.25</v>
      </c>
      <c r="D49" s="260">
        <v>753.43333333333339</v>
      </c>
      <c r="E49" s="260">
        <v>740.16666666666674</v>
      </c>
      <c r="F49" s="260">
        <v>732.08333333333337</v>
      </c>
      <c r="G49" s="260">
        <v>718.81666666666672</v>
      </c>
      <c r="H49" s="260">
        <v>761.51666666666677</v>
      </c>
      <c r="I49" s="260">
        <v>774.78333333333342</v>
      </c>
      <c r="J49" s="260">
        <v>782.86666666666679</v>
      </c>
      <c r="K49" s="259">
        <v>766.7</v>
      </c>
      <c r="L49" s="259">
        <v>745.35</v>
      </c>
      <c r="M49" s="259">
        <v>8.1146399999999996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60.65</v>
      </c>
      <c r="D50" s="260">
        <v>61.1</v>
      </c>
      <c r="E50" s="260">
        <v>59.85</v>
      </c>
      <c r="F50" s="260">
        <v>59.05</v>
      </c>
      <c r="G50" s="260">
        <v>57.8</v>
      </c>
      <c r="H50" s="260">
        <v>61.900000000000006</v>
      </c>
      <c r="I50" s="260">
        <v>63.150000000000006</v>
      </c>
      <c r="J50" s="260">
        <v>63.95000000000001</v>
      </c>
      <c r="K50" s="259">
        <v>62.35</v>
      </c>
      <c r="L50" s="259">
        <v>60.3</v>
      </c>
      <c r="M50" s="259">
        <v>134.30722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300.3</v>
      </c>
      <c r="D51" s="260">
        <v>301.68333333333334</v>
      </c>
      <c r="E51" s="260">
        <v>298.11666666666667</v>
      </c>
      <c r="F51" s="260">
        <v>295.93333333333334</v>
      </c>
      <c r="G51" s="260">
        <v>292.36666666666667</v>
      </c>
      <c r="H51" s="260">
        <v>303.86666666666667</v>
      </c>
      <c r="I51" s="260">
        <v>307.43333333333339</v>
      </c>
      <c r="J51" s="260">
        <v>309.61666666666667</v>
      </c>
      <c r="K51" s="259">
        <v>305.25</v>
      </c>
      <c r="L51" s="259">
        <v>299.5</v>
      </c>
      <c r="M51" s="259">
        <v>30.290769999999998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768.9</v>
      </c>
      <c r="D52" s="260">
        <v>771.85</v>
      </c>
      <c r="E52" s="260">
        <v>764.7</v>
      </c>
      <c r="F52" s="260">
        <v>760.5</v>
      </c>
      <c r="G52" s="260">
        <v>753.35</v>
      </c>
      <c r="H52" s="260">
        <v>776.05000000000007</v>
      </c>
      <c r="I52" s="260">
        <v>783.19999999999993</v>
      </c>
      <c r="J52" s="260">
        <v>787.40000000000009</v>
      </c>
      <c r="K52" s="259">
        <v>779</v>
      </c>
      <c r="L52" s="259">
        <v>767.65</v>
      </c>
      <c r="M52" s="259">
        <v>28.420559999999998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262.39999999999998</v>
      </c>
      <c r="D53" s="260">
        <v>264.15000000000003</v>
      </c>
      <c r="E53" s="260">
        <v>259.50000000000006</v>
      </c>
      <c r="F53" s="260">
        <v>256.60000000000002</v>
      </c>
      <c r="G53" s="260">
        <v>251.95000000000005</v>
      </c>
      <c r="H53" s="260">
        <v>267.05000000000007</v>
      </c>
      <c r="I53" s="260">
        <v>271.70000000000005</v>
      </c>
      <c r="J53" s="260">
        <v>274.60000000000008</v>
      </c>
      <c r="K53" s="259">
        <v>268.8</v>
      </c>
      <c r="L53" s="259">
        <v>261.25</v>
      </c>
      <c r="M53" s="259">
        <v>41.262700000000002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15543.7</v>
      </c>
      <c r="D54" s="260">
        <v>15587.866666666667</v>
      </c>
      <c r="E54" s="260">
        <v>15435.833333333334</v>
      </c>
      <c r="F54" s="260">
        <v>15327.966666666667</v>
      </c>
      <c r="G54" s="260">
        <v>15175.933333333334</v>
      </c>
      <c r="H54" s="260">
        <v>15695.733333333334</v>
      </c>
      <c r="I54" s="260">
        <v>15847.766666666666</v>
      </c>
      <c r="J54" s="260">
        <v>15955.633333333333</v>
      </c>
      <c r="K54" s="259">
        <v>15739.9</v>
      </c>
      <c r="L54" s="259">
        <v>15480</v>
      </c>
      <c r="M54" s="259">
        <v>0.10921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3784.6</v>
      </c>
      <c r="D55" s="260">
        <v>3775.8333333333335</v>
      </c>
      <c r="E55" s="260">
        <v>3757.666666666667</v>
      </c>
      <c r="F55" s="260">
        <v>3730.7333333333336</v>
      </c>
      <c r="G55" s="260">
        <v>3712.5666666666671</v>
      </c>
      <c r="H55" s="260">
        <v>3802.7666666666669</v>
      </c>
      <c r="I55" s="260">
        <v>3820.9333333333338</v>
      </c>
      <c r="J55" s="260">
        <v>3847.8666666666668</v>
      </c>
      <c r="K55" s="259">
        <v>3794</v>
      </c>
      <c r="L55" s="259">
        <v>3748.9</v>
      </c>
      <c r="M55" s="259">
        <v>1.5677000000000001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223.5</v>
      </c>
      <c r="D56" s="260">
        <v>223.66666666666666</v>
      </c>
      <c r="E56" s="260">
        <v>220.83333333333331</v>
      </c>
      <c r="F56" s="260">
        <v>218.16666666666666</v>
      </c>
      <c r="G56" s="260">
        <v>215.33333333333331</v>
      </c>
      <c r="H56" s="260">
        <v>226.33333333333331</v>
      </c>
      <c r="I56" s="260">
        <v>229.16666666666663</v>
      </c>
      <c r="J56" s="260">
        <v>231.83333333333331</v>
      </c>
      <c r="K56" s="259">
        <v>226.5</v>
      </c>
      <c r="L56" s="259">
        <v>221</v>
      </c>
      <c r="M56" s="259">
        <v>51.422890000000002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724.65</v>
      </c>
      <c r="D57" s="260">
        <v>732.51666666666677</v>
      </c>
      <c r="E57" s="260">
        <v>715.13333333333355</v>
      </c>
      <c r="F57" s="260">
        <v>705.61666666666679</v>
      </c>
      <c r="G57" s="260">
        <v>688.23333333333358</v>
      </c>
      <c r="H57" s="260">
        <v>742.03333333333353</v>
      </c>
      <c r="I57" s="260">
        <v>759.41666666666674</v>
      </c>
      <c r="J57" s="260">
        <v>768.93333333333351</v>
      </c>
      <c r="K57" s="259">
        <v>749.9</v>
      </c>
      <c r="L57" s="259">
        <v>723</v>
      </c>
      <c r="M57" s="259">
        <v>20.750540000000001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1103.6500000000001</v>
      </c>
      <c r="D58" s="260">
        <v>1110.8666666666666</v>
      </c>
      <c r="E58" s="260">
        <v>1093.8833333333332</v>
      </c>
      <c r="F58" s="260">
        <v>1084.1166666666666</v>
      </c>
      <c r="G58" s="260">
        <v>1067.1333333333332</v>
      </c>
      <c r="H58" s="260">
        <v>1120.6333333333332</v>
      </c>
      <c r="I58" s="260">
        <v>1137.6166666666663</v>
      </c>
      <c r="J58" s="260">
        <v>1147.3833333333332</v>
      </c>
      <c r="K58" s="259">
        <v>1127.8499999999999</v>
      </c>
      <c r="L58" s="259">
        <v>1101.0999999999999</v>
      </c>
      <c r="M58" s="259">
        <v>14.38932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1613</v>
      </c>
      <c r="D59" s="260">
        <v>1618.0833333333333</v>
      </c>
      <c r="E59" s="260">
        <v>1604.9166666666665</v>
      </c>
      <c r="F59" s="260">
        <v>1596.8333333333333</v>
      </c>
      <c r="G59" s="260">
        <v>1583.6666666666665</v>
      </c>
      <c r="H59" s="260">
        <v>1626.1666666666665</v>
      </c>
      <c r="I59" s="260">
        <v>1639.333333333333</v>
      </c>
      <c r="J59" s="260">
        <v>1647.4166666666665</v>
      </c>
      <c r="K59" s="259">
        <v>1631.25</v>
      </c>
      <c r="L59" s="259">
        <v>1610</v>
      </c>
      <c r="M59" s="259">
        <v>0.66874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234.55</v>
      </c>
      <c r="D60" s="260">
        <v>233.75</v>
      </c>
      <c r="E60" s="260">
        <v>231.9</v>
      </c>
      <c r="F60" s="260">
        <v>229.25</v>
      </c>
      <c r="G60" s="260">
        <v>227.4</v>
      </c>
      <c r="H60" s="260">
        <v>236.4</v>
      </c>
      <c r="I60" s="260">
        <v>238.25000000000003</v>
      </c>
      <c r="J60" s="260">
        <v>240.9</v>
      </c>
      <c r="K60" s="259">
        <v>235.6</v>
      </c>
      <c r="L60" s="259">
        <v>231.1</v>
      </c>
      <c r="M60" s="259">
        <v>72.31841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3633.9</v>
      </c>
      <c r="D61" s="260">
        <v>3620.2999999999997</v>
      </c>
      <c r="E61" s="260">
        <v>3593.5999999999995</v>
      </c>
      <c r="F61" s="260">
        <v>3553.2999999999997</v>
      </c>
      <c r="G61" s="260">
        <v>3526.5999999999995</v>
      </c>
      <c r="H61" s="260">
        <v>3660.5999999999995</v>
      </c>
      <c r="I61" s="260">
        <v>3687.2999999999993</v>
      </c>
      <c r="J61" s="260">
        <v>3727.5999999999995</v>
      </c>
      <c r="K61" s="259">
        <v>3647</v>
      </c>
      <c r="L61" s="259">
        <v>3580</v>
      </c>
      <c r="M61" s="259">
        <v>1.3697600000000001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1553.95</v>
      </c>
      <c r="D62" s="260">
        <v>1559.4166666666667</v>
      </c>
      <c r="E62" s="260">
        <v>1541.6833333333334</v>
      </c>
      <c r="F62" s="260">
        <v>1529.4166666666667</v>
      </c>
      <c r="G62" s="260">
        <v>1511.6833333333334</v>
      </c>
      <c r="H62" s="260">
        <v>1571.6833333333334</v>
      </c>
      <c r="I62" s="260">
        <v>1589.4166666666665</v>
      </c>
      <c r="J62" s="260">
        <v>1601.6833333333334</v>
      </c>
      <c r="K62" s="259">
        <v>1577.15</v>
      </c>
      <c r="L62" s="259">
        <v>1547.15</v>
      </c>
      <c r="M62" s="259">
        <v>0.85646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695.1</v>
      </c>
      <c r="D63" s="260">
        <v>702.76666666666677</v>
      </c>
      <c r="E63" s="260">
        <v>684.73333333333358</v>
      </c>
      <c r="F63" s="260">
        <v>674.36666666666679</v>
      </c>
      <c r="G63" s="260">
        <v>656.3333333333336</v>
      </c>
      <c r="H63" s="260">
        <v>713.13333333333355</v>
      </c>
      <c r="I63" s="260">
        <v>731.16666666666663</v>
      </c>
      <c r="J63" s="260">
        <v>741.53333333333353</v>
      </c>
      <c r="K63" s="259">
        <v>720.8</v>
      </c>
      <c r="L63" s="259">
        <v>692.4</v>
      </c>
      <c r="M63" s="259">
        <v>13.267519999999999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969.9</v>
      </c>
      <c r="D64" s="260">
        <v>973.25</v>
      </c>
      <c r="E64" s="260">
        <v>963.7</v>
      </c>
      <c r="F64" s="260">
        <v>957.5</v>
      </c>
      <c r="G64" s="260">
        <v>947.95</v>
      </c>
      <c r="H64" s="260">
        <v>979.45</v>
      </c>
      <c r="I64" s="260">
        <v>989</v>
      </c>
      <c r="J64" s="260">
        <v>995.2</v>
      </c>
      <c r="K64" s="259">
        <v>982.8</v>
      </c>
      <c r="L64" s="259">
        <v>967.05</v>
      </c>
      <c r="M64" s="259">
        <v>3.7296499999999999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383.85</v>
      </c>
      <c r="D65" s="260">
        <v>383.2166666666667</v>
      </c>
      <c r="E65" s="260">
        <v>378.63333333333338</v>
      </c>
      <c r="F65" s="260">
        <v>373.41666666666669</v>
      </c>
      <c r="G65" s="260">
        <v>368.83333333333337</v>
      </c>
      <c r="H65" s="260">
        <v>388.43333333333339</v>
      </c>
      <c r="I65" s="260">
        <v>393.01666666666665</v>
      </c>
      <c r="J65" s="260">
        <v>398.23333333333341</v>
      </c>
      <c r="K65" s="259">
        <v>387.8</v>
      </c>
      <c r="L65" s="259">
        <v>378</v>
      </c>
      <c r="M65" s="259">
        <v>12.36941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1189.2</v>
      </c>
      <c r="D66" s="260">
        <v>1196.8833333333334</v>
      </c>
      <c r="E66" s="260">
        <v>1174.3666666666668</v>
      </c>
      <c r="F66" s="260">
        <v>1159.5333333333333</v>
      </c>
      <c r="G66" s="260">
        <v>1137.0166666666667</v>
      </c>
      <c r="H66" s="260">
        <v>1211.7166666666669</v>
      </c>
      <c r="I66" s="260">
        <v>1234.2333333333338</v>
      </c>
      <c r="J66" s="260">
        <v>1249.0666666666671</v>
      </c>
      <c r="K66" s="259">
        <v>1219.4000000000001</v>
      </c>
      <c r="L66" s="259">
        <v>1182.05</v>
      </c>
      <c r="M66" s="259">
        <v>1.9528000000000001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362.55</v>
      </c>
      <c r="D67" s="260">
        <v>362.23333333333329</v>
      </c>
      <c r="E67" s="260">
        <v>357.96666666666658</v>
      </c>
      <c r="F67" s="260">
        <v>353.38333333333327</v>
      </c>
      <c r="G67" s="260">
        <v>349.11666666666656</v>
      </c>
      <c r="H67" s="260">
        <v>366.81666666666661</v>
      </c>
      <c r="I67" s="260">
        <v>371.08333333333337</v>
      </c>
      <c r="J67" s="260">
        <v>375.66666666666663</v>
      </c>
      <c r="K67" s="259">
        <v>366.5</v>
      </c>
      <c r="L67" s="259">
        <v>357.65</v>
      </c>
      <c r="M67" s="259">
        <v>36.808500000000002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530</v>
      </c>
      <c r="D68" s="260">
        <v>532.6</v>
      </c>
      <c r="E68" s="260">
        <v>526.65000000000009</v>
      </c>
      <c r="F68" s="260">
        <v>523.30000000000007</v>
      </c>
      <c r="G68" s="260">
        <v>517.35000000000014</v>
      </c>
      <c r="H68" s="260">
        <v>535.95000000000005</v>
      </c>
      <c r="I68" s="260">
        <v>541.90000000000009</v>
      </c>
      <c r="J68" s="260">
        <v>545.25</v>
      </c>
      <c r="K68" s="259">
        <v>538.54999999999995</v>
      </c>
      <c r="L68" s="259">
        <v>529.25</v>
      </c>
      <c r="M68" s="259">
        <v>20.751010000000001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1506.4</v>
      </c>
      <c r="D69" s="260">
        <v>1508.2166666666665</v>
      </c>
      <c r="E69" s="260">
        <v>1487.833333333333</v>
      </c>
      <c r="F69" s="260">
        <v>1469.2666666666667</v>
      </c>
      <c r="G69" s="260">
        <v>1448.8833333333332</v>
      </c>
      <c r="H69" s="260">
        <v>1526.7833333333328</v>
      </c>
      <c r="I69" s="260">
        <v>1547.1666666666665</v>
      </c>
      <c r="J69" s="260">
        <v>1565.7333333333327</v>
      </c>
      <c r="K69" s="259">
        <v>1528.6</v>
      </c>
      <c r="L69" s="259">
        <v>1489.65</v>
      </c>
      <c r="M69" s="259">
        <v>0.70179000000000002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2225.4499999999998</v>
      </c>
      <c r="D70" s="260">
        <v>2226.6666666666665</v>
      </c>
      <c r="E70" s="260">
        <v>2202.8833333333332</v>
      </c>
      <c r="F70" s="260">
        <v>2180.3166666666666</v>
      </c>
      <c r="G70" s="260">
        <v>2156.5333333333333</v>
      </c>
      <c r="H70" s="260">
        <v>2249.2333333333331</v>
      </c>
      <c r="I70" s="260">
        <v>2273.0166666666669</v>
      </c>
      <c r="J70" s="260">
        <v>2295.583333333333</v>
      </c>
      <c r="K70" s="259">
        <v>2250.4499999999998</v>
      </c>
      <c r="L70" s="259">
        <v>2204.1</v>
      </c>
      <c r="M70" s="259">
        <v>7.8047000000000004</v>
      </c>
      <c r="N70" s="1"/>
      <c r="O70" s="1"/>
    </row>
    <row r="71" spans="1:15" ht="12.75" customHeight="1">
      <c r="A71" s="227">
        <v>62</v>
      </c>
      <c r="B71" s="269" t="s">
        <v>982</v>
      </c>
      <c r="C71" s="259">
        <v>560.20000000000005</v>
      </c>
      <c r="D71" s="260">
        <v>561.26666666666677</v>
      </c>
      <c r="E71" s="260">
        <v>555.58333333333348</v>
      </c>
      <c r="F71" s="260">
        <v>550.9666666666667</v>
      </c>
      <c r="G71" s="260">
        <v>545.28333333333342</v>
      </c>
      <c r="H71" s="260">
        <v>565.88333333333355</v>
      </c>
      <c r="I71" s="260">
        <v>571.56666666666672</v>
      </c>
      <c r="J71" s="260">
        <v>576.18333333333362</v>
      </c>
      <c r="K71" s="259">
        <v>566.95000000000005</v>
      </c>
      <c r="L71" s="259">
        <v>556.65</v>
      </c>
      <c r="M71" s="259">
        <v>0.43595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3523.85</v>
      </c>
      <c r="D72" s="260">
        <v>3522.75</v>
      </c>
      <c r="E72" s="260">
        <v>3501.6</v>
      </c>
      <c r="F72" s="260">
        <v>3479.35</v>
      </c>
      <c r="G72" s="260">
        <v>3458.2</v>
      </c>
      <c r="H72" s="260">
        <v>3545</v>
      </c>
      <c r="I72" s="260">
        <v>3566.1499999999996</v>
      </c>
      <c r="J72" s="260">
        <v>3588.4</v>
      </c>
      <c r="K72" s="259">
        <v>3543.9</v>
      </c>
      <c r="L72" s="259">
        <v>3500.5</v>
      </c>
      <c r="M72" s="259">
        <v>2.99017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4286.7</v>
      </c>
      <c r="D73" s="260">
        <v>4283.2333333333336</v>
      </c>
      <c r="E73" s="260">
        <v>4244.9666666666672</v>
      </c>
      <c r="F73" s="260">
        <v>4203.2333333333336</v>
      </c>
      <c r="G73" s="260">
        <v>4164.9666666666672</v>
      </c>
      <c r="H73" s="260">
        <v>4324.9666666666672</v>
      </c>
      <c r="I73" s="260">
        <v>4363.2333333333336</v>
      </c>
      <c r="J73" s="260">
        <v>4404.9666666666672</v>
      </c>
      <c r="K73" s="259">
        <v>4321.5</v>
      </c>
      <c r="L73" s="259">
        <v>4241.5</v>
      </c>
      <c r="M73" s="259">
        <v>1.35229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2358.8000000000002</v>
      </c>
      <c r="D74" s="260">
        <v>2354.1333333333332</v>
      </c>
      <c r="E74" s="260">
        <v>2308.2666666666664</v>
      </c>
      <c r="F74" s="260">
        <v>2257.7333333333331</v>
      </c>
      <c r="G74" s="260">
        <v>2211.8666666666663</v>
      </c>
      <c r="H74" s="260">
        <v>2404.6666666666665</v>
      </c>
      <c r="I74" s="260">
        <v>2450.5333333333333</v>
      </c>
      <c r="J74" s="260">
        <v>2501.0666666666666</v>
      </c>
      <c r="K74" s="259">
        <v>2400</v>
      </c>
      <c r="L74" s="259">
        <v>2303.6</v>
      </c>
      <c r="M74" s="259">
        <v>4.3503600000000002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4254.6499999999996</v>
      </c>
      <c r="D75" s="260">
        <v>4268.3166666666666</v>
      </c>
      <c r="E75" s="260">
        <v>4227.6333333333332</v>
      </c>
      <c r="F75" s="260">
        <v>4200.6166666666668</v>
      </c>
      <c r="G75" s="260">
        <v>4159.9333333333334</v>
      </c>
      <c r="H75" s="260">
        <v>4295.333333333333</v>
      </c>
      <c r="I75" s="260">
        <v>4336.0166666666655</v>
      </c>
      <c r="J75" s="260">
        <v>4363.0333333333328</v>
      </c>
      <c r="K75" s="259">
        <v>4309</v>
      </c>
      <c r="L75" s="259">
        <v>4241.3</v>
      </c>
      <c r="M75" s="259">
        <v>3.0278399999999999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3471.2</v>
      </c>
      <c r="D76" s="260">
        <v>3490.3833333333332</v>
      </c>
      <c r="E76" s="260">
        <v>3425.8166666666666</v>
      </c>
      <c r="F76" s="260">
        <v>3380.4333333333334</v>
      </c>
      <c r="G76" s="260">
        <v>3315.8666666666668</v>
      </c>
      <c r="H76" s="260">
        <v>3535.7666666666664</v>
      </c>
      <c r="I76" s="260">
        <v>3600.333333333333</v>
      </c>
      <c r="J76" s="260">
        <v>3645.7166666666662</v>
      </c>
      <c r="K76" s="259">
        <v>3554.95</v>
      </c>
      <c r="L76" s="259">
        <v>3445</v>
      </c>
      <c r="M76" s="259">
        <v>7.5396900000000002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474.75</v>
      </c>
      <c r="D77" s="260">
        <v>476.06666666666661</v>
      </c>
      <c r="E77" s="260">
        <v>471.8333333333332</v>
      </c>
      <c r="F77" s="260">
        <v>468.91666666666657</v>
      </c>
      <c r="G77" s="260">
        <v>464.68333333333317</v>
      </c>
      <c r="H77" s="260">
        <v>478.98333333333323</v>
      </c>
      <c r="I77" s="260">
        <v>483.21666666666658</v>
      </c>
      <c r="J77" s="260">
        <v>486.13333333333327</v>
      </c>
      <c r="K77" s="259">
        <v>480.3</v>
      </c>
      <c r="L77" s="259">
        <v>473.15</v>
      </c>
      <c r="M77" s="259">
        <v>0.22392000000000001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1999.75</v>
      </c>
      <c r="D78" s="260">
        <v>2021.3166666666666</v>
      </c>
      <c r="E78" s="260">
        <v>1945.1333333333332</v>
      </c>
      <c r="F78" s="260">
        <v>1890.5166666666667</v>
      </c>
      <c r="G78" s="260">
        <v>1814.3333333333333</v>
      </c>
      <c r="H78" s="260">
        <v>2075.9333333333334</v>
      </c>
      <c r="I78" s="260">
        <v>2152.1166666666668</v>
      </c>
      <c r="J78" s="260">
        <v>2206.7333333333331</v>
      </c>
      <c r="K78" s="259">
        <v>2097.5</v>
      </c>
      <c r="L78" s="259">
        <v>1966.7</v>
      </c>
      <c r="M78" s="259">
        <v>5.7592999999999996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1214.8</v>
      </c>
      <c r="D79" s="260">
        <v>1227.2833333333335</v>
      </c>
      <c r="E79" s="260">
        <v>1194.5666666666671</v>
      </c>
      <c r="F79" s="260">
        <v>1174.3333333333335</v>
      </c>
      <c r="G79" s="260">
        <v>1141.616666666667</v>
      </c>
      <c r="H79" s="260">
        <v>1247.5166666666671</v>
      </c>
      <c r="I79" s="260">
        <v>1280.2333333333338</v>
      </c>
      <c r="J79" s="260">
        <v>1300.4666666666672</v>
      </c>
      <c r="K79" s="259">
        <v>1260</v>
      </c>
      <c r="L79" s="259">
        <v>1207.05</v>
      </c>
      <c r="M79" s="259">
        <v>5.8536299999999999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124.9</v>
      </c>
      <c r="D80" s="260">
        <v>125.35000000000001</v>
      </c>
      <c r="E80" s="260">
        <v>123.95000000000002</v>
      </c>
      <c r="F80" s="260">
        <v>123.00000000000001</v>
      </c>
      <c r="G80" s="260">
        <v>121.60000000000002</v>
      </c>
      <c r="H80" s="260">
        <v>126.30000000000001</v>
      </c>
      <c r="I80" s="260">
        <v>127.70000000000002</v>
      </c>
      <c r="J80" s="260">
        <v>128.65</v>
      </c>
      <c r="K80" s="259">
        <v>126.75</v>
      </c>
      <c r="L80" s="259">
        <v>124.4</v>
      </c>
      <c r="M80" s="259">
        <v>185.86183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272.85000000000002</v>
      </c>
      <c r="D81" s="260">
        <v>272.59999999999997</v>
      </c>
      <c r="E81" s="260">
        <v>270.29999999999995</v>
      </c>
      <c r="F81" s="260">
        <v>267.75</v>
      </c>
      <c r="G81" s="260">
        <v>265.45</v>
      </c>
      <c r="H81" s="260">
        <v>275.14999999999992</v>
      </c>
      <c r="I81" s="260">
        <v>277.45</v>
      </c>
      <c r="J81" s="260">
        <v>279.99999999999989</v>
      </c>
      <c r="K81" s="259">
        <v>274.89999999999998</v>
      </c>
      <c r="L81" s="259">
        <v>270.05</v>
      </c>
      <c r="M81" s="259">
        <v>8.6797299999999993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85.45</v>
      </c>
      <c r="D82" s="260">
        <v>85.966666666666654</v>
      </c>
      <c r="E82" s="260">
        <v>84.733333333333306</v>
      </c>
      <c r="F82" s="260">
        <v>84.016666666666652</v>
      </c>
      <c r="G82" s="260">
        <v>82.783333333333303</v>
      </c>
      <c r="H82" s="260">
        <v>86.683333333333309</v>
      </c>
      <c r="I82" s="260">
        <v>87.916666666666657</v>
      </c>
      <c r="J82" s="260">
        <v>88.633333333333312</v>
      </c>
      <c r="K82" s="259">
        <v>87.2</v>
      </c>
      <c r="L82" s="259">
        <v>85.25</v>
      </c>
      <c r="M82" s="259">
        <v>63.975540000000002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2149.85</v>
      </c>
      <c r="D83" s="260">
        <v>2125.6166666666668</v>
      </c>
      <c r="E83" s="260">
        <v>2096.2333333333336</v>
      </c>
      <c r="F83" s="260">
        <v>2042.6166666666668</v>
      </c>
      <c r="G83" s="260">
        <v>2013.2333333333336</v>
      </c>
      <c r="H83" s="260">
        <v>2179.2333333333336</v>
      </c>
      <c r="I83" s="260">
        <v>2208.6166666666668</v>
      </c>
      <c r="J83" s="260">
        <v>2262.2333333333336</v>
      </c>
      <c r="K83" s="259">
        <v>2155</v>
      </c>
      <c r="L83" s="259">
        <v>2072</v>
      </c>
      <c r="M83" s="259">
        <v>1.3611899999999999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842.85</v>
      </c>
      <c r="D84" s="260">
        <v>843.2166666666667</v>
      </c>
      <c r="E84" s="260">
        <v>835.88333333333344</v>
      </c>
      <c r="F84" s="260">
        <v>828.91666666666674</v>
      </c>
      <c r="G84" s="260">
        <v>821.58333333333348</v>
      </c>
      <c r="H84" s="260">
        <v>850.18333333333339</v>
      </c>
      <c r="I84" s="260">
        <v>857.51666666666665</v>
      </c>
      <c r="J84" s="260">
        <v>864.48333333333335</v>
      </c>
      <c r="K84" s="259">
        <v>850.55</v>
      </c>
      <c r="L84" s="259">
        <v>836.25</v>
      </c>
      <c r="M84" s="259">
        <v>13.264010000000001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1180.8</v>
      </c>
      <c r="D85" s="260">
        <v>1186.6333333333332</v>
      </c>
      <c r="E85" s="260">
        <v>1170.1666666666665</v>
      </c>
      <c r="F85" s="260">
        <v>1159.5333333333333</v>
      </c>
      <c r="G85" s="260">
        <v>1143.0666666666666</v>
      </c>
      <c r="H85" s="260">
        <v>1197.2666666666664</v>
      </c>
      <c r="I85" s="260">
        <v>1213.7333333333331</v>
      </c>
      <c r="J85" s="260">
        <v>1224.3666666666663</v>
      </c>
      <c r="K85" s="259">
        <v>1203.0999999999999</v>
      </c>
      <c r="L85" s="259">
        <v>1176</v>
      </c>
      <c r="M85" s="259">
        <v>2.9758399999999998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1679.75</v>
      </c>
      <c r="D86" s="260">
        <v>1668.1666666666667</v>
      </c>
      <c r="E86" s="260">
        <v>1651.5833333333335</v>
      </c>
      <c r="F86" s="260">
        <v>1623.4166666666667</v>
      </c>
      <c r="G86" s="260">
        <v>1606.8333333333335</v>
      </c>
      <c r="H86" s="260">
        <v>1696.3333333333335</v>
      </c>
      <c r="I86" s="260">
        <v>1712.916666666667</v>
      </c>
      <c r="J86" s="260">
        <v>1741.0833333333335</v>
      </c>
      <c r="K86" s="259">
        <v>1684.75</v>
      </c>
      <c r="L86" s="259">
        <v>1640</v>
      </c>
      <c r="M86" s="259">
        <v>7.4808899999999996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469.2</v>
      </c>
      <c r="D87" s="260">
        <v>471.16666666666669</v>
      </c>
      <c r="E87" s="260">
        <v>464.03333333333336</v>
      </c>
      <c r="F87" s="260">
        <v>458.86666666666667</v>
      </c>
      <c r="G87" s="260">
        <v>451.73333333333335</v>
      </c>
      <c r="H87" s="260">
        <v>476.33333333333337</v>
      </c>
      <c r="I87" s="260">
        <v>483.4666666666667</v>
      </c>
      <c r="J87" s="260">
        <v>488.63333333333338</v>
      </c>
      <c r="K87" s="259">
        <v>478.3</v>
      </c>
      <c r="L87" s="259">
        <v>466</v>
      </c>
      <c r="M87" s="259">
        <v>7.7175200000000004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220.6</v>
      </c>
      <c r="D88" s="260">
        <v>219.08333333333334</v>
      </c>
      <c r="E88" s="260">
        <v>216.41666666666669</v>
      </c>
      <c r="F88" s="260">
        <v>212.23333333333335</v>
      </c>
      <c r="G88" s="260">
        <v>209.56666666666669</v>
      </c>
      <c r="H88" s="260">
        <v>223.26666666666668</v>
      </c>
      <c r="I88" s="260">
        <v>225.93333333333337</v>
      </c>
      <c r="J88" s="260">
        <v>230.11666666666667</v>
      </c>
      <c r="K88" s="259">
        <v>221.75</v>
      </c>
      <c r="L88" s="259">
        <v>214.9</v>
      </c>
      <c r="M88" s="259">
        <v>11.674770000000001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982.1</v>
      </c>
      <c r="D89" s="260">
        <v>980.15</v>
      </c>
      <c r="E89" s="260">
        <v>971.25</v>
      </c>
      <c r="F89" s="260">
        <v>960.4</v>
      </c>
      <c r="G89" s="260">
        <v>951.5</v>
      </c>
      <c r="H89" s="260">
        <v>991</v>
      </c>
      <c r="I89" s="260">
        <v>999.89999999999986</v>
      </c>
      <c r="J89" s="260">
        <v>1010.75</v>
      </c>
      <c r="K89" s="259">
        <v>989.05</v>
      </c>
      <c r="L89" s="259">
        <v>969.3</v>
      </c>
      <c r="M89" s="259">
        <v>96.985619999999997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1920.2</v>
      </c>
      <c r="D90" s="260">
        <v>1920.1499999999999</v>
      </c>
      <c r="E90" s="260">
        <v>1906.2999999999997</v>
      </c>
      <c r="F90" s="260">
        <v>1892.3999999999999</v>
      </c>
      <c r="G90" s="260">
        <v>1878.5499999999997</v>
      </c>
      <c r="H90" s="260">
        <v>1934.0499999999997</v>
      </c>
      <c r="I90" s="260">
        <v>1947.8999999999996</v>
      </c>
      <c r="J90" s="260">
        <v>1961.7999999999997</v>
      </c>
      <c r="K90" s="259">
        <v>1934</v>
      </c>
      <c r="L90" s="259">
        <v>1906.25</v>
      </c>
      <c r="M90" s="259">
        <v>1.4893099999999999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1393.6</v>
      </c>
      <c r="D91" s="260">
        <v>1394.6166666666668</v>
      </c>
      <c r="E91" s="260">
        <v>1382.9833333333336</v>
      </c>
      <c r="F91" s="260">
        <v>1372.3666666666668</v>
      </c>
      <c r="G91" s="260">
        <v>1360.7333333333336</v>
      </c>
      <c r="H91" s="260">
        <v>1405.2333333333336</v>
      </c>
      <c r="I91" s="260">
        <v>1416.8666666666668</v>
      </c>
      <c r="J91" s="260">
        <v>1427.4833333333336</v>
      </c>
      <c r="K91" s="259">
        <v>1406.25</v>
      </c>
      <c r="L91" s="259">
        <v>1384</v>
      </c>
      <c r="M91" s="259">
        <v>73.571169999999995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520.65</v>
      </c>
      <c r="D92" s="260">
        <v>521.55000000000007</v>
      </c>
      <c r="E92" s="260">
        <v>517.10000000000014</v>
      </c>
      <c r="F92" s="260">
        <v>513.55000000000007</v>
      </c>
      <c r="G92" s="260">
        <v>509.10000000000014</v>
      </c>
      <c r="H92" s="260">
        <v>525.10000000000014</v>
      </c>
      <c r="I92" s="260">
        <v>529.55000000000018</v>
      </c>
      <c r="J92" s="260">
        <v>533.10000000000014</v>
      </c>
      <c r="K92" s="259">
        <v>526</v>
      </c>
      <c r="L92" s="259">
        <v>518</v>
      </c>
      <c r="M92" s="259">
        <v>14.633749999999999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1230.95</v>
      </c>
      <c r="D93" s="260">
        <v>1240.9833333333333</v>
      </c>
      <c r="E93" s="260">
        <v>1213.9666666666667</v>
      </c>
      <c r="F93" s="260">
        <v>1196.9833333333333</v>
      </c>
      <c r="G93" s="260">
        <v>1169.9666666666667</v>
      </c>
      <c r="H93" s="260">
        <v>1257.9666666666667</v>
      </c>
      <c r="I93" s="260">
        <v>1284.9833333333336</v>
      </c>
      <c r="J93" s="260">
        <v>1301.9666666666667</v>
      </c>
      <c r="K93" s="259">
        <v>1268</v>
      </c>
      <c r="L93" s="259">
        <v>1224</v>
      </c>
      <c r="M93" s="259">
        <v>14.98795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2546.4499999999998</v>
      </c>
      <c r="D94" s="260">
        <v>2550.9166666666665</v>
      </c>
      <c r="E94" s="260">
        <v>2527.5333333333328</v>
      </c>
      <c r="F94" s="260">
        <v>2508.6166666666663</v>
      </c>
      <c r="G94" s="260">
        <v>2485.2333333333327</v>
      </c>
      <c r="H94" s="260">
        <v>2569.833333333333</v>
      </c>
      <c r="I94" s="260">
        <v>2593.2166666666672</v>
      </c>
      <c r="J94" s="260">
        <v>2612.1333333333332</v>
      </c>
      <c r="K94" s="259">
        <v>2574.3000000000002</v>
      </c>
      <c r="L94" s="259">
        <v>2532</v>
      </c>
      <c r="M94" s="259">
        <v>2.3903699999999999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401.55</v>
      </c>
      <c r="D95" s="260">
        <v>406.01666666666665</v>
      </c>
      <c r="E95" s="260">
        <v>395.5333333333333</v>
      </c>
      <c r="F95" s="260">
        <v>389.51666666666665</v>
      </c>
      <c r="G95" s="260">
        <v>379.0333333333333</v>
      </c>
      <c r="H95" s="260">
        <v>412.0333333333333</v>
      </c>
      <c r="I95" s="260">
        <v>422.51666666666665</v>
      </c>
      <c r="J95" s="260">
        <v>428.5333333333333</v>
      </c>
      <c r="K95" s="259">
        <v>416.5</v>
      </c>
      <c r="L95" s="259">
        <v>400</v>
      </c>
      <c r="M95" s="259">
        <v>165.65725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2360.4</v>
      </c>
      <c r="D96" s="260">
        <v>2369.3833333333332</v>
      </c>
      <c r="E96" s="260">
        <v>2339.7666666666664</v>
      </c>
      <c r="F96" s="260">
        <v>2319.1333333333332</v>
      </c>
      <c r="G96" s="260">
        <v>2289.5166666666664</v>
      </c>
      <c r="H96" s="260">
        <v>2390.0166666666664</v>
      </c>
      <c r="I96" s="260">
        <v>2419.6333333333332</v>
      </c>
      <c r="J96" s="260">
        <v>2440.2666666666664</v>
      </c>
      <c r="K96" s="259">
        <v>2399</v>
      </c>
      <c r="L96" s="259">
        <v>2348.75</v>
      </c>
      <c r="M96" s="259">
        <v>7.4678899999999997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207.35</v>
      </c>
      <c r="D97" s="260">
        <v>208.53333333333333</v>
      </c>
      <c r="E97" s="260">
        <v>204.41666666666666</v>
      </c>
      <c r="F97" s="260">
        <v>201.48333333333332</v>
      </c>
      <c r="G97" s="260">
        <v>197.36666666666665</v>
      </c>
      <c r="H97" s="260">
        <v>211.46666666666667</v>
      </c>
      <c r="I97" s="260">
        <v>215.58333333333334</v>
      </c>
      <c r="J97" s="260">
        <v>218.51666666666668</v>
      </c>
      <c r="K97" s="259">
        <v>212.65</v>
      </c>
      <c r="L97" s="259">
        <v>205.6</v>
      </c>
      <c r="M97" s="259">
        <v>42.66039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2566.4</v>
      </c>
      <c r="D98" s="260">
        <v>2578.8166666666671</v>
      </c>
      <c r="E98" s="260">
        <v>2550.483333333334</v>
      </c>
      <c r="F98" s="260">
        <v>2534.5666666666671</v>
      </c>
      <c r="G98" s="260">
        <v>2506.233333333334</v>
      </c>
      <c r="H98" s="260">
        <v>2594.733333333334</v>
      </c>
      <c r="I98" s="260">
        <v>2623.0666666666671</v>
      </c>
      <c r="J98" s="260">
        <v>2638.983333333334</v>
      </c>
      <c r="K98" s="259">
        <v>2607.15</v>
      </c>
      <c r="L98" s="259">
        <v>2562.9</v>
      </c>
      <c r="M98" s="259">
        <v>7.5333100000000002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289.14999999999998</v>
      </c>
      <c r="D99" s="260">
        <v>287.71666666666664</v>
      </c>
      <c r="E99" s="260">
        <v>285.68333333333328</v>
      </c>
      <c r="F99" s="260">
        <v>282.21666666666664</v>
      </c>
      <c r="G99" s="260">
        <v>280.18333333333328</v>
      </c>
      <c r="H99" s="260">
        <v>291.18333333333328</v>
      </c>
      <c r="I99" s="260">
        <v>293.2166666666667</v>
      </c>
      <c r="J99" s="260">
        <v>296.68333333333328</v>
      </c>
      <c r="K99" s="259">
        <v>289.75</v>
      </c>
      <c r="L99" s="259">
        <v>284.25</v>
      </c>
      <c r="M99" s="259">
        <v>3.1252399999999998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38343.4</v>
      </c>
      <c r="D100" s="260">
        <v>38477.799999999996</v>
      </c>
      <c r="E100" s="260">
        <v>38116.599999999991</v>
      </c>
      <c r="F100" s="260">
        <v>37889.799999999996</v>
      </c>
      <c r="G100" s="260">
        <v>37528.599999999991</v>
      </c>
      <c r="H100" s="260">
        <v>38704.599999999991</v>
      </c>
      <c r="I100" s="260">
        <v>39065.799999999988</v>
      </c>
      <c r="J100" s="260">
        <v>39292.599999999991</v>
      </c>
      <c r="K100" s="259">
        <v>38839</v>
      </c>
      <c r="L100" s="259">
        <v>38251</v>
      </c>
      <c r="M100" s="259">
        <v>4.8910000000000002E-2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2283.25</v>
      </c>
      <c r="D101" s="260">
        <v>2283.3666666666668</v>
      </c>
      <c r="E101" s="260">
        <v>2270.8833333333337</v>
      </c>
      <c r="F101" s="260">
        <v>2258.5166666666669</v>
      </c>
      <c r="G101" s="260">
        <v>2246.0333333333338</v>
      </c>
      <c r="H101" s="260">
        <v>2295.7333333333336</v>
      </c>
      <c r="I101" s="260">
        <v>2308.2166666666672</v>
      </c>
      <c r="J101" s="260">
        <v>2320.5833333333335</v>
      </c>
      <c r="K101" s="259">
        <v>2295.85</v>
      </c>
      <c r="L101" s="259">
        <v>2271</v>
      </c>
      <c r="M101" s="259">
        <v>35.28425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853.6</v>
      </c>
      <c r="D102" s="260">
        <v>856.51666666666677</v>
      </c>
      <c r="E102" s="260">
        <v>847.58333333333348</v>
      </c>
      <c r="F102" s="260">
        <v>841.56666666666672</v>
      </c>
      <c r="G102" s="260">
        <v>832.63333333333344</v>
      </c>
      <c r="H102" s="260">
        <v>862.53333333333353</v>
      </c>
      <c r="I102" s="260">
        <v>871.4666666666667</v>
      </c>
      <c r="J102" s="260">
        <v>877.48333333333358</v>
      </c>
      <c r="K102" s="259">
        <v>865.45</v>
      </c>
      <c r="L102" s="259">
        <v>850.5</v>
      </c>
      <c r="M102" s="259">
        <v>115.63124000000001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1131.8</v>
      </c>
      <c r="D103" s="260">
        <v>1131.7666666666667</v>
      </c>
      <c r="E103" s="260">
        <v>1120.7833333333333</v>
      </c>
      <c r="F103" s="260">
        <v>1109.7666666666667</v>
      </c>
      <c r="G103" s="260">
        <v>1098.7833333333333</v>
      </c>
      <c r="H103" s="260">
        <v>1142.7833333333333</v>
      </c>
      <c r="I103" s="260">
        <v>1153.7666666666664</v>
      </c>
      <c r="J103" s="260">
        <v>1164.7833333333333</v>
      </c>
      <c r="K103" s="259">
        <v>1142.75</v>
      </c>
      <c r="L103" s="259">
        <v>1120.75</v>
      </c>
      <c r="M103" s="259">
        <v>4.7698799999999997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500.85</v>
      </c>
      <c r="D104" s="260">
        <v>504.25</v>
      </c>
      <c r="E104" s="260">
        <v>495.70000000000005</v>
      </c>
      <c r="F104" s="260">
        <v>490.55000000000007</v>
      </c>
      <c r="G104" s="260">
        <v>482.00000000000011</v>
      </c>
      <c r="H104" s="260">
        <v>509.4</v>
      </c>
      <c r="I104" s="260">
        <v>517.94999999999993</v>
      </c>
      <c r="J104" s="260">
        <v>523.09999999999991</v>
      </c>
      <c r="K104" s="259">
        <v>512.79999999999995</v>
      </c>
      <c r="L104" s="259">
        <v>499.1</v>
      </c>
      <c r="M104" s="259">
        <v>6.6837900000000001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504.05</v>
      </c>
      <c r="D105" s="260">
        <v>502.95</v>
      </c>
      <c r="E105" s="260">
        <v>496.09999999999997</v>
      </c>
      <c r="F105" s="260">
        <v>488.15</v>
      </c>
      <c r="G105" s="260">
        <v>481.29999999999995</v>
      </c>
      <c r="H105" s="260">
        <v>510.9</v>
      </c>
      <c r="I105" s="260">
        <v>517.75</v>
      </c>
      <c r="J105" s="260">
        <v>525.70000000000005</v>
      </c>
      <c r="K105" s="259">
        <v>509.8</v>
      </c>
      <c r="L105" s="259">
        <v>495</v>
      </c>
      <c r="M105" s="259">
        <v>1.4150499999999999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54.45</v>
      </c>
      <c r="D106" s="260">
        <v>54.5</v>
      </c>
      <c r="E106" s="260">
        <v>53.6</v>
      </c>
      <c r="F106" s="260">
        <v>52.75</v>
      </c>
      <c r="G106" s="260">
        <v>51.85</v>
      </c>
      <c r="H106" s="260">
        <v>55.35</v>
      </c>
      <c r="I106" s="260">
        <v>56.250000000000007</v>
      </c>
      <c r="J106" s="260">
        <v>57.1</v>
      </c>
      <c r="K106" s="259">
        <v>55.4</v>
      </c>
      <c r="L106" s="259">
        <v>53.65</v>
      </c>
      <c r="M106" s="259">
        <v>419.23791999999997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328.65</v>
      </c>
      <c r="D107" s="260">
        <v>329.31666666666666</v>
      </c>
      <c r="E107" s="260">
        <v>327.33333333333331</v>
      </c>
      <c r="F107" s="260">
        <v>326.01666666666665</v>
      </c>
      <c r="G107" s="260">
        <v>324.0333333333333</v>
      </c>
      <c r="H107" s="260">
        <v>330.63333333333333</v>
      </c>
      <c r="I107" s="260">
        <v>332.61666666666667</v>
      </c>
      <c r="J107" s="260">
        <v>333.93333333333334</v>
      </c>
      <c r="K107" s="259">
        <v>331.3</v>
      </c>
      <c r="L107" s="259">
        <v>328</v>
      </c>
      <c r="M107" s="259">
        <v>72.667240000000007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4362.1499999999996</v>
      </c>
      <c r="D108" s="260">
        <v>4420.0333333333328</v>
      </c>
      <c r="E108" s="260">
        <v>4280.1166666666659</v>
      </c>
      <c r="F108" s="260">
        <v>4198.083333333333</v>
      </c>
      <c r="G108" s="260">
        <v>4058.1666666666661</v>
      </c>
      <c r="H108" s="260">
        <v>4502.0666666666657</v>
      </c>
      <c r="I108" s="260">
        <v>4641.9833333333336</v>
      </c>
      <c r="J108" s="260">
        <v>4724.0166666666655</v>
      </c>
      <c r="K108" s="259">
        <v>4559.95</v>
      </c>
      <c r="L108" s="259">
        <v>4338</v>
      </c>
      <c r="M108" s="259">
        <v>1.0265599999999999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196.35</v>
      </c>
      <c r="D109" s="260">
        <v>195.18333333333331</v>
      </c>
      <c r="E109" s="260">
        <v>193.41666666666663</v>
      </c>
      <c r="F109" s="260">
        <v>190.48333333333332</v>
      </c>
      <c r="G109" s="260">
        <v>188.71666666666664</v>
      </c>
      <c r="H109" s="260">
        <v>198.11666666666662</v>
      </c>
      <c r="I109" s="260">
        <v>199.88333333333333</v>
      </c>
      <c r="J109" s="260">
        <v>202.81666666666661</v>
      </c>
      <c r="K109" s="259">
        <v>196.95</v>
      </c>
      <c r="L109" s="259">
        <v>192.25</v>
      </c>
      <c r="M109" s="259">
        <v>6.3863200000000004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140.25</v>
      </c>
      <c r="D110" s="260">
        <v>140.95000000000002</v>
      </c>
      <c r="E110" s="260">
        <v>138.85000000000002</v>
      </c>
      <c r="F110" s="260">
        <v>137.45000000000002</v>
      </c>
      <c r="G110" s="260">
        <v>135.35000000000002</v>
      </c>
      <c r="H110" s="260">
        <v>142.35000000000002</v>
      </c>
      <c r="I110" s="260">
        <v>144.44999999999999</v>
      </c>
      <c r="J110" s="260">
        <v>145.85000000000002</v>
      </c>
      <c r="K110" s="259">
        <v>143.05000000000001</v>
      </c>
      <c r="L110" s="259">
        <v>139.55000000000001</v>
      </c>
      <c r="M110" s="259">
        <v>28.231010000000001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317.14999999999998</v>
      </c>
      <c r="D111" s="260">
        <v>320.91666666666669</v>
      </c>
      <c r="E111" s="260">
        <v>308.93333333333339</v>
      </c>
      <c r="F111" s="260">
        <v>300.7166666666667</v>
      </c>
      <c r="G111" s="260">
        <v>288.73333333333341</v>
      </c>
      <c r="H111" s="260">
        <v>329.13333333333338</v>
      </c>
      <c r="I111" s="260">
        <v>341.11666666666662</v>
      </c>
      <c r="J111" s="260">
        <v>349.33333333333337</v>
      </c>
      <c r="K111" s="259">
        <v>332.9</v>
      </c>
      <c r="L111" s="259">
        <v>312.7</v>
      </c>
      <c r="M111" s="259">
        <v>88.946889999999996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66.849999999999994</v>
      </c>
      <c r="D112" s="260">
        <v>67.016666666666666</v>
      </c>
      <c r="E112" s="260">
        <v>66.283333333333331</v>
      </c>
      <c r="F112" s="260">
        <v>65.716666666666669</v>
      </c>
      <c r="G112" s="260">
        <v>64.983333333333334</v>
      </c>
      <c r="H112" s="260">
        <v>67.583333333333329</v>
      </c>
      <c r="I112" s="260">
        <v>68.316666666666649</v>
      </c>
      <c r="J112" s="260">
        <v>68.883333333333326</v>
      </c>
      <c r="K112" s="259">
        <v>67.75</v>
      </c>
      <c r="L112" s="259">
        <v>66.45</v>
      </c>
      <c r="M112" s="259">
        <v>98.907139999999998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724.1</v>
      </c>
      <c r="D113" s="260">
        <v>721.19999999999993</v>
      </c>
      <c r="E113" s="260">
        <v>714.49999999999989</v>
      </c>
      <c r="F113" s="260">
        <v>704.9</v>
      </c>
      <c r="G113" s="260">
        <v>698.19999999999993</v>
      </c>
      <c r="H113" s="260">
        <v>730.79999999999984</v>
      </c>
      <c r="I113" s="260">
        <v>737.49999999999989</v>
      </c>
      <c r="J113" s="260">
        <v>747.0999999999998</v>
      </c>
      <c r="K113" s="259">
        <v>727.9</v>
      </c>
      <c r="L113" s="259">
        <v>711.6</v>
      </c>
      <c r="M113" s="259">
        <v>18.879729999999999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370.65</v>
      </c>
      <c r="D114" s="260">
        <v>370.40000000000003</v>
      </c>
      <c r="E114" s="260">
        <v>367.25000000000006</v>
      </c>
      <c r="F114" s="260">
        <v>363.85</v>
      </c>
      <c r="G114" s="260">
        <v>360.70000000000005</v>
      </c>
      <c r="H114" s="260">
        <v>373.80000000000007</v>
      </c>
      <c r="I114" s="260">
        <v>376.95000000000005</v>
      </c>
      <c r="J114" s="260">
        <v>380.35000000000008</v>
      </c>
      <c r="K114" s="259">
        <v>373.55</v>
      </c>
      <c r="L114" s="259">
        <v>367</v>
      </c>
      <c r="M114" s="259">
        <v>17.79879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188.5</v>
      </c>
      <c r="D115" s="260">
        <v>189.56666666666669</v>
      </c>
      <c r="E115" s="260">
        <v>186.53333333333339</v>
      </c>
      <c r="F115" s="260">
        <v>184.56666666666669</v>
      </c>
      <c r="G115" s="260">
        <v>181.53333333333339</v>
      </c>
      <c r="H115" s="260">
        <v>191.53333333333339</v>
      </c>
      <c r="I115" s="260">
        <v>194.56666666666669</v>
      </c>
      <c r="J115" s="260">
        <v>196.53333333333339</v>
      </c>
      <c r="K115" s="259">
        <v>192.6</v>
      </c>
      <c r="L115" s="259">
        <v>187.6</v>
      </c>
      <c r="M115" s="259">
        <v>14.541029999999999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1184.25</v>
      </c>
      <c r="D116" s="260">
        <v>1182.6666666666667</v>
      </c>
      <c r="E116" s="260">
        <v>1168.5833333333335</v>
      </c>
      <c r="F116" s="260">
        <v>1152.9166666666667</v>
      </c>
      <c r="G116" s="260">
        <v>1138.8333333333335</v>
      </c>
      <c r="H116" s="260">
        <v>1198.3333333333335</v>
      </c>
      <c r="I116" s="260">
        <v>1212.416666666667</v>
      </c>
      <c r="J116" s="260">
        <v>1228.0833333333335</v>
      </c>
      <c r="K116" s="259">
        <v>1196.75</v>
      </c>
      <c r="L116" s="259">
        <v>1167</v>
      </c>
      <c r="M116" s="259">
        <v>19.82808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3776.15</v>
      </c>
      <c r="D117" s="260">
        <v>3769.0333333333333</v>
      </c>
      <c r="E117" s="260">
        <v>3742.1166666666668</v>
      </c>
      <c r="F117" s="260">
        <v>3708.0833333333335</v>
      </c>
      <c r="G117" s="260">
        <v>3681.166666666667</v>
      </c>
      <c r="H117" s="260">
        <v>3803.0666666666666</v>
      </c>
      <c r="I117" s="260">
        <v>3829.9833333333336</v>
      </c>
      <c r="J117" s="260">
        <v>3864.0166666666664</v>
      </c>
      <c r="K117" s="259">
        <v>3795.95</v>
      </c>
      <c r="L117" s="259">
        <v>3735</v>
      </c>
      <c r="M117" s="259">
        <v>1.6294599999999999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1419.9</v>
      </c>
      <c r="D118" s="260">
        <v>1424.2833333333335</v>
      </c>
      <c r="E118" s="260">
        <v>1410.616666666667</v>
      </c>
      <c r="F118" s="260">
        <v>1401.3333333333335</v>
      </c>
      <c r="G118" s="260">
        <v>1387.666666666667</v>
      </c>
      <c r="H118" s="260">
        <v>1433.5666666666671</v>
      </c>
      <c r="I118" s="260">
        <v>1447.2333333333336</v>
      </c>
      <c r="J118" s="260">
        <v>1456.5166666666671</v>
      </c>
      <c r="K118" s="259">
        <v>1437.95</v>
      </c>
      <c r="L118" s="259">
        <v>1415</v>
      </c>
      <c r="M118" s="259">
        <v>48.215139999999998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1736.15</v>
      </c>
      <c r="D119" s="260">
        <v>1747.0333333333335</v>
      </c>
      <c r="E119" s="260">
        <v>1712.0666666666671</v>
      </c>
      <c r="F119" s="260">
        <v>1687.9833333333336</v>
      </c>
      <c r="G119" s="260">
        <v>1653.0166666666671</v>
      </c>
      <c r="H119" s="260">
        <v>1771.116666666667</v>
      </c>
      <c r="I119" s="260">
        <v>1806.0833333333337</v>
      </c>
      <c r="J119" s="260">
        <v>1830.166666666667</v>
      </c>
      <c r="K119" s="259">
        <v>1782</v>
      </c>
      <c r="L119" s="259">
        <v>1722.95</v>
      </c>
      <c r="M119" s="259">
        <v>4.47044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888.55</v>
      </c>
      <c r="D120" s="260">
        <v>892.09999999999991</v>
      </c>
      <c r="E120" s="260">
        <v>881.54999999999984</v>
      </c>
      <c r="F120" s="260">
        <v>874.55</v>
      </c>
      <c r="G120" s="260">
        <v>863.99999999999989</v>
      </c>
      <c r="H120" s="260">
        <v>899.0999999999998</v>
      </c>
      <c r="I120" s="260">
        <v>909.65</v>
      </c>
      <c r="J120" s="260">
        <v>916.64999999999975</v>
      </c>
      <c r="K120" s="259">
        <v>902.65</v>
      </c>
      <c r="L120" s="259">
        <v>885.1</v>
      </c>
      <c r="M120" s="259">
        <v>1.9138599999999999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320.2</v>
      </c>
      <c r="D121" s="260">
        <v>322.08333333333331</v>
      </c>
      <c r="E121" s="260">
        <v>316.11666666666662</v>
      </c>
      <c r="F121" s="260">
        <v>312.0333333333333</v>
      </c>
      <c r="G121" s="260">
        <v>306.06666666666661</v>
      </c>
      <c r="H121" s="260">
        <v>326.16666666666663</v>
      </c>
      <c r="I121" s="260">
        <v>332.13333333333333</v>
      </c>
      <c r="J121" s="260">
        <v>336.21666666666664</v>
      </c>
      <c r="K121" s="259">
        <v>328.05</v>
      </c>
      <c r="L121" s="259">
        <v>318</v>
      </c>
      <c r="M121" s="259">
        <v>10.18422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648.35</v>
      </c>
      <c r="D122" s="260">
        <v>648.68333333333328</v>
      </c>
      <c r="E122" s="260">
        <v>641.36666666666656</v>
      </c>
      <c r="F122" s="260">
        <v>634.38333333333333</v>
      </c>
      <c r="G122" s="260">
        <v>627.06666666666661</v>
      </c>
      <c r="H122" s="260">
        <v>655.66666666666652</v>
      </c>
      <c r="I122" s="260">
        <v>662.98333333333335</v>
      </c>
      <c r="J122" s="260">
        <v>669.96666666666647</v>
      </c>
      <c r="K122" s="259">
        <v>656</v>
      </c>
      <c r="L122" s="259">
        <v>641.70000000000005</v>
      </c>
      <c r="M122" s="259">
        <v>9.3866200000000006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434.85</v>
      </c>
      <c r="D123" s="260">
        <v>434.15000000000003</v>
      </c>
      <c r="E123" s="260">
        <v>429.30000000000007</v>
      </c>
      <c r="F123" s="260">
        <v>423.75000000000006</v>
      </c>
      <c r="G123" s="260">
        <v>418.90000000000009</v>
      </c>
      <c r="H123" s="260">
        <v>439.70000000000005</v>
      </c>
      <c r="I123" s="260">
        <v>444.55000000000007</v>
      </c>
      <c r="J123" s="260">
        <v>450.1</v>
      </c>
      <c r="K123" s="259">
        <v>439</v>
      </c>
      <c r="L123" s="259">
        <v>428.6</v>
      </c>
      <c r="M123" s="259">
        <v>12.41456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604.6</v>
      </c>
      <c r="D124" s="260">
        <v>605.33333333333337</v>
      </c>
      <c r="E124" s="260">
        <v>600.26666666666677</v>
      </c>
      <c r="F124" s="260">
        <v>595.93333333333339</v>
      </c>
      <c r="G124" s="260">
        <v>590.86666666666679</v>
      </c>
      <c r="H124" s="260">
        <v>609.66666666666674</v>
      </c>
      <c r="I124" s="260">
        <v>614.73333333333335</v>
      </c>
      <c r="J124" s="260">
        <v>619.06666666666672</v>
      </c>
      <c r="K124" s="259">
        <v>610.4</v>
      </c>
      <c r="L124" s="259">
        <v>601</v>
      </c>
      <c r="M124" s="259">
        <v>17.97963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1801.5</v>
      </c>
      <c r="D125" s="260">
        <v>1803.4666666666665</v>
      </c>
      <c r="E125" s="260">
        <v>1791.0333333333328</v>
      </c>
      <c r="F125" s="260">
        <v>1780.5666666666664</v>
      </c>
      <c r="G125" s="260">
        <v>1768.1333333333328</v>
      </c>
      <c r="H125" s="260">
        <v>1813.9333333333329</v>
      </c>
      <c r="I125" s="260">
        <v>1826.3666666666668</v>
      </c>
      <c r="J125" s="260">
        <v>1836.833333333333</v>
      </c>
      <c r="K125" s="259">
        <v>1815.9</v>
      </c>
      <c r="L125" s="259">
        <v>1793</v>
      </c>
      <c r="M125" s="259">
        <v>11.729789999999999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76.45</v>
      </c>
      <c r="D126" s="260">
        <v>76.600000000000009</v>
      </c>
      <c r="E126" s="260">
        <v>75.050000000000011</v>
      </c>
      <c r="F126" s="260">
        <v>73.650000000000006</v>
      </c>
      <c r="G126" s="260">
        <v>72.100000000000009</v>
      </c>
      <c r="H126" s="260">
        <v>78.000000000000014</v>
      </c>
      <c r="I126" s="260">
        <v>79.55</v>
      </c>
      <c r="J126" s="260">
        <v>80.950000000000017</v>
      </c>
      <c r="K126" s="259">
        <v>78.150000000000006</v>
      </c>
      <c r="L126" s="259">
        <v>75.2</v>
      </c>
      <c r="M126" s="259">
        <v>55.810029999999998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3565</v>
      </c>
      <c r="D127" s="260">
        <v>3567.2666666666664</v>
      </c>
      <c r="E127" s="260">
        <v>3537.7333333333327</v>
      </c>
      <c r="F127" s="260">
        <v>3510.4666666666662</v>
      </c>
      <c r="G127" s="260">
        <v>3480.9333333333325</v>
      </c>
      <c r="H127" s="260">
        <v>3594.5333333333328</v>
      </c>
      <c r="I127" s="260">
        <v>3624.0666666666666</v>
      </c>
      <c r="J127" s="260">
        <v>3651.333333333333</v>
      </c>
      <c r="K127" s="259">
        <v>3596.8</v>
      </c>
      <c r="L127" s="259">
        <v>3540</v>
      </c>
      <c r="M127" s="259">
        <v>1.06993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404.25</v>
      </c>
      <c r="D128" s="260">
        <v>405.5</v>
      </c>
      <c r="E128" s="260">
        <v>399.7</v>
      </c>
      <c r="F128" s="260">
        <v>395.15</v>
      </c>
      <c r="G128" s="260">
        <v>389.34999999999997</v>
      </c>
      <c r="H128" s="260">
        <v>410.05</v>
      </c>
      <c r="I128" s="260">
        <v>415.84999999999997</v>
      </c>
      <c r="J128" s="260">
        <v>420.40000000000003</v>
      </c>
      <c r="K128" s="259">
        <v>411.3</v>
      </c>
      <c r="L128" s="259">
        <v>400.95</v>
      </c>
      <c r="M128" s="259">
        <v>6.4144100000000002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4596.8</v>
      </c>
      <c r="D129" s="260">
        <v>4599.1166666666668</v>
      </c>
      <c r="E129" s="260">
        <v>4558.1833333333334</v>
      </c>
      <c r="F129" s="260">
        <v>4519.5666666666666</v>
      </c>
      <c r="G129" s="260">
        <v>4478.6333333333332</v>
      </c>
      <c r="H129" s="260">
        <v>4637.7333333333336</v>
      </c>
      <c r="I129" s="260">
        <v>4678.6666666666679</v>
      </c>
      <c r="J129" s="260">
        <v>4717.2833333333338</v>
      </c>
      <c r="K129" s="259">
        <v>4640.05</v>
      </c>
      <c r="L129" s="259">
        <v>4560.5</v>
      </c>
      <c r="M129" s="259">
        <v>2.8669600000000002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1876.15</v>
      </c>
      <c r="D130" s="260">
        <v>1885.4666666666665</v>
      </c>
      <c r="E130" s="260">
        <v>1858.9333333333329</v>
      </c>
      <c r="F130" s="260">
        <v>1841.7166666666665</v>
      </c>
      <c r="G130" s="260">
        <v>1815.1833333333329</v>
      </c>
      <c r="H130" s="260">
        <v>1902.6833333333329</v>
      </c>
      <c r="I130" s="260">
        <v>1929.2166666666662</v>
      </c>
      <c r="J130" s="260">
        <v>1946.4333333333329</v>
      </c>
      <c r="K130" s="259">
        <v>1912</v>
      </c>
      <c r="L130" s="259">
        <v>1868.25</v>
      </c>
      <c r="M130" s="259">
        <v>13.03645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503.95</v>
      </c>
      <c r="D131" s="260">
        <v>501.65000000000003</v>
      </c>
      <c r="E131" s="260">
        <v>494.30000000000007</v>
      </c>
      <c r="F131" s="260">
        <v>484.65000000000003</v>
      </c>
      <c r="G131" s="260">
        <v>477.30000000000007</v>
      </c>
      <c r="H131" s="260">
        <v>511.30000000000007</v>
      </c>
      <c r="I131" s="260">
        <v>518.65000000000009</v>
      </c>
      <c r="J131" s="260">
        <v>528.30000000000007</v>
      </c>
      <c r="K131" s="259">
        <v>509</v>
      </c>
      <c r="L131" s="259">
        <v>492</v>
      </c>
      <c r="M131" s="259">
        <v>14.8528</v>
      </c>
      <c r="N131" s="1"/>
      <c r="O131" s="1"/>
    </row>
    <row r="132" spans="1:15" ht="12.75" customHeight="1">
      <c r="A132" s="227">
        <v>123</v>
      </c>
      <c r="B132" s="269" t="s">
        <v>983</v>
      </c>
      <c r="C132" s="259">
        <v>611.6</v>
      </c>
      <c r="D132" s="260">
        <v>613.68333333333339</v>
      </c>
      <c r="E132" s="260">
        <v>608.91666666666674</v>
      </c>
      <c r="F132" s="260">
        <v>606.23333333333335</v>
      </c>
      <c r="G132" s="260">
        <v>601.4666666666667</v>
      </c>
      <c r="H132" s="260">
        <v>616.36666666666679</v>
      </c>
      <c r="I132" s="260">
        <v>621.13333333333344</v>
      </c>
      <c r="J132" s="260">
        <v>623.81666666666683</v>
      </c>
      <c r="K132" s="259">
        <v>618.45000000000005</v>
      </c>
      <c r="L132" s="259">
        <v>611</v>
      </c>
      <c r="M132" s="259">
        <v>6.8639999999999999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3173.05</v>
      </c>
      <c r="D133" s="260">
        <v>3182.7166666666672</v>
      </c>
      <c r="E133" s="260">
        <v>3150.3833333333341</v>
      </c>
      <c r="F133" s="260">
        <v>3127.7166666666672</v>
      </c>
      <c r="G133" s="260">
        <v>3095.3833333333341</v>
      </c>
      <c r="H133" s="260">
        <v>3205.3833333333341</v>
      </c>
      <c r="I133" s="260">
        <v>3237.7166666666672</v>
      </c>
      <c r="J133" s="260">
        <v>3260.3833333333341</v>
      </c>
      <c r="K133" s="259">
        <v>3215.05</v>
      </c>
      <c r="L133" s="259">
        <v>3160.05</v>
      </c>
      <c r="M133" s="259">
        <v>0.17532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687.15</v>
      </c>
      <c r="D134" s="260">
        <v>684.68333333333339</v>
      </c>
      <c r="E134" s="260">
        <v>679.46666666666681</v>
      </c>
      <c r="F134" s="260">
        <v>671.78333333333342</v>
      </c>
      <c r="G134" s="260">
        <v>666.56666666666683</v>
      </c>
      <c r="H134" s="260">
        <v>692.36666666666679</v>
      </c>
      <c r="I134" s="260">
        <v>697.58333333333348</v>
      </c>
      <c r="J134" s="260">
        <v>705.26666666666677</v>
      </c>
      <c r="K134" s="259">
        <v>689.9</v>
      </c>
      <c r="L134" s="259">
        <v>677</v>
      </c>
      <c r="M134" s="259">
        <v>12.20383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82112.350000000006</v>
      </c>
      <c r="D135" s="260">
        <v>82170.78333333334</v>
      </c>
      <c r="E135" s="260">
        <v>81641.56666666668</v>
      </c>
      <c r="F135" s="260">
        <v>81170.78333333334</v>
      </c>
      <c r="G135" s="260">
        <v>80641.56666666668</v>
      </c>
      <c r="H135" s="260">
        <v>82641.56666666668</v>
      </c>
      <c r="I135" s="260">
        <v>83170.783333333326</v>
      </c>
      <c r="J135" s="260">
        <v>83641.56666666668</v>
      </c>
      <c r="K135" s="259">
        <v>82700</v>
      </c>
      <c r="L135" s="259">
        <v>81700</v>
      </c>
      <c r="M135" s="259">
        <v>8.43E-2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206.1</v>
      </c>
      <c r="D136" s="260">
        <v>205.83333333333334</v>
      </c>
      <c r="E136" s="260">
        <v>203.41666666666669</v>
      </c>
      <c r="F136" s="260">
        <v>200.73333333333335</v>
      </c>
      <c r="G136" s="260">
        <v>198.31666666666669</v>
      </c>
      <c r="H136" s="260">
        <v>208.51666666666668</v>
      </c>
      <c r="I136" s="260">
        <v>210.93333333333337</v>
      </c>
      <c r="J136" s="260">
        <v>213.61666666666667</v>
      </c>
      <c r="K136" s="259">
        <v>208.25</v>
      </c>
      <c r="L136" s="259">
        <v>203.15</v>
      </c>
      <c r="M136" s="259">
        <v>33.031260000000003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1248.2</v>
      </c>
      <c r="D137" s="260">
        <v>1254.2833333333335</v>
      </c>
      <c r="E137" s="260">
        <v>1234.416666666667</v>
      </c>
      <c r="F137" s="260">
        <v>1220.6333333333334</v>
      </c>
      <c r="G137" s="260">
        <v>1200.7666666666669</v>
      </c>
      <c r="H137" s="260">
        <v>1268.0666666666671</v>
      </c>
      <c r="I137" s="260">
        <v>1287.9333333333334</v>
      </c>
      <c r="J137" s="260">
        <v>1301.7166666666672</v>
      </c>
      <c r="K137" s="259">
        <v>1274.1500000000001</v>
      </c>
      <c r="L137" s="259">
        <v>1240.5</v>
      </c>
      <c r="M137" s="259">
        <v>21.37351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515.54999999999995</v>
      </c>
      <c r="D138" s="260">
        <v>514.2833333333333</v>
      </c>
      <c r="E138" s="260">
        <v>509.26666666666665</v>
      </c>
      <c r="F138" s="260">
        <v>502.98333333333335</v>
      </c>
      <c r="G138" s="260">
        <v>497.9666666666667</v>
      </c>
      <c r="H138" s="260">
        <v>520.56666666666661</v>
      </c>
      <c r="I138" s="260">
        <v>525.58333333333326</v>
      </c>
      <c r="J138" s="260">
        <v>531.86666666666656</v>
      </c>
      <c r="K138" s="259">
        <v>519.29999999999995</v>
      </c>
      <c r="L138" s="259">
        <v>508</v>
      </c>
      <c r="M138" s="259">
        <v>13.747389999999999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8649.5499999999993</v>
      </c>
      <c r="D139" s="260">
        <v>8675.6666666666661</v>
      </c>
      <c r="E139" s="260">
        <v>8565.8833333333314</v>
      </c>
      <c r="F139" s="260">
        <v>8482.2166666666653</v>
      </c>
      <c r="G139" s="260">
        <v>8372.4333333333307</v>
      </c>
      <c r="H139" s="260">
        <v>8759.3333333333321</v>
      </c>
      <c r="I139" s="260">
        <v>8869.1166666666686</v>
      </c>
      <c r="J139" s="260">
        <v>8952.7833333333328</v>
      </c>
      <c r="K139" s="259">
        <v>8785.4500000000007</v>
      </c>
      <c r="L139" s="259">
        <v>8592</v>
      </c>
      <c r="M139" s="259">
        <v>3.5560499999999999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739.5</v>
      </c>
      <c r="D140" s="260">
        <v>740.18333333333339</v>
      </c>
      <c r="E140" s="260">
        <v>728.76666666666677</v>
      </c>
      <c r="F140" s="260">
        <v>718.03333333333342</v>
      </c>
      <c r="G140" s="260">
        <v>706.61666666666679</v>
      </c>
      <c r="H140" s="260">
        <v>750.91666666666674</v>
      </c>
      <c r="I140" s="260">
        <v>762.33333333333326</v>
      </c>
      <c r="J140" s="260">
        <v>773.06666666666672</v>
      </c>
      <c r="K140" s="259">
        <v>751.6</v>
      </c>
      <c r="L140" s="259">
        <v>729.45</v>
      </c>
      <c r="M140" s="259">
        <v>2.3715299999999999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429.15</v>
      </c>
      <c r="D141" s="260">
        <v>426.36666666666662</v>
      </c>
      <c r="E141" s="260">
        <v>416.83333333333326</v>
      </c>
      <c r="F141" s="260">
        <v>404.51666666666665</v>
      </c>
      <c r="G141" s="260">
        <v>394.98333333333329</v>
      </c>
      <c r="H141" s="260">
        <v>438.68333333333322</v>
      </c>
      <c r="I141" s="260">
        <v>448.21666666666664</v>
      </c>
      <c r="J141" s="260">
        <v>460.53333333333319</v>
      </c>
      <c r="K141" s="259">
        <v>435.9</v>
      </c>
      <c r="L141" s="259">
        <v>414.05</v>
      </c>
      <c r="M141" s="259">
        <v>33.068339999999999</v>
      </c>
      <c r="N141" s="1"/>
      <c r="O141" s="1"/>
    </row>
    <row r="142" spans="1:15" ht="12.75" customHeight="1">
      <c r="A142" s="227">
        <v>133</v>
      </c>
      <c r="B142" s="269" t="s">
        <v>984</v>
      </c>
      <c r="C142" s="259">
        <v>87.25</v>
      </c>
      <c r="D142" s="260">
        <v>87</v>
      </c>
      <c r="E142" s="260">
        <v>86</v>
      </c>
      <c r="F142" s="260">
        <v>84.75</v>
      </c>
      <c r="G142" s="260">
        <v>83.75</v>
      </c>
      <c r="H142" s="260">
        <v>88.25</v>
      </c>
      <c r="I142" s="260">
        <v>89.25</v>
      </c>
      <c r="J142" s="260">
        <v>90.5</v>
      </c>
      <c r="K142" s="259">
        <v>88</v>
      </c>
      <c r="L142" s="259">
        <v>85.75</v>
      </c>
      <c r="M142" s="259">
        <v>27.469670000000001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2086.6</v>
      </c>
      <c r="D143" s="260">
        <v>2083.7999999999997</v>
      </c>
      <c r="E143" s="260">
        <v>2061.7999999999993</v>
      </c>
      <c r="F143" s="260">
        <v>2036.9999999999995</v>
      </c>
      <c r="G143" s="260">
        <v>2014.9999999999991</v>
      </c>
      <c r="H143" s="260">
        <v>2108.5999999999995</v>
      </c>
      <c r="I143" s="260">
        <v>2130.6000000000004</v>
      </c>
      <c r="J143" s="260">
        <v>2155.3999999999996</v>
      </c>
      <c r="K143" s="259">
        <v>2105.8000000000002</v>
      </c>
      <c r="L143" s="259">
        <v>2059</v>
      </c>
      <c r="M143" s="259">
        <v>2.1747100000000001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1020.2</v>
      </c>
      <c r="D144" s="260">
        <v>1022.0833333333334</v>
      </c>
      <c r="E144" s="260">
        <v>1014.1166666666668</v>
      </c>
      <c r="F144" s="260">
        <v>1008.0333333333334</v>
      </c>
      <c r="G144" s="260">
        <v>1000.0666666666668</v>
      </c>
      <c r="H144" s="260">
        <v>1028.1666666666667</v>
      </c>
      <c r="I144" s="260">
        <v>1036.1333333333332</v>
      </c>
      <c r="J144" s="260">
        <v>1042.2166666666667</v>
      </c>
      <c r="K144" s="259">
        <v>1030.05</v>
      </c>
      <c r="L144" s="259">
        <v>1016</v>
      </c>
      <c r="M144" s="259">
        <v>5.93384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164.75</v>
      </c>
      <c r="D145" s="260">
        <v>165.26666666666668</v>
      </c>
      <c r="E145" s="260">
        <v>163.73333333333335</v>
      </c>
      <c r="F145" s="260">
        <v>162.71666666666667</v>
      </c>
      <c r="G145" s="260">
        <v>161.18333333333334</v>
      </c>
      <c r="H145" s="260">
        <v>166.28333333333336</v>
      </c>
      <c r="I145" s="260">
        <v>167.81666666666672</v>
      </c>
      <c r="J145" s="260">
        <v>168.83333333333337</v>
      </c>
      <c r="K145" s="259">
        <v>166.8</v>
      </c>
      <c r="L145" s="259">
        <v>164.25</v>
      </c>
      <c r="M145" s="259">
        <v>94.475110000000001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72.3</v>
      </c>
      <c r="D146" s="260">
        <v>72.033333333333331</v>
      </c>
      <c r="E146" s="260">
        <v>71.166666666666657</v>
      </c>
      <c r="F146" s="260">
        <v>70.033333333333331</v>
      </c>
      <c r="G146" s="260">
        <v>69.166666666666657</v>
      </c>
      <c r="H146" s="260">
        <v>73.166666666666657</v>
      </c>
      <c r="I146" s="260">
        <v>74.033333333333331</v>
      </c>
      <c r="J146" s="260">
        <v>75.166666666666657</v>
      </c>
      <c r="K146" s="259">
        <v>72.900000000000006</v>
      </c>
      <c r="L146" s="259">
        <v>70.900000000000006</v>
      </c>
      <c r="M146" s="259">
        <v>229.93510000000001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4600.5</v>
      </c>
      <c r="D147" s="260">
        <v>4627.6500000000005</v>
      </c>
      <c r="E147" s="260">
        <v>4548.8500000000013</v>
      </c>
      <c r="F147" s="260">
        <v>4497.2000000000007</v>
      </c>
      <c r="G147" s="260">
        <v>4418.4000000000015</v>
      </c>
      <c r="H147" s="260">
        <v>4679.3000000000011</v>
      </c>
      <c r="I147" s="260">
        <v>4758.1000000000004</v>
      </c>
      <c r="J147" s="260">
        <v>4809.7500000000009</v>
      </c>
      <c r="K147" s="259">
        <v>4706.45</v>
      </c>
      <c r="L147" s="259">
        <v>4576</v>
      </c>
      <c r="M147" s="259">
        <v>1.0679099999999999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18763.650000000001</v>
      </c>
      <c r="D148" s="260">
        <v>18763.433333333334</v>
      </c>
      <c r="E148" s="260">
        <v>18605.216666666667</v>
      </c>
      <c r="F148" s="260">
        <v>18446.783333333333</v>
      </c>
      <c r="G148" s="260">
        <v>18288.566666666666</v>
      </c>
      <c r="H148" s="260">
        <v>18921.866666666669</v>
      </c>
      <c r="I148" s="260">
        <v>19080.083333333336</v>
      </c>
      <c r="J148" s="260">
        <v>19238.51666666667</v>
      </c>
      <c r="K148" s="259">
        <v>18921.650000000001</v>
      </c>
      <c r="L148" s="259">
        <v>18605</v>
      </c>
      <c r="M148" s="259">
        <v>0.30276999999999998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271.75</v>
      </c>
      <c r="D149" s="260">
        <v>270.11666666666662</v>
      </c>
      <c r="E149" s="260">
        <v>266.43333333333322</v>
      </c>
      <c r="F149" s="260">
        <v>261.11666666666662</v>
      </c>
      <c r="G149" s="260">
        <v>257.43333333333322</v>
      </c>
      <c r="H149" s="260">
        <v>275.43333333333322</v>
      </c>
      <c r="I149" s="260">
        <v>279.11666666666662</v>
      </c>
      <c r="J149" s="260">
        <v>284.43333333333322</v>
      </c>
      <c r="K149" s="259">
        <v>273.8</v>
      </c>
      <c r="L149" s="259">
        <v>264.8</v>
      </c>
      <c r="M149" s="259">
        <v>8.7706499999999998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899.15</v>
      </c>
      <c r="D150" s="260">
        <v>901.9</v>
      </c>
      <c r="E150" s="260">
        <v>888</v>
      </c>
      <c r="F150" s="260">
        <v>876.85</v>
      </c>
      <c r="G150" s="260">
        <v>862.95</v>
      </c>
      <c r="H150" s="260">
        <v>913.05</v>
      </c>
      <c r="I150" s="260">
        <v>926.94999999999982</v>
      </c>
      <c r="J150" s="260">
        <v>938.09999999999991</v>
      </c>
      <c r="K150" s="259">
        <v>915.8</v>
      </c>
      <c r="L150" s="259">
        <v>890.75</v>
      </c>
      <c r="M150" s="259">
        <v>3.7777500000000002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129.85</v>
      </c>
      <c r="D151" s="260">
        <v>129.78333333333333</v>
      </c>
      <c r="E151" s="260">
        <v>127.71666666666667</v>
      </c>
      <c r="F151" s="260">
        <v>125.58333333333334</v>
      </c>
      <c r="G151" s="260">
        <v>123.51666666666668</v>
      </c>
      <c r="H151" s="260">
        <v>131.91666666666666</v>
      </c>
      <c r="I151" s="260">
        <v>133.98333333333332</v>
      </c>
      <c r="J151" s="260">
        <v>136.11666666666665</v>
      </c>
      <c r="K151" s="259">
        <v>131.85</v>
      </c>
      <c r="L151" s="259">
        <v>127.65</v>
      </c>
      <c r="M151" s="259">
        <v>133.20135999999999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189.05</v>
      </c>
      <c r="D152" s="260">
        <v>188.45000000000002</v>
      </c>
      <c r="E152" s="260">
        <v>186.90000000000003</v>
      </c>
      <c r="F152" s="260">
        <v>184.75000000000003</v>
      </c>
      <c r="G152" s="260">
        <v>183.20000000000005</v>
      </c>
      <c r="H152" s="260">
        <v>190.60000000000002</v>
      </c>
      <c r="I152" s="260">
        <v>192.15000000000003</v>
      </c>
      <c r="J152" s="260">
        <v>194.3</v>
      </c>
      <c r="K152" s="259">
        <v>190</v>
      </c>
      <c r="L152" s="259">
        <v>186.3</v>
      </c>
      <c r="M152" s="259">
        <v>10.92385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686.1</v>
      </c>
      <c r="D153" s="260">
        <v>691.61666666666667</v>
      </c>
      <c r="E153" s="260">
        <v>678.48333333333335</v>
      </c>
      <c r="F153" s="260">
        <v>670.86666666666667</v>
      </c>
      <c r="G153" s="260">
        <v>657.73333333333335</v>
      </c>
      <c r="H153" s="260">
        <v>699.23333333333335</v>
      </c>
      <c r="I153" s="260">
        <v>712.36666666666679</v>
      </c>
      <c r="J153" s="260">
        <v>719.98333333333335</v>
      </c>
      <c r="K153" s="259">
        <v>704.75</v>
      </c>
      <c r="L153" s="259">
        <v>684</v>
      </c>
      <c r="M153" s="259">
        <v>6.1600400000000004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2929.95</v>
      </c>
      <c r="D154" s="260">
        <v>2923.3833333333332</v>
      </c>
      <c r="E154" s="260">
        <v>2911.7666666666664</v>
      </c>
      <c r="F154" s="260">
        <v>2893.583333333333</v>
      </c>
      <c r="G154" s="260">
        <v>2881.9666666666662</v>
      </c>
      <c r="H154" s="260">
        <v>2941.5666666666666</v>
      </c>
      <c r="I154" s="260">
        <v>2953.1833333333334</v>
      </c>
      <c r="J154" s="260">
        <v>2971.3666666666668</v>
      </c>
      <c r="K154" s="259">
        <v>2935</v>
      </c>
      <c r="L154" s="259">
        <v>2905.2</v>
      </c>
      <c r="M154" s="259">
        <v>0.52620999999999996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452.6</v>
      </c>
      <c r="D155" s="260">
        <v>454.5333333333333</v>
      </c>
      <c r="E155" s="260">
        <v>448.06666666666661</v>
      </c>
      <c r="F155" s="260">
        <v>443.5333333333333</v>
      </c>
      <c r="G155" s="260">
        <v>437.06666666666661</v>
      </c>
      <c r="H155" s="260">
        <v>459.06666666666661</v>
      </c>
      <c r="I155" s="260">
        <v>465.5333333333333</v>
      </c>
      <c r="J155" s="260">
        <v>470.06666666666661</v>
      </c>
      <c r="K155" s="259">
        <v>461</v>
      </c>
      <c r="L155" s="259">
        <v>450</v>
      </c>
      <c r="M155" s="259">
        <v>2.3957099999999998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2994.25</v>
      </c>
      <c r="D156" s="260">
        <v>3001.6333333333332</v>
      </c>
      <c r="E156" s="260">
        <v>2973.7166666666662</v>
      </c>
      <c r="F156" s="260">
        <v>2953.1833333333329</v>
      </c>
      <c r="G156" s="260">
        <v>2925.266666666666</v>
      </c>
      <c r="H156" s="260">
        <v>3022.1666666666665</v>
      </c>
      <c r="I156" s="260">
        <v>3050.0833333333335</v>
      </c>
      <c r="J156" s="260">
        <v>3070.6166666666668</v>
      </c>
      <c r="K156" s="259">
        <v>3029.55</v>
      </c>
      <c r="L156" s="259">
        <v>2981.1</v>
      </c>
      <c r="M156" s="259">
        <v>1.1417299999999999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50781.7</v>
      </c>
      <c r="D157" s="260">
        <v>50871.916666666664</v>
      </c>
      <c r="E157" s="260">
        <v>50351.333333333328</v>
      </c>
      <c r="F157" s="260">
        <v>49920.966666666667</v>
      </c>
      <c r="G157" s="260">
        <v>49400.383333333331</v>
      </c>
      <c r="H157" s="260">
        <v>51302.283333333326</v>
      </c>
      <c r="I157" s="260">
        <v>51822.866666666654</v>
      </c>
      <c r="J157" s="260">
        <v>52253.233333333323</v>
      </c>
      <c r="K157" s="259">
        <v>51392.5</v>
      </c>
      <c r="L157" s="259">
        <v>50441.55</v>
      </c>
      <c r="M157" s="259">
        <v>0.10721</v>
      </c>
      <c r="N157" s="1"/>
      <c r="O157" s="1"/>
    </row>
    <row r="158" spans="1:15" ht="12.75" customHeight="1">
      <c r="A158" s="227">
        <v>149</v>
      </c>
      <c r="B158" s="269" t="s">
        <v>985</v>
      </c>
      <c r="C158" s="259">
        <v>1376.35</v>
      </c>
      <c r="D158" s="260">
        <v>1384.1166666666668</v>
      </c>
      <c r="E158" s="260">
        <v>1364.2333333333336</v>
      </c>
      <c r="F158" s="260">
        <v>1352.1166666666668</v>
      </c>
      <c r="G158" s="260">
        <v>1332.2333333333336</v>
      </c>
      <c r="H158" s="260">
        <v>1396.2333333333336</v>
      </c>
      <c r="I158" s="260">
        <v>1416.1166666666668</v>
      </c>
      <c r="J158" s="260">
        <v>1428.2333333333336</v>
      </c>
      <c r="K158" s="259">
        <v>1404</v>
      </c>
      <c r="L158" s="259">
        <v>1372</v>
      </c>
      <c r="M158" s="259">
        <v>1.1484700000000001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3516.65</v>
      </c>
      <c r="D159" s="260">
        <v>3547.2999999999997</v>
      </c>
      <c r="E159" s="260">
        <v>3471.8499999999995</v>
      </c>
      <c r="F159" s="260">
        <v>3427.0499999999997</v>
      </c>
      <c r="G159" s="260">
        <v>3351.5999999999995</v>
      </c>
      <c r="H159" s="260">
        <v>3592.0999999999995</v>
      </c>
      <c r="I159" s="260">
        <v>3667.5499999999993</v>
      </c>
      <c r="J159" s="260">
        <v>3712.3499999999995</v>
      </c>
      <c r="K159" s="259">
        <v>3622.75</v>
      </c>
      <c r="L159" s="259">
        <v>3502.5</v>
      </c>
      <c r="M159" s="259">
        <v>1.9684699999999999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197.4</v>
      </c>
      <c r="D160" s="260">
        <v>197.86666666666665</v>
      </c>
      <c r="E160" s="260">
        <v>195.23333333333329</v>
      </c>
      <c r="F160" s="260">
        <v>193.06666666666663</v>
      </c>
      <c r="G160" s="260">
        <v>190.43333333333328</v>
      </c>
      <c r="H160" s="260">
        <v>200.0333333333333</v>
      </c>
      <c r="I160" s="260">
        <v>202.66666666666669</v>
      </c>
      <c r="J160" s="260">
        <v>204.83333333333331</v>
      </c>
      <c r="K160" s="259">
        <v>200.5</v>
      </c>
      <c r="L160" s="259">
        <v>195.7</v>
      </c>
      <c r="M160" s="259">
        <v>15.179880000000001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2621.6</v>
      </c>
      <c r="D161" s="260">
        <v>2634.2833333333333</v>
      </c>
      <c r="E161" s="260">
        <v>2600.9666666666667</v>
      </c>
      <c r="F161" s="260">
        <v>2580.3333333333335</v>
      </c>
      <c r="G161" s="260">
        <v>2547.0166666666669</v>
      </c>
      <c r="H161" s="260">
        <v>2654.9166666666665</v>
      </c>
      <c r="I161" s="260">
        <v>2688.2333333333331</v>
      </c>
      <c r="J161" s="260">
        <v>2708.8666666666663</v>
      </c>
      <c r="K161" s="259">
        <v>2667.6</v>
      </c>
      <c r="L161" s="259">
        <v>2613.65</v>
      </c>
      <c r="M161" s="259">
        <v>1.61572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2574.6</v>
      </c>
      <c r="D162" s="260">
        <v>2580.35</v>
      </c>
      <c r="E162" s="260">
        <v>2562.6999999999998</v>
      </c>
      <c r="F162" s="260">
        <v>2550.7999999999997</v>
      </c>
      <c r="G162" s="260">
        <v>2533.1499999999996</v>
      </c>
      <c r="H162" s="260">
        <v>2592.25</v>
      </c>
      <c r="I162" s="260">
        <v>2609.9000000000005</v>
      </c>
      <c r="J162" s="260">
        <v>2621.8</v>
      </c>
      <c r="K162" s="259">
        <v>2598</v>
      </c>
      <c r="L162" s="259">
        <v>2568.4499999999998</v>
      </c>
      <c r="M162" s="259">
        <v>1.36687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321.60000000000002</v>
      </c>
      <c r="D163" s="260">
        <v>323.41666666666669</v>
      </c>
      <c r="E163" s="260">
        <v>316.03333333333336</v>
      </c>
      <c r="F163" s="260">
        <v>310.4666666666667</v>
      </c>
      <c r="G163" s="260">
        <v>303.08333333333337</v>
      </c>
      <c r="H163" s="260">
        <v>328.98333333333335</v>
      </c>
      <c r="I163" s="260">
        <v>336.36666666666667</v>
      </c>
      <c r="J163" s="260">
        <v>341.93333333333334</v>
      </c>
      <c r="K163" s="259">
        <v>330.8</v>
      </c>
      <c r="L163" s="259">
        <v>317.85000000000002</v>
      </c>
      <c r="M163" s="259">
        <v>29.811389999999999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101.95</v>
      </c>
      <c r="D164" s="260">
        <v>102.23333333333333</v>
      </c>
      <c r="E164" s="260">
        <v>101.21666666666667</v>
      </c>
      <c r="F164" s="260">
        <v>100.48333333333333</v>
      </c>
      <c r="G164" s="260">
        <v>99.466666666666669</v>
      </c>
      <c r="H164" s="260">
        <v>102.96666666666667</v>
      </c>
      <c r="I164" s="260">
        <v>103.98333333333335</v>
      </c>
      <c r="J164" s="260">
        <v>104.71666666666667</v>
      </c>
      <c r="K164" s="259">
        <v>103.25</v>
      </c>
      <c r="L164" s="259">
        <v>101.5</v>
      </c>
      <c r="M164" s="259">
        <v>49.250160000000001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213.95</v>
      </c>
      <c r="D165" s="260">
        <v>214.83333333333334</v>
      </c>
      <c r="E165" s="260">
        <v>212.36666666666667</v>
      </c>
      <c r="F165" s="260">
        <v>210.78333333333333</v>
      </c>
      <c r="G165" s="260">
        <v>208.31666666666666</v>
      </c>
      <c r="H165" s="260">
        <v>216.41666666666669</v>
      </c>
      <c r="I165" s="260">
        <v>218.88333333333333</v>
      </c>
      <c r="J165" s="260">
        <v>220.4666666666667</v>
      </c>
      <c r="K165" s="259">
        <v>217.3</v>
      </c>
      <c r="L165" s="259">
        <v>213.25</v>
      </c>
      <c r="M165" s="259">
        <v>123.27678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439.75</v>
      </c>
      <c r="D166" s="260">
        <v>437.91666666666669</v>
      </c>
      <c r="E166" s="260">
        <v>433.43333333333339</v>
      </c>
      <c r="F166" s="260">
        <v>427.11666666666673</v>
      </c>
      <c r="G166" s="260">
        <v>422.63333333333344</v>
      </c>
      <c r="H166" s="260">
        <v>444.23333333333335</v>
      </c>
      <c r="I166" s="260">
        <v>448.71666666666658</v>
      </c>
      <c r="J166" s="260">
        <v>455.0333333333333</v>
      </c>
      <c r="K166" s="259">
        <v>442.4</v>
      </c>
      <c r="L166" s="259">
        <v>431.6</v>
      </c>
      <c r="M166" s="259">
        <v>5.1406700000000001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13862.4</v>
      </c>
      <c r="D167" s="260">
        <v>13866.766666666668</v>
      </c>
      <c r="E167" s="260">
        <v>13813.533333333336</v>
      </c>
      <c r="F167" s="260">
        <v>13764.666666666668</v>
      </c>
      <c r="G167" s="260">
        <v>13711.433333333336</v>
      </c>
      <c r="H167" s="260">
        <v>13915.633333333337</v>
      </c>
      <c r="I167" s="260">
        <v>13968.86666666667</v>
      </c>
      <c r="J167" s="260">
        <v>14017.733333333337</v>
      </c>
      <c r="K167" s="259">
        <v>13920</v>
      </c>
      <c r="L167" s="259">
        <v>13817.9</v>
      </c>
      <c r="M167" s="259">
        <v>5.8659999999999997E-2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35.9</v>
      </c>
      <c r="D168" s="260">
        <v>35.93333333333333</v>
      </c>
      <c r="E168" s="260">
        <v>35.416666666666657</v>
      </c>
      <c r="F168" s="260">
        <v>34.93333333333333</v>
      </c>
      <c r="G168" s="260">
        <v>34.416666666666657</v>
      </c>
      <c r="H168" s="260">
        <v>36.416666666666657</v>
      </c>
      <c r="I168" s="260">
        <v>36.933333333333323</v>
      </c>
      <c r="J168" s="260">
        <v>37.416666666666657</v>
      </c>
      <c r="K168" s="259">
        <v>36.450000000000003</v>
      </c>
      <c r="L168" s="259">
        <v>35.450000000000003</v>
      </c>
      <c r="M168" s="259">
        <v>307.33960999999999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91.95</v>
      </c>
      <c r="D169" s="260">
        <v>92.016666666666666</v>
      </c>
      <c r="E169" s="260">
        <v>91.333333333333329</v>
      </c>
      <c r="F169" s="260">
        <v>90.716666666666669</v>
      </c>
      <c r="G169" s="260">
        <v>90.033333333333331</v>
      </c>
      <c r="H169" s="260">
        <v>92.633333333333326</v>
      </c>
      <c r="I169" s="260">
        <v>93.316666666666663</v>
      </c>
      <c r="J169" s="260">
        <v>93.933333333333323</v>
      </c>
      <c r="K169" s="259">
        <v>92.7</v>
      </c>
      <c r="L169" s="259">
        <v>91.4</v>
      </c>
      <c r="M169" s="259">
        <v>61.935220000000001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2382.8000000000002</v>
      </c>
      <c r="D170" s="260">
        <v>2378.9666666666667</v>
      </c>
      <c r="E170" s="260">
        <v>2363.9333333333334</v>
      </c>
      <c r="F170" s="260">
        <v>2345.0666666666666</v>
      </c>
      <c r="G170" s="260">
        <v>2330.0333333333333</v>
      </c>
      <c r="H170" s="260">
        <v>2397.8333333333335</v>
      </c>
      <c r="I170" s="260">
        <v>2412.8666666666672</v>
      </c>
      <c r="J170" s="260">
        <v>2431.7333333333336</v>
      </c>
      <c r="K170" s="259">
        <v>2394</v>
      </c>
      <c r="L170" s="259">
        <v>2360.1</v>
      </c>
      <c r="M170" s="259">
        <v>33.820979999999999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861.3</v>
      </c>
      <c r="D171" s="260">
        <v>865.43333333333339</v>
      </c>
      <c r="E171" s="260">
        <v>854.86666666666679</v>
      </c>
      <c r="F171" s="260">
        <v>848.43333333333339</v>
      </c>
      <c r="G171" s="260">
        <v>837.86666666666679</v>
      </c>
      <c r="H171" s="260">
        <v>871.86666666666679</v>
      </c>
      <c r="I171" s="260">
        <v>882.43333333333339</v>
      </c>
      <c r="J171" s="260">
        <v>888.86666666666679</v>
      </c>
      <c r="K171" s="259">
        <v>876</v>
      </c>
      <c r="L171" s="259">
        <v>859</v>
      </c>
      <c r="M171" s="259">
        <v>7.2106500000000002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1187.9000000000001</v>
      </c>
      <c r="D172" s="260">
        <v>1196.5</v>
      </c>
      <c r="E172" s="260">
        <v>1176.45</v>
      </c>
      <c r="F172" s="260">
        <v>1165</v>
      </c>
      <c r="G172" s="260">
        <v>1144.95</v>
      </c>
      <c r="H172" s="260">
        <v>1207.95</v>
      </c>
      <c r="I172" s="260">
        <v>1228.0000000000002</v>
      </c>
      <c r="J172" s="260">
        <v>1239.45</v>
      </c>
      <c r="K172" s="259">
        <v>1216.55</v>
      </c>
      <c r="L172" s="259">
        <v>1185.05</v>
      </c>
      <c r="M172" s="259">
        <v>6.8956200000000001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2496.85</v>
      </c>
      <c r="D173" s="260">
        <v>2496.9999999999995</v>
      </c>
      <c r="E173" s="260">
        <v>2464.0499999999993</v>
      </c>
      <c r="F173" s="260">
        <v>2431.2499999999995</v>
      </c>
      <c r="G173" s="260">
        <v>2398.2999999999993</v>
      </c>
      <c r="H173" s="260">
        <v>2529.7999999999993</v>
      </c>
      <c r="I173" s="260">
        <v>2562.7499999999991</v>
      </c>
      <c r="J173" s="260">
        <v>2595.5499999999993</v>
      </c>
      <c r="K173" s="259">
        <v>2529.9499999999998</v>
      </c>
      <c r="L173" s="259">
        <v>2464.1999999999998</v>
      </c>
      <c r="M173" s="259">
        <v>4.1809000000000003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71.349999999999994</v>
      </c>
      <c r="D174" s="260">
        <v>72.149999999999991</v>
      </c>
      <c r="E174" s="260">
        <v>70.299999999999983</v>
      </c>
      <c r="F174" s="260">
        <v>69.249999999999986</v>
      </c>
      <c r="G174" s="260">
        <v>67.399999999999977</v>
      </c>
      <c r="H174" s="260">
        <v>73.199999999999989</v>
      </c>
      <c r="I174" s="260">
        <v>75.049999999999983</v>
      </c>
      <c r="J174" s="260">
        <v>76.099999999999994</v>
      </c>
      <c r="K174" s="259">
        <v>74</v>
      </c>
      <c r="L174" s="259">
        <v>71.099999999999994</v>
      </c>
      <c r="M174" s="259">
        <v>70.327250000000006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21075.65</v>
      </c>
      <c r="D175" s="260">
        <v>20982.65</v>
      </c>
      <c r="E175" s="260">
        <v>20833.650000000001</v>
      </c>
      <c r="F175" s="260">
        <v>20591.650000000001</v>
      </c>
      <c r="G175" s="260">
        <v>20442.650000000001</v>
      </c>
      <c r="H175" s="260">
        <v>21224.65</v>
      </c>
      <c r="I175" s="260">
        <v>21373.65</v>
      </c>
      <c r="J175" s="260">
        <v>21615.65</v>
      </c>
      <c r="K175" s="259">
        <v>21131.65</v>
      </c>
      <c r="L175" s="259">
        <v>20740.650000000001</v>
      </c>
      <c r="M175" s="259">
        <v>0.63593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1189</v>
      </c>
      <c r="D176" s="260">
        <v>1191.6499999999999</v>
      </c>
      <c r="E176" s="260">
        <v>1172.3999999999996</v>
      </c>
      <c r="F176" s="260">
        <v>1155.7999999999997</v>
      </c>
      <c r="G176" s="260">
        <v>1136.5499999999995</v>
      </c>
      <c r="H176" s="260">
        <v>1208.2499999999998</v>
      </c>
      <c r="I176" s="260">
        <v>1227.5000000000002</v>
      </c>
      <c r="J176" s="260">
        <v>1244.0999999999999</v>
      </c>
      <c r="K176" s="259">
        <v>1210.9000000000001</v>
      </c>
      <c r="L176" s="259">
        <v>1175.05</v>
      </c>
      <c r="M176" s="259">
        <v>4.0333100000000002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2740.05</v>
      </c>
      <c r="D177" s="260">
        <v>2746.7333333333336</v>
      </c>
      <c r="E177" s="260">
        <v>2715.416666666667</v>
      </c>
      <c r="F177" s="260">
        <v>2690.7833333333333</v>
      </c>
      <c r="G177" s="260">
        <v>2659.4666666666667</v>
      </c>
      <c r="H177" s="260">
        <v>2771.3666666666672</v>
      </c>
      <c r="I177" s="260">
        <v>2802.6833333333338</v>
      </c>
      <c r="J177" s="260">
        <v>2827.3166666666675</v>
      </c>
      <c r="K177" s="259">
        <v>2778.05</v>
      </c>
      <c r="L177" s="259">
        <v>2722.1</v>
      </c>
      <c r="M177" s="259">
        <v>1.0855699999999999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460.5</v>
      </c>
      <c r="D178" s="260">
        <v>460.84999999999997</v>
      </c>
      <c r="E178" s="260">
        <v>455.94999999999993</v>
      </c>
      <c r="F178" s="260">
        <v>451.4</v>
      </c>
      <c r="G178" s="260">
        <v>446.49999999999994</v>
      </c>
      <c r="H178" s="260">
        <v>465.39999999999992</v>
      </c>
      <c r="I178" s="260">
        <v>470.2999999999999</v>
      </c>
      <c r="J178" s="260">
        <v>474.84999999999991</v>
      </c>
      <c r="K178" s="259">
        <v>465.75</v>
      </c>
      <c r="L178" s="259">
        <v>456.3</v>
      </c>
      <c r="M178" s="259">
        <v>3.5035799999999999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521.45000000000005</v>
      </c>
      <c r="D179" s="260">
        <v>525.15</v>
      </c>
      <c r="E179" s="260">
        <v>516.5</v>
      </c>
      <c r="F179" s="260">
        <v>511.55000000000007</v>
      </c>
      <c r="G179" s="260">
        <v>502.90000000000009</v>
      </c>
      <c r="H179" s="260">
        <v>530.09999999999991</v>
      </c>
      <c r="I179" s="260">
        <v>538.74999999999977</v>
      </c>
      <c r="J179" s="260">
        <v>543.69999999999982</v>
      </c>
      <c r="K179" s="259">
        <v>533.79999999999995</v>
      </c>
      <c r="L179" s="259">
        <v>520.20000000000005</v>
      </c>
      <c r="M179" s="259">
        <v>129.72765000000001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78.150000000000006</v>
      </c>
      <c r="D180" s="260">
        <v>78.5</v>
      </c>
      <c r="E180" s="260">
        <v>77.150000000000006</v>
      </c>
      <c r="F180" s="260">
        <v>76.150000000000006</v>
      </c>
      <c r="G180" s="260">
        <v>74.800000000000011</v>
      </c>
      <c r="H180" s="260">
        <v>79.5</v>
      </c>
      <c r="I180" s="260">
        <v>80.849999999999994</v>
      </c>
      <c r="J180" s="260">
        <v>81.849999999999994</v>
      </c>
      <c r="K180" s="259">
        <v>79.849999999999994</v>
      </c>
      <c r="L180" s="259">
        <v>77.5</v>
      </c>
      <c r="M180" s="259">
        <v>127.69213000000001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968.4</v>
      </c>
      <c r="D181" s="260">
        <v>964.55000000000007</v>
      </c>
      <c r="E181" s="260">
        <v>955.35000000000014</v>
      </c>
      <c r="F181" s="260">
        <v>942.30000000000007</v>
      </c>
      <c r="G181" s="260">
        <v>933.10000000000014</v>
      </c>
      <c r="H181" s="260">
        <v>977.60000000000014</v>
      </c>
      <c r="I181" s="260">
        <v>986.80000000000018</v>
      </c>
      <c r="J181" s="260">
        <v>999.85000000000014</v>
      </c>
      <c r="K181" s="259">
        <v>973.75</v>
      </c>
      <c r="L181" s="259">
        <v>951.5</v>
      </c>
      <c r="M181" s="259">
        <v>44.982230000000001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537.35</v>
      </c>
      <c r="D182" s="260">
        <v>539.94999999999993</v>
      </c>
      <c r="E182" s="260">
        <v>528.89999999999986</v>
      </c>
      <c r="F182" s="260">
        <v>520.44999999999993</v>
      </c>
      <c r="G182" s="260">
        <v>509.39999999999986</v>
      </c>
      <c r="H182" s="260">
        <v>548.39999999999986</v>
      </c>
      <c r="I182" s="260">
        <v>559.44999999999982</v>
      </c>
      <c r="J182" s="260">
        <v>567.89999999999986</v>
      </c>
      <c r="K182" s="259">
        <v>551</v>
      </c>
      <c r="L182" s="259">
        <v>531.5</v>
      </c>
      <c r="M182" s="259">
        <v>12.679729999999999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549.79999999999995</v>
      </c>
      <c r="D183" s="260">
        <v>550.33333333333337</v>
      </c>
      <c r="E183" s="260">
        <v>543.4666666666667</v>
      </c>
      <c r="F183" s="260">
        <v>537.13333333333333</v>
      </c>
      <c r="G183" s="260">
        <v>530.26666666666665</v>
      </c>
      <c r="H183" s="260">
        <v>556.66666666666674</v>
      </c>
      <c r="I183" s="260">
        <v>563.5333333333333</v>
      </c>
      <c r="J183" s="260">
        <v>569.86666666666679</v>
      </c>
      <c r="K183" s="259">
        <v>557.20000000000005</v>
      </c>
      <c r="L183" s="259">
        <v>544</v>
      </c>
      <c r="M183" s="259">
        <v>2.7724099999999998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1077.5999999999999</v>
      </c>
      <c r="D184" s="260">
        <v>1080.1833333333332</v>
      </c>
      <c r="E184" s="260">
        <v>1064.0166666666664</v>
      </c>
      <c r="F184" s="260">
        <v>1050.4333333333332</v>
      </c>
      <c r="G184" s="260">
        <v>1034.2666666666664</v>
      </c>
      <c r="H184" s="260">
        <v>1093.7666666666664</v>
      </c>
      <c r="I184" s="260">
        <v>1109.9333333333329</v>
      </c>
      <c r="J184" s="260">
        <v>1123.5166666666664</v>
      </c>
      <c r="K184" s="259">
        <v>1096.3499999999999</v>
      </c>
      <c r="L184" s="259">
        <v>1066.5999999999999</v>
      </c>
      <c r="M184" s="259">
        <v>13.70021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1151.8499999999999</v>
      </c>
      <c r="D185" s="260">
        <v>1153.6166666666668</v>
      </c>
      <c r="E185" s="260">
        <v>1136.5333333333335</v>
      </c>
      <c r="F185" s="260">
        <v>1121.2166666666667</v>
      </c>
      <c r="G185" s="260">
        <v>1104.1333333333334</v>
      </c>
      <c r="H185" s="260">
        <v>1168.9333333333336</v>
      </c>
      <c r="I185" s="260">
        <v>1186.0166666666667</v>
      </c>
      <c r="J185" s="260">
        <v>1201.3333333333337</v>
      </c>
      <c r="K185" s="259">
        <v>1170.7</v>
      </c>
      <c r="L185" s="259">
        <v>1138.3</v>
      </c>
      <c r="M185" s="259">
        <v>14.772970000000001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1165.55</v>
      </c>
      <c r="D186" s="260">
        <v>1163.6166666666666</v>
      </c>
      <c r="E186" s="260">
        <v>1139.0333333333331</v>
      </c>
      <c r="F186" s="260">
        <v>1112.5166666666664</v>
      </c>
      <c r="G186" s="260">
        <v>1087.9333333333329</v>
      </c>
      <c r="H186" s="260">
        <v>1190.1333333333332</v>
      </c>
      <c r="I186" s="260">
        <v>1214.7166666666667</v>
      </c>
      <c r="J186" s="260">
        <v>1241.2333333333333</v>
      </c>
      <c r="K186" s="259">
        <v>1188.2</v>
      </c>
      <c r="L186" s="259">
        <v>1137.0999999999999</v>
      </c>
      <c r="M186" s="259">
        <v>3.8239299999999998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3103.3</v>
      </c>
      <c r="D187" s="260">
        <v>3088.5499999999997</v>
      </c>
      <c r="E187" s="260">
        <v>3067.0999999999995</v>
      </c>
      <c r="F187" s="260">
        <v>3030.8999999999996</v>
      </c>
      <c r="G187" s="260">
        <v>3009.4499999999994</v>
      </c>
      <c r="H187" s="260">
        <v>3124.7499999999995</v>
      </c>
      <c r="I187" s="260">
        <v>3146.1999999999994</v>
      </c>
      <c r="J187" s="260">
        <v>3182.3999999999996</v>
      </c>
      <c r="K187" s="259">
        <v>3110</v>
      </c>
      <c r="L187" s="259">
        <v>3052.35</v>
      </c>
      <c r="M187" s="259">
        <v>20.547809999999998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757.4</v>
      </c>
      <c r="D188" s="260">
        <v>755.58333333333337</v>
      </c>
      <c r="E188" s="260">
        <v>750.9666666666667</v>
      </c>
      <c r="F188" s="260">
        <v>744.5333333333333</v>
      </c>
      <c r="G188" s="260">
        <v>739.91666666666663</v>
      </c>
      <c r="H188" s="260">
        <v>762.01666666666677</v>
      </c>
      <c r="I188" s="260">
        <v>766.63333333333333</v>
      </c>
      <c r="J188" s="260">
        <v>773.06666666666683</v>
      </c>
      <c r="K188" s="259">
        <v>760.2</v>
      </c>
      <c r="L188" s="259">
        <v>749.15</v>
      </c>
      <c r="M188" s="259">
        <v>11.984920000000001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8312.85</v>
      </c>
      <c r="D189" s="260">
        <v>8343.7666666666682</v>
      </c>
      <c r="E189" s="260">
        <v>8262.6833333333361</v>
      </c>
      <c r="F189" s="260">
        <v>8212.5166666666682</v>
      </c>
      <c r="G189" s="260">
        <v>8131.4333333333361</v>
      </c>
      <c r="H189" s="260">
        <v>8393.9333333333361</v>
      </c>
      <c r="I189" s="260">
        <v>8475.0166666666682</v>
      </c>
      <c r="J189" s="260">
        <v>8525.1833333333361</v>
      </c>
      <c r="K189" s="259">
        <v>8424.85</v>
      </c>
      <c r="L189" s="259">
        <v>8293.6</v>
      </c>
      <c r="M189" s="259">
        <v>0.98972000000000004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399</v>
      </c>
      <c r="D190" s="260">
        <v>399.01666666666665</v>
      </c>
      <c r="E190" s="260">
        <v>394.5333333333333</v>
      </c>
      <c r="F190" s="260">
        <v>390.06666666666666</v>
      </c>
      <c r="G190" s="260">
        <v>385.58333333333331</v>
      </c>
      <c r="H190" s="260">
        <v>403.48333333333329</v>
      </c>
      <c r="I190" s="260">
        <v>407.96666666666664</v>
      </c>
      <c r="J190" s="260">
        <v>412.43333333333328</v>
      </c>
      <c r="K190" s="259">
        <v>403.5</v>
      </c>
      <c r="L190" s="259">
        <v>394.55</v>
      </c>
      <c r="M190" s="259">
        <v>125.84114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216.15</v>
      </c>
      <c r="D191" s="260">
        <v>216.18333333333331</v>
      </c>
      <c r="E191" s="260">
        <v>213.46666666666661</v>
      </c>
      <c r="F191" s="260">
        <v>210.7833333333333</v>
      </c>
      <c r="G191" s="260">
        <v>208.06666666666661</v>
      </c>
      <c r="H191" s="260">
        <v>218.86666666666662</v>
      </c>
      <c r="I191" s="260">
        <v>221.58333333333331</v>
      </c>
      <c r="J191" s="260">
        <v>224.26666666666662</v>
      </c>
      <c r="K191" s="259">
        <v>218.9</v>
      </c>
      <c r="L191" s="259">
        <v>213.5</v>
      </c>
      <c r="M191" s="259">
        <v>95.590720000000005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100.1</v>
      </c>
      <c r="D192" s="260">
        <v>100.23333333333333</v>
      </c>
      <c r="E192" s="260">
        <v>98.666666666666671</v>
      </c>
      <c r="F192" s="260">
        <v>97.233333333333334</v>
      </c>
      <c r="G192" s="260">
        <v>95.666666666666671</v>
      </c>
      <c r="H192" s="260">
        <v>101.66666666666667</v>
      </c>
      <c r="I192" s="260">
        <v>103.23333333333333</v>
      </c>
      <c r="J192" s="260">
        <v>104.66666666666667</v>
      </c>
      <c r="K192" s="259">
        <v>101.8</v>
      </c>
      <c r="L192" s="259">
        <v>98.8</v>
      </c>
      <c r="M192" s="259">
        <v>346.68092999999999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104.75</v>
      </c>
      <c r="D193" s="260">
        <v>102.83333333333333</v>
      </c>
      <c r="E193" s="260">
        <v>100.91666666666666</v>
      </c>
      <c r="F193" s="260">
        <v>97.083333333333329</v>
      </c>
      <c r="G193" s="260">
        <v>95.166666666666657</v>
      </c>
      <c r="H193" s="260">
        <v>106.66666666666666</v>
      </c>
      <c r="I193" s="260">
        <v>108.58333333333331</v>
      </c>
      <c r="J193" s="260">
        <v>112.41666666666666</v>
      </c>
      <c r="K193" s="259">
        <v>104.75</v>
      </c>
      <c r="L193" s="259">
        <v>99</v>
      </c>
      <c r="M193" s="259">
        <v>9.1567500000000006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1012.95</v>
      </c>
      <c r="D194" s="260">
        <v>1012.3333333333334</v>
      </c>
      <c r="E194" s="260">
        <v>1003.6666666666667</v>
      </c>
      <c r="F194" s="260">
        <v>994.38333333333333</v>
      </c>
      <c r="G194" s="260">
        <v>985.7166666666667</v>
      </c>
      <c r="H194" s="260">
        <v>1021.6166666666668</v>
      </c>
      <c r="I194" s="260">
        <v>1030.2833333333335</v>
      </c>
      <c r="J194" s="260">
        <v>1039.5666666666668</v>
      </c>
      <c r="K194" s="259">
        <v>1021</v>
      </c>
      <c r="L194" s="259">
        <v>1003.05</v>
      </c>
      <c r="M194" s="259">
        <v>13.44162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702.3</v>
      </c>
      <c r="D195" s="260">
        <v>704.69999999999993</v>
      </c>
      <c r="E195" s="260">
        <v>697.44999999999982</v>
      </c>
      <c r="F195" s="260">
        <v>692.59999999999991</v>
      </c>
      <c r="G195" s="260">
        <v>685.3499999999998</v>
      </c>
      <c r="H195" s="260">
        <v>709.54999999999984</v>
      </c>
      <c r="I195" s="260">
        <v>716.80000000000007</v>
      </c>
      <c r="J195" s="260">
        <v>721.64999999999986</v>
      </c>
      <c r="K195" s="259">
        <v>711.95</v>
      </c>
      <c r="L195" s="259">
        <v>699.85</v>
      </c>
      <c r="M195" s="259">
        <v>2.1745800000000002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2598.65</v>
      </c>
      <c r="D196" s="260">
        <v>2605.8833333333332</v>
      </c>
      <c r="E196" s="260">
        <v>2583.7666666666664</v>
      </c>
      <c r="F196" s="260">
        <v>2568.8833333333332</v>
      </c>
      <c r="G196" s="260">
        <v>2546.7666666666664</v>
      </c>
      <c r="H196" s="260">
        <v>2620.7666666666664</v>
      </c>
      <c r="I196" s="260">
        <v>2642.8833333333332</v>
      </c>
      <c r="J196" s="260">
        <v>2657.7666666666664</v>
      </c>
      <c r="K196" s="259">
        <v>2628</v>
      </c>
      <c r="L196" s="259">
        <v>2591</v>
      </c>
      <c r="M196" s="259">
        <v>10.38687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1589.2</v>
      </c>
      <c r="D197" s="260">
        <v>1596.6000000000001</v>
      </c>
      <c r="E197" s="260">
        <v>1568.3000000000002</v>
      </c>
      <c r="F197" s="260">
        <v>1547.4</v>
      </c>
      <c r="G197" s="260">
        <v>1519.1000000000001</v>
      </c>
      <c r="H197" s="260">
        <v>1617.5000000000002</v>
      </c>
      <c r="I197" s="260">
        <v>1645.8</v>
      </c>
      <c r="J197" s="260">
        <v>1666.7000000000003</v>
      </c>
      <c r="K197" s="259">
        <v>1624.9</v>
      </c>
      <c r="L197" s="259">
        <v>1575.7</v>
      </c>
      <c r="M197" s="259">
        <v>2.9274800000000001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479.55</v>
      </c>
      <c r="D198" s="260">
        <v>480.2</v>
      </c>
      <c r="E198" s="260">
        <v>474.75</v>
      </c>
      <c r="F198" s="260">
        <v>469.95</v>
      </c>
      <c r="G198" s="260">
        <v>464.5</v>
      </c>
      <c r="H198" s="260">
        <v>485</v>
      </c>
      <c r="I198" s="260">
        <v>490.44999999999993</v>
      </c>
      <c r="J198" s="260">
        <v>495.25</v>
      </c>
      <c r="K198" s="259">
        <v>485.65</v>
      </c>
      <c r="L198" s="259">
        <v>475.4</v>
      </c>
      <c r="M198" s="259">
        <v>2.5198800000000001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1401.65</v>
      </c>
      <c r="D199" s="260">
        <v>1412.0833333333333</v>
      </c>
      <c r="E199" s="260">
        <v>1385.5666666666666</v>
      </c>
      <c r="F199" s="260">
        <v>1369.4833333333333</v>
      </c>
      <c r="G199" s="260">
        <v>1342.9666666666667</v>
      </c>
      <c r="H199" s="260">
        <v>1428.1666666666665</v>
      </c>
      <c r="I199" s="260">
        <v>1454.6833333333334</v>
      </c>
      <c r="J199" s="260">
        <v>1470.7666666666664</v>
      </c>
      <c r="K199" s="259">
        <v>1438.6</v>
      </c>
      <c r="L199" s="259">
        <v>1396</v>
      </c>
      <c r="M199" s="259">
        <v>2.8692099999999998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36.049999999999997</v>
      </c>
      <c r="D200" s="260">
        <v>36.25</v>
      </c>
      <c r="E200" s="260">
        <v>35.799999999999997</v>
      </c>
      <c r="F200" s="260">
        <v>35.549999999999997</v>
      </c>
      <c r="G200" s="260">
        <v>35.099999999999994</v>
      </c>
      <c r="H200" s="260">
        <v>36.5</v>
      </c>
      <c r="I200" s="260">
        <v>36.950000000000003</v>
      </c>
      <c r="J200" s="260">
        <v>37.200000000000003</v>
      </c>
      <c r="K200" s="259">
        <v>36.700000000000003</v>
      </c>
      <c r="L200" s="259">
        <v>36</v>
      </c>
      <c r="M200" s="259">
        <v>30.877859999999998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2666.35</v>
      </c>
      <c r="D201" s="260">
        <v>2655.8666666666663</v>
      </c>
      <c r="E201" s="260">
        <v>2635.2833333333328</v>
      </c>
      <c r="F201" s="260">
        <v>2604.2166666666667</v>
      </c>
      <c r="G201" s="260">
        <v>2583.6333333333332</v>
      </c>
      <c r="H201" s="260">
        <v>2686.9333333333325</v>
      </c>
      <c r="I201" s="260">
        <v>2707.5166666666655</v>
      </c>
      <c r="J201" s="260">
        <v>2738.5833333333321</v>
      </c>
      <c r="K201" s="259">
        <v>2676.45</v>
      </c>
      <c r="L201" s="259">
        <v>2624.8</v>
      </c>
      <c r="M201" s="259">
        <v>2.03213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663.9</v>
      </c>
      <c r="D202" s="260">
        <v>667.5</v>
      </c>
      <c r="E202" s="260">
        <v>658.5</v>
      </c>
      <c r="F202" s="260">
        <v>653.1</v>
      </c>
      <c r="G202" s="260">
        <v>644.1</v>
      </c>
      <c r="H202" s="260">
        <v>672.9</v>
      </c>
      <c r="I202" s="260">
        <v>681.9</v>
      </c>
      <c r="J202" s="260">
        <v>687.3</v>
      </c>
      <c r="K202" s="259">
        <v>676.5</v>
      </c>
      <c r="L202" s="259">
        <v>662.1</v>
      </c>
      <c r="M202" s="259">
        <v>7.4508900000000002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6181.75</v>
      </c>
      <c r="D203" s="260">
        <v>6166.25</v>
      </c>
      <c r="E203" s="260">
        <v>6116.5</v>
      </c>
      <c r="F203" s="260">
        <v>6051.25</v>
      </c>
      <c r="G203" s="260">
        <v>6001.5</v>
      </c>
      <c r="H203" s="260">
        <v>6231.5</v>
      </c>
      <c r="I203" s="260">
        <v>6281.25</v>
      </c>
      <c r="J203" s="260">
        <v>6346.5</v>
      </c>
      <c r="K203" s="259">
        <v>6216</v>
      </c>
      <c r="L203" s="259">
        <v>6101</v>
      </c>
      <c r="M203" s="259">
        <v>3.1436000000000002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43.05</v>
      </c>
      <c r="D204" s="260">
        <v>43.233333333333327</v>
      </c>
      <c r="E204" s="260">
        <v>42.616666666666653</v>
      </c>
      <c r="F204" s="260">
        <v>42.183333333333323</v>
      </c>
      <c r="G204" s="260">
        <v>41.566666666666649</v>
      </c>
      <c r="H204" s="260">
        <v>43.666666666666657</v>
      </c>
      <c r="I204" s="260">
        <v>44.283333333333331</v>
      </c>
      <c r="J204" s="260">
        <v>44.716666666666661</v>
      </c>
      <c r="K204" s="259">
        <v>43.85</v>
      </c>
      <c r="L204" s="259">
        <v>42.8</v>
      </c>
      <c r="M204" s="259">
        <v>27.615570000000002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1654.9</v>
      </c>
      <c r="D205" s="260">
        <v>1659.6166666666668</v>
      </c>
      <c r="E205" s="260">
        <v>1639.2333333333336</v>
      </c>
      <c r="F205" s="260">
        <v>1623.5666666666668</v>
      </c>
      <c r="G205" s="260">
        <v>1603.1833333333336</v>
      </c>
      <c r="H205" s="260">
        <v>1675.2833333333335</v>
      </c>
      <c r="I205" s="260">
        <v>1695.6666666666667</v>
      </c>
      <c r="J205" s="260">
        <v>1711.3333333333335</v>
      </c>
      <c r="K205" s="259">
        <v>1680</v>
      </c>
      <c r="L205" s="259">
        <v>1643.95</v>
      </c>
      <c r="M205" s="259">
        <v>0.96499000000000001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827.15</v>
      </c>
      <c r="D206" s="260">
        <v>831.05000000000007</v>
      </c>
      <c r="E206" s="260">
        <v>820.10000000000014</v>
      </c>
      <c r="F206" s="260">
        <v>813.05000000000007</v>
      </c>
      <c r="G206" s="260">
        <v>802.10000000000014</v>
      </c>
      <c r="H206" s="260">
        <v>838.10000000000014</v>
      </c>
      <c r="I206" s="260">
        <v>849.05000000000018</v>
      </c>
      <c r="J206" s="260">
        <v>856.10000000000014</v>
      </c>
      <c r="K206" s="259">
        <v>842</v>
      </c>
      <c r="L206" s="259">
        <v>824</v>
      </c>
      <c r="M206" s="259">
        <v>10.76032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1067.8</v>
      </c>
      <c r="D207" s="260">
        <v>1074.9166666666667</v>
      </c>
      <c r="E207" s="260">
        <v>1050.8833333333334</v>
      </c>
      <c r="F207" s="260">
        <v>1033.9666666666667</v>
      </c>
      <c r="G207" s="260">
        <v>1009.9333333333334</v>
      </c>
      <c r="H207" s="260">
        <v>1091.8333333333335</v>
      </c>
      <c r="I207" s="260">
        <v>1115.8666666666668</v>
      </c>
      <c r="J207" s="260">
        <v>1132.7833333333335</v>
      </c>
      <c r="K207" s="259">
        <v>1098.95</v>
      </c>
      <c r="L207" s="259">
        <v>1058</v>
      </c>
      <c r="M207" s="259">
        <v>16.455159999999999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293</v>
      </c>
      <c r="D208" s="260">
        <v>291.75</v>
      </c>
      <c r="E208" s="260">
        <v>288.60000000000002</v>
      </c>
      <c r="F208" s="260">
        <v>284.20000000000005</v>
      </c>
      <c r="G208" s="260">
        <v>281.05000000000007</v>
      </c>
      <c r="H208" s="260">
        <v>296.14999999999998</v>
      </c>
      <c r="I208" s="260">
        <v>299.29999999999995</v>
      </c>
      <c r="J208" s="260">
        <v>303.69999999999993</v>
      </c>
      <c r="K208" s="259">
        <v>294.89999999999998</v>
      </c>
      <c r="L208" s="259">
        <v>287.35000000000002</v>
      </c>
      <c r="M208" s="259">
        <v>109.65277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</v>
      </c>
      <c r="D209" s="260">
        <v>8.5833333333333321</v>
      </c>
      <c r="E209" s="260">
        <v>8.466666666666665</v>
      </c>
      <c r="F209" s="260">
        <v>8.3333333333333321</v>
      </c>
      <c r="G209" s="260">
        <v>8.216666666666665</v>
      </c>
      <c r="H209" s="260">
        <v>8.716666666666665</v>
      </c>
      <c r="I209" s="260">
        <v>8.8333333333333321</v>
      </c>
      <c r="J209" s="260">
        <v>8.966666666666665</v>
      </c>
      <c r="K209" s="259">
        <v>8.6999999999999993</v>
      </c>
      <c r="L209" s="259">
        <v>8.4499999999999993</v>
      </c>
      <c r="M209" s="259">
        <v>848.45695999999998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873.9</v>
      </c>
      <c r="D210" s="260">
        <v>871.15</v>
      </c>
      <c r="E210" s="260">
        <v>865.75</v>
      </c>
      <c r="F210" s="260">
        <v>857.6</v>
      </c>
      <c r="G210" s="260">
        <v>852.2</v>
      </c>
      <c r="H210" s="260">
        <v>879.3</v>
      </c>
      <c r="I210" s="260">
        <v>884.69999999999982</v>
      </c>
      <c r="J210" s="260">
        <v>892.84999999999991</v>
      </c>
      <c r="K210" s="259">
        <v>876.55</v>
      </c>
      <c r="L210" s="259">
        <v>863</v>
      </c>
      <c r="M210" s="259">
        <v>4.3137600000000003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1579.5</v>
      </c>
      <c r="D211" s="260">
        <v>1584.4833333333333</v>
      </c>
      <c r="E211" s="260">
        <v>1565.5166666666667</v>
      </c>
      <c r="F211" s="260">
        <v>1551.5333333333333</v>
      </c>
      <c r="G211" s="260">
        <v>1532.5666666666666</v>
      </c>
      <c r="H211" s="260">
        <v>1598.4666666666667</v>
      </c>
      <c r="I211" s="260">
        <v>1617.4333333333334</v>
      </c>
      <c r="J211" s="260">
        <v>1631.4166666666667</v>
      </c>
      <c r="K211" s="259">
        <v>1603.45</v>
      </c>
      <c r="L211" s="259">
        <v>1570.5</v>
      </c>
      <c r="M211" s="259">
        <v>1.0820799999999999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379.1</v>
      </c>
      <c r="D212" s="260">
        <v>383.18333333333339</v>
      </c>
      <c r="E212" s="260">
        <v>374.01666666666677</v>
      </c>
      <c r="F212" s="260">
        <v>368.93333333333339</v>
      </c>
      <c r="G212" s="260">
        <v>359.76666666666677</v>
      </c>
      <c r="H212" s="260">
        <v>388.26666666666677</v>
      </c>
      <c r="I212" s="260">
        <v>397.43333333333339</v>
      </c>
      <c r="J212" s="260">
        <v>402.51666666666677</v>
      </c>
      <c r="K212" s="259">
        <v>392.35</v>
      </c>
      <c r="L212" s="259">
        <v>378.1</v>
      </c>
      <c r="M212" s="259">
        <v>424.48106000000001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15.8</v>
      </c>
      <c r="D213" s="260">
        <v>15.799999999999999</v>
      </c>
      <c r="E213" s="260">
        <v>15.599999999999998</v>
      </c>
      <c r="F213" s="260">
        <v>15.399999999999999</v>
      </c>
      <c r="G213" s="260">
        <v>15.199999999999998</v>
      </c>
      <c r="H213" s="260">
        <v>15.999999999999998</v>
      </c>
      <c r="I213" s="260">
        <v>16.199999999999996</v>
      </c>
      <c r="J213" s="260">
        <v>16.399999999999999</v>
      </c>
      <c r="K213" s="259">
        <v>16</v>
      </c>
      <c r="L213" s="259">
        <v>15.6</v>
      </c>
      <c r="M213" s="259">
        <v>389.29298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273.14999999999998</v>
      </c>
      <c r="D214" s="260">
        <v>271.5</v>
      </c>
      <c r="E214" s="260">
        <v>267.64999999999998</v>
      </c>
      <c r="F214" s="260">
        <v>262.14999999999998</v>
      </c>
      <c r="G214" s="260">
        <v>258.29999999999995</v>
      </c>
      <c r="H214" s="260">
        <v>277</v>
      </c>
      <c r="I214" s="260">
        <v>280.85000000000002</v>
      </c>
      <c r="J214" s="260">
        <v>286.35000000000002</v>
      </c>
      <c r="K214" s="259">
        <v>275.35000000000002</v>
      </c>
      <c r="L214" s="259">
        <v>266</v>
      </c>
      <c r="M214" s="259">
        <v>146.44032999999999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61.25</v>
      </c>
      <c r="D215" s="260">
        <v>62.300000000000004</v>
      </c>
      <c r="E215" s="260">
        <v>59.95</v>
      </c>
      <c r="F215" s="260">
        <v>58.65</v>
      </c>
      <c r="G215" s="260">
        <v>56.3</v>
      </c>
      <c r="H215" s="260">
        <v>63.600000000000009</v>
      </c>
      <c r="I215" s="260">
        <v>65.950000000000017</v>
      </c>
      <c r="J215" s="260">
        <v>67.250000000000014</v>
      </c>
      <c r="K215" s="259">
        <v>64.650000000000006</v>
      </c>
      <c r="L215" s="259">
        <v>61</v>
      </c>
      <c r="M215" s="259">
        <v>737.50800000000004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414.75</v>
      </c>
      <c r="D216" s="260">
        <v>417.11666666666662</v>
      </c>
      <c r="E216" s="260">
        <v>410.53333333333325</v>
      </c>
      <c r="F216" s="260">
        <v>406.31666666666661</v>
      </c>
      <c r="G216" s="260">
        <v>399.73333333333323</v>
      </c>
      <c r="H216" s="260">
        <v>421.33333333333326</v>
      </c>
      <c r="I216" s="260">
        <v>427.91666666666663</v>
      </c>
      <c r="J216" s="260">
        <v>432.13333333333327</v>
      </c>
      <c r="K216" s="259">
        <v>423.7</v>
      </c>
      <c r="L216" s="259">
        <v>412.9</v>
      </c>
      <c r="M216" s="259">
        <v>6.12113</v>
      </c>
      <c r="N216" s="1"/>
      <c r="O216" s="1"/>
    </row>
    <row r="217" spans="1:15" ht="12.75" customHeight="1">
      <c r="A217" s="342"/>
      <c r="B217" s="34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9" t="s">
        <v>20</v>
      </c>
      <c r="D9" s="409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3"/>
      <c r="L9" s="24"/>
      <c r="M9" s="50"/>
      <c r="N9" s="1"/>
      <c r="O9" s="1"/>
    </row>
    <row r="10" spans="1:15" ht="42.75" customHeight="1">
      <c r="A10" s="407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23384.1</v>
      </c>
      <c r="D11" s="260">
        <v>23434.066666666666</v>
      </c>
      <c r="E11" s="260">
        <v>23280.033333333333</v>
      </c>
      <c r="F11" s="260">
        <v>23175.966666666667</v>
      </c>
      <c r="G11" s="260">
        <v>23021.933333333334</v>
      </c>
      <c r="H11" s="260">
        <v>23538.133333333331</v>
      </c>
      <c r="I11" s="260">
        <v>23692.166666666664</v>
      </c>
      <c r="J11" s="260">
        <v>23796.23333333333</v>
      </c>
      <c r="K11" s="259">
        <v>23588.1</v>
      </c>
      <c r="L11" s="259">
        <v>23330</v>
      </c>
      <c r="M11" s="259">
        <v>3.09E-2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3265.85</v>
      </c>
      <c r="D12" s="260">
        <v>3270.25</v>
      </c>
      <c r="E12" s="260">
        <v>3233.8</v>
      </c>
      <c r="F12" s="260">
        <v>3201.75</v>
      </c>
      <c r="G12" s="260">
        <v>3165.3</v>
      </c>
      <c r="H12" s="260">
        <v>3302.3</v>
      </c>
      <c r="I12" s="260">
        <v>3338.75</v>
      </c>
      <c r="J12" s="260">
        <v>3370.8</v>
      </c>
      <c r="K12" s="259">
        <v>3306.7</v>
      </c>
      <c r="L12" s="259">
        <v>3238.2</v>
      </c>
      <c r="M12" s="259">
        <v>3.9394999999999998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2253.9</v>
      </c>
      <c r="D13" s="260">
        <v>2271.6</v>
      </c>
      <c r="E13" s="260">
        <v>2225.1999999999998</v>
      </c>
      <c r="F13" s="260">
        <v>2196.5</v>
      </c>
      <c r="G13" s="260">
        <v>2150.1</v>
      </c>
      <c r="H13" s="260">
        <v>2300.2999999999997</v>
      </c>
      <c r="I13" s="260">
        <v>2346.7000000000003</v>
      </c>
      <c r="J13" s="260">
        <v>2375.3999999999996</v>
      </c>
      <c r="K13" s="259">
        <v>2318</v>
      </c>
      <c r="L13" s="259">
        <v>2242.9</v>
      </c>
      <c r="M13" s="259">
        <v>5.2813800000000004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2598.0500000000002</v>
      </c>
      <c r="D14" s="260">
        <v>2592.0333333333333</v>
      </c>
      <c r="E14" s="260">
        <v>2556.0166666666664</v>
      </c>
      <c r="F14" s="260">
        <v>2513.9833333333331</v>
      </c>
      <c r="G14" s="260">
        <v>2477.9666666666662</v>
      </c>
      <c r="H14" s="260">
        <v>2634.0666666666666</v>
      </c>
      <c r="I14" s="260">
        <v>2670.0833333333339</v>
      </c>
      <c r="J14" s="260">
        <v>2712.1166666666668</v>
      </c>
      <c r="K14" s="259">
        <v>2628.05</v>
      </c>
      <c r="L14" s="259">
        <v>2550</v>
      </c>
      <c r="M14" s="259">
        <v>0.69259000000000004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1089.6500000000001</v>
      </c>
      <c r="D15" s="260">
        <v>1098.2166666666667</v>
      </c>
      <c r="E15" s="260">
        <v>1077.4333333333334</v>
      </c>
      <c r="F15" s="260">
        <v>1065.2166666666667</v>
      </c>
      <c r="G15" s="260">
        <v>1044.4333333333334</v>
      </c>
      <c r="H15" s="260">
        <v>1110.4333333333334</v>
      </c>
      <c r="I15" s="260">
        <v>1131.2166666666667</v>
      </c>
      <c r="J15" s="260">
        <v>1143.4333333333334</v>
      </c>
      <c r="K15" s="259">
        <v>1119</v>
      </c>
      <c r="L15" s="259">
        <v>1086</v>
      </c>
      <c r="M15" s="259">
        <v>2.4751699999999999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581.6</v>
      </c>
      <c r="D16" s="260">
        <v>582.19999999999993</v>
      </c>
      <c r="E16" s="260">
        <v>577.49999999999989</v>
      </c>
      <c r="F16" s="260">
        <v>573.4</v>
      </c>
      <c r="G16" s="260">
        <v>568.69999999999993</v>
      </c>
      <c r="H16" s="260">
        <v>586.29999999999984</v>
      </c>
      <c r="I16" s="260">
        <v>590.99999999999989</v>
      </c>
      <c r="J16" s="260">
        <v>595.0999999999998</v>
      </c>
      <c r="K16" s="259">
        <v>586.9</v>
      </c>
      <c r="L16" s="259">
        <v>578.1</v>
      </c>
      <c r="M16" s="259">
        <v>21.910489999999999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454.35</v>
      </c>
      <c r="D17" s="260">
        <v>451.90000000000003</v>
      </c>
      <c r="E17" s="260">
        <v>444.30000000000007</v>
      </c>
      <c r="F17" s="260">
        <v>434.25000000000006</v>
      </c>
      <c r="G17" s="260">
        <v>426.65000000000009</v>
      </c>
      <c r="H17" s="260">
        <v>461.95000000000005</v>
      </c>
      <c r="I17" s="260">
        <v>469.55000000000007</v>
      </c>
      <c r="J17" s="260">
        <v>479.6</v>
      </c>
      <c r="K17" s="259">
        <v>459.5</v>
      </c>
      <c r="L17" s="259">
        <v>441.85</v>
      </c>
      <c r="M17" s="259">
        <v>1.7177899999999999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2072.3000000000002</v>
      </c>
      <c r="D18" s="260">
        <v>2085.7333333333336</v>
      </c>
      <c r="E18" s="260">
        <v>2048.5666666666671</v>
      </c>
      <c r="F18" s="260">
        <v>2024.8333333333335</v>
      </c>
      <c r="G18" s="260">
        <v>1987.666666666667</v>
      </c>
      <c r="H18" s="260">
        <v>2109.4666666666672</v>
      </c>
      <c r="I18" s="260">
        <v>2146.6333333333332</v>
      </c>
      <c r="J18" s="260">
        <v>2170.3666666666672</v>
      </c>
      <c r="K18" s="259">
        <v>2122.9</v>
      </c>
      <c r="L18" s="259">
        <v>2062</v>
      </c>
      <c r="M18" s="259">
        <v>0.87585999999999997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18175.2</v>
      </c>
      <c r="D19" s="260">
        <v>18251.399999999998</v>
      </c>
      <c r="E19" s="260">
        <v>18053.849999999995</v>
      </c>
      <c r="F19" s="260">
        <v>17932.499999999996</v>
      </c>
      <c r="G19" s="260">
        <v>17734.949999999993</v>
      </c>
      <c r="H19" s="260">
        <v>18372.749999999996</v>
      </c>
      <c r="I19" s="260">
        <v>18570.3</v>
      </c>
      <c r="J19" s="260">
        <v>18691.649999999998</v>
      </c>
      <c r="K19" s="259">
        <v>18448.95</v>
      </c>
      <c r="L19" s="259">
        <v>18130.05</v>
      </c>
      <c r="M19" s="259">
        <v>9.7739999999999994E-2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3233.65</v>
      </c>
      <c r="D20" s="260">
        <v>3228.4833333333336</v>
      </c>
      <c r="E20" s="260">
        <v>3194.166666666667</v>
      </c>
      <c r="F20" s="260">
        <v>3154.6833333333334</v>
      </c>
      <c r="G20" s="260">
        <v>3120.3666666666668</v>
      </c>
      <c r="H20" s="260">
        <v>3267.9666666666672</v>
      </c>
      <c r="I20" s="260">
        <v>3302.2833333333338</v>
      </c>
      <c r="J20" s="260">
        <v>3341.7666666666673</v>
      </c>
      <c r="K20" s="259">
        <v>3262.8</v>
      </c>
      <c r="L20" s="259">
        <v>3189</v>
      </c>
      <c r="M20" s="259">
        <v>18.40193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2083.35</v>
      </c>
      <c r="D21" s="260">
        <v>2089.8166666666671</v>
      </c>
      <c r="E21" s="260">
        <v>2064.6333333333341</v>
      </c>
      <c r="F21" s="260">
        <v>2045.916666666667</v>
      </c>
      <c r="G21" s="260">
        <v>2020.733333333334</v>
      </c>
      <c r="H21" s="260">
        <v>2108.5333333333342</v>
      </c>
      <c r="I21" s="260">
        <v>2133.7166666666676</v>
      </c>
      <c r="J21" s="260">
        <v>2152.4333333333343</v>
      </c>
      <c r="K21" s="259">
        <v>2115</v>
      </c>
      <c r="L21" s="259">
        <v>2071.1</v>
      </c>
      <c r="M21" s="259">
        <v>7.3563299999999998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784.75</v>
      </c>
      <c r="D22" s="260">
        <v>791.16666666666663</v>
      </c>
      <c r="E22" s="260">
        <v>770.58333333333326</v>
      </c>
      <c r="F22" s="260">
        <v>756.41666666666663</v>
      </c>
      <c r="G22" s="260">
        <v>735.83333333333326</v>
      </c>
      <c r="H22" s="260">
        <v>805.33333333333326</v>
      </c>
      <c r="I22" s="260">
        <v>825.91666666666652</v>
      </c>
      <c r="J22" s="260">
        <v>840.08333333333326</v>
      </c>
      <c r="K22" s="259">
        <v>811.75</v>
      </c>
      <c r="L22" s="259">
        <v>777</v>
      </c>
      <c r="M22" s="259">
        <v>74.915629999999993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3177.35</v>
      </c>
      <c r="D23" s="260">
        <v>3188.8666666666668</v>
      </c>
      <c r="E23" s="260">
        <v>3139.7333333333336</v>
      </c>
      <c r="F23" s="260">
        <v>3102.1166666666668</v>
      </c>
      <c r="G23" s="260">
        <v>3052.9833333333336</v>
      </c>
      <c r="H23" s="260">
        <v>3226.4833333333336</v>
      </c>
      <c r="I23" s="260">
        <v>3275.6166666666668</v>
      </c>
      <c r="J23" s="260">
        <v>3313.2333333333336</v>
      </c>
      <c r="K23" s="259">
        <v>3238</v>
      </c>
      <c r="L23" s="259">
        <v>3151.25</v>
      </c>
      <c r="M23" s="259">
        <v>2.2274099999999999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3121.1</v>
      </c>
      <c r="D24" s="260">
        <v>3144.9833333333336</v>
      </c>
      <c r="E24" s="260">
        <v>3078.1166666666672</v>
      </c>
      <c r="F24" s="260">
        <v>3035.1333333333337</v>
      </c>
      <c r="G24" s="260">
        <v>2968.2666666666673</v>
      </c>
      <c r="H24" s="260">
        <v>3187.9666666666672</v>
      </c>
      <c r="I24" s="260">
        <v>3254.8333333333339</v>
      </c>
      <c r="J24" s="260">
        <v>3297.8166666666671</v>
      </c>
      <c r="K24" s="259">
        <v>3211.85</v>
      </c>
      <c r="L24" s="259">
        <v>3102</v>
      </c>
      <c r="M24" s="259">
        <v>2.71143</v>
      </c>
      <c r="N24" s="1"/>
      <c r="O24" s="1"/>
    </row>
    <row r="25" spans="1:15" ht="12.75" customHeight="1">
      <c r="A25" s="30">
        <v>15</v>
      </c>
      <c r="B25" s="269" t="s">
        <v>981</v>
      </c>
      <c r="C25" s="259">
        <v>683.8</v>
      </c>
      <c r="D25" s="260">
        <v>688.81666666666661</v>
      </c>
      <c r="E25" s="260">
        <v>675.63333333333321</v>
      </c>
      <c r="F25" s="260">
        <v>667.46666666666658</v>
      </c>
      <c r="G25" s="260">
        <v>654.28333333333319</v>
      </c>
      <c r="H25" s="260">
        <v>696.98333333333323</v>
      </c>
      <c r="I25" s="260">
        <v>710.16666666666663</v>
      </c>
      <c r="J25" s="260">
        <v>718.33333333333326</v>
      </c>
      <c r="K25" s="259">
        <v>702</v>
      </c>
      <c r="L25" s="259">
        <v>680.65</v>
      </c>
      <c r="M25" s="259">
        <v>38.526949999999999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110.2</v>
      </c>
      <c r="D26" s="260">
        <v>110.63333333333333</v>
      </c>
      <c r="E26" s="260">
        <v>109.06666666666665</v>
      </c>
      <c r="F26" s="260">
        <v>107.93333333333332</v>
      </c>
      <c r="G26" s="260">
        <v>106.36666666666665</v>
      </c>
      <c r="H26" s="260">
        <v>111.76666666666665</v>
      </c>
      <c r="I26" s="260">
        <v>113.33333333333331</v>
      </c>
      <c r="J26" s="260">
        <v>114.46666666666665</v>
      </c>
      <c r="K26" s="259">
        <v>112.2</v>
      </c>
      <c r="L26" s="259">
        <v>109.5</v>
      </c>
      <c r="M26" s="259">
        <v>10.78594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328.6</v>
      </c>
      <c r="D27" s="260">
        <v>328.63333333333333</v>
      </c>
      <c r="E27" s="260">
        <v>325.06666666666666</v>
      </c>
      <c r="F27" s="260">
        <v>321.53333333333336</v>
      </c>
      <c r="G27" s="260">
        <v>317.9666666666667</v>
      </c>
      <c r="H27" s="260">
        <v>332.16666666666663</v>
      </c>
      <c r="I27" s="260">
        <v>335.73333333333323</v>
      </c>
      <c r="J27" s="260">
        <v>339.26666666666659</v>
      </c>
      <c r="K27" s="259">
        <v>332.2</v>
      </c>
      <c r="L27" s="259">
        <v>325.10000000000002</v>
      </c>
      <c r="M27" s="259">
        <v>9.4761399999999991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437.05</v>
      </c>
      <c r="D28" s="260">
        <v>437.76666666666665</v>
      </c>
      <c r="E28" s="260">
        <v>434.58333333333331</v>
      </c>
      <c r="F28" s="260">
        <v>432.11666666666667</v>
      </c>
      <c r="G28" s="260">
        <v>428.93333333333334</v>
      </c>
      <c r="H28" s="260">
        <v>440.23333333333329</v>
      </c>
      <c r="I28" s="260">
        <v>443.41666666666669</v>
      </c>
      <c r="J28" s="260">
        <v>445.88333333333327</v>
      </c>
      <c r="K28" s="259">
        <v>440.95</v>
      </c>
      <c r="L28" s="259">
        <v>435.3</v>
      </c>
      <c r="M28" s="259">
        <v>0.18235999999999999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272</v>
      </c>
      <c r="D29" s="260">
        <v>272.65000000000003</v>
      </c>
      <c r="E29" s="260">
        <v>269.35000000000008</v>
      </c>
      <c r="F29" s="260">
        <v>266.70000000000005</v>
      </c>
      <c r="G29" s="260">
        <v>263.40000000000009</v>
      </c>
      <c r="H29" s="260">
        <v>275.30000000000007</v>
      </c>
      <c r="I29" s="260">
        <v>278.60000000000002</v>
      </c>
      <c r="J29" s="260">
        <v>281.25000000000006</v>
      </c>
      <c r="K29" s="259">
        <v>275.95</v>
      </c>
      <c r="L29" s="259">
        <v>270</v>
      </c>
      <c r="M29" s="259">
        <v>2.3016999999999999</v>
      </c>
      <c r="N29" s="1"/>
      <c r="O29" s="1"/>
    </row>
    <row r="30" spans="1:15" ht="12.75" customHeight="1">
      <c r="A30" s="30">
        <v>20</v>
      </c>
      <c r="B30" s="269" t="s">
        <v>986</v>
      </c>
      <c r="C30" s="259">
        <v>950.3</v>
      </c>
      <c r="D30" s="260">
        <v>947.23333333333323</v>
      </c>
      <c r="E30" s="260">
        <v>934.56666666666649</v>
      </c>
      <c r="F30" s="260">
        <v>918.83333333333326</v>
      </c>
      <c r="G30" s="260">
        <v>906.16666666666652</v>
      </c>
      <c r="H30" s="260">
        <v>962.96666666666647</v>
      </c>
      <c r="I30" s="260">
        <v>975.63333333333321</v>
      </c>
      <c r="J30" s="260">
        <v>991.36666666666645</v>
      </c>
      <c r="K30" s="259">
        <v>959.9</v>
      </c>
      <c r="L30" s="259">
        <v>931.5</v>
      </c>
      <c r="M30" s="259">
        <v>0.36673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1180.6500000000001</v>
      </c>
      <c r="D31" s="260">
        <v>1184.55</v>
      </c>
      <c r="E31" s="260">
        <v>1154.0999999999999</v>
      </c>
      <c r="F31" s="260">
        <v>1127.55</v>
      </c>
      <c r="G31" s="260">
        <v>1097.0999999999999</v>
      </c>
      <c r="H31" s="260">
        <v>1211.0999999999999</v>
      </c>
      <c r="I31" s="260">
        <v>1241.5500000000002</v>
      </c>
      <c r="J31" s="260">
        <v>1268.0999999999999</v>
      </c>
      <c r="K31" s="259">
        <v>1215</v>
      </c>
      <c r="L31" s="259">
        <v>1158</v>
      </c>
      <c r="M31" s="259">
        <v>5.8001300000000002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1255.3</v>
      </c>
      <c r="D32" s="260">
        <v>1255.4333333333334</v>
      </c>
      <c r="E32" s="260">
        <v>1240.8666666666668</v>
      </c>
      <c r="F32" s="260">
        <v>1226.4333333333334</v>
      </c>
      <c r="G32" s="260">
        <v>1211.8666666666668</v>
      </c>
      <c r="H32" s="260">
        <v>1269.8666666666668</v>
      </c>
      <c r="I32" s="260">
        <v>1284.4333333333334</v>
      </c>
      <c r="J32" s="260">
        <v>1298.8666666666668</v>
      </c>
      <c r="K32" s="259">
        <v>1270</v>
      </c>
      <c r="L32" s="259">
        <v>1241</v>
      </c>
      <c r="M32" s="259">
        <v>0.20905000000000001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575.6</v>
      </c>
      <c r="D33" s="260">
        <v>578.61666666666667</v>
      </c>
      <c r="E33" s="260">
        <v>569.33333333333337</v>
      </c>
      <c r="F33" s="260">
        <v>563.06666666666672</v>
      </c>
      <c r="G33" s="260">
        <v>553.78333333333342</v>
      </c>
      <c r="H33" s="260">
        <v>584.88333333333333</v>
      </c>
      <c r="I33" s="260">
        <v>594.16666666666663</v>
      </c>
      <c r="J33" s="260">
        <v>600.43333333333328</v>
      </c>
      <c r="K33" s="259">
        <v>587.9</v>
      </c>
      <c r="L33" s="259">
        <v>572.35</v>
      </c>
      <c r="M33" s="259">
        <v>2.2447499999999998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3125.55</v>
      </c>
      <c r="D34" s="260">
        <v>3130.85</v>
      </c>
      <c r="E34" s="260">
        <v>3096.7</v>
      </c>
      <c r="F34" s="260">
        <v>3067.85</v>
      </c>
      <c r="G34" s="260">
        <v>3033.7</v>
      </c>
      <c r="H34" s="260">
        <v>3159.7</v>
      </c>
      <c r="I34" s="260">
        <v>3193.8500000000004</v>
      </c>
      <c r="J34" s="260">
        <v>3222.7</v>
      </c>
      <c r="K34" s="259">
        <v>3165</v>
      </c>
      <c r="L34" s="259">
        <v>3102</v>
      </c>
      <c r="M34" s="259">
        <v>0.24485000000000001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2845.2</v>
      </c>
      <c r="D35" s="260">
        <v>2848.3833333333332</v>
      </c>
      <c r="E35" s="260">
        <v>2821.7666666666664</v>
      </c>
      <c r="F35" s="260">
        <v>2798.333333333333</v>
      </c>
      <c r="G35" s="260">
        <v>2771.7166666666662</v>
      </c>
      <c r="H35" s="260">
        <v>2871.8166666666666</v>
      </c>
      <c r="I35" s="260">
        <v>2898.4333333333334</v>
      </c>
      <c r="J35" s="260">
        <v>2921.8666666666668</v>
      </c>
      <c r="K35" s="259">
        <v>2875</v>
      </c>
      <c r="L35" s="259">
        <v>2824.95</v>
      </c>
      <c r="M35" s="259">
        <v>0.20468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394.55</v>
      </c>
      <c r="D36" s="260">
        <v>395.38333333333338</v>
      </c>
      <c r="E36" s="260">
        <v>389.26666666666677</v>
      </c>
      <c r="F36" s="260">
        <v>383.98333333333341</v>
      </c>
      <c r="G36" s="260">
        <v>377.86666666666679</v>
      </c>
      <c r="H36" s="260">
        <v>400.66666666666674</v>
      </c>
      <c r="I36" s="260">
        <v>406.78333333333342</v>
      </c>
      <c r="J36" s="260">
        <v>412.06666666666672</v>
      </c>
      <c r="K36" s="259">
        <v>401.5</v>
      </c>
      <c r="L36" s="259">
        <v>390.1</v>
      </c>
      <c r="M36" s="259">
        <v>3.82761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17</v>
      </c>
      <c r="D37" s="260">
        <v>17.25</v>
      </c>
      <c r="E37" s="260">
        <v>16.600000000000001</v>
      </c>
      <c r="F37" s="260">
        <v>16.200000000000003</v>
      </c>
      <c r="G37" s="260">
        <v>15.550000000000004</v>
      </c>
      <c r="H37" s="260">
        <v>17.649999999999999</v>
      </c>
      <c r="I37" s="260">
        <v>18.299999999999997</v>
      </c>
      <c r="J37" s="260">
        <v>18.699999999999996</v>
      </c>
      <c r="K37" s="259">
        <v>17.899999999999999</v>
      </c>
      <c r="L37" s="259">
        <v>16.850000000000001</v>
      </c>
      <c r="M37" s="259">
        <v>33.720350000000003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490.7</v>
      </c>
      <c r="D38" s="260">
        <v>491.88333333333338</v>
      </c>
      <c r="E38" s="260">
        <v>487.21666666666675</v>
      </c>
      <c r="F38" s="260">
        <v>483.73333333333335</v>
      </c>
      <c r="G38" s="260">
        <v>479.06666666666672</v>
      </c>
      <c r="H38" s="260">
        <v>495.36666666666679</v>
      </c>
      <c r="I38" s="260">
        <v>500.03333333333342</v>
      </c>
      <c r="J38" s="260">
        <v>503.51666666666682</v>
      </c>
      <c r="K38" s="259">
        <v>496.55</v>
      </c>
      <c r="L38" s="259">
        <v>488.4</v>
      </c>
      <c r="M38" s="259">
        <v>1.6967699999999999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2277.6</v>
      </c>
      <c r="D39" s="260">
        <v>2295.9166666666665</v>
      </c>
      <c r="E39" s="260">
        <v>2250.8833333333332</v>
      </c>
      <c r="F39" s="260">
        <v>2224.1666666666665</v>
      </c>
      <c r="G39" s="260">
        <v>2179.1333333333332</v>
      </c>
      <c r="H39" s="260">
        <v>2322.6333333333332</v>
      </c>
      <c r="I39" s="260">
        <v>2367.666666666667</v>
      </c>
      <c r="J39" s="260">
        <v>2394.3833333333332</v>
      </c>
      <c r="K39" s="259">
        <v>2340.9499999999998</v>
      </c>
      <c r="L39" s="259">
        <v>2269.1999999999998</v>
      </c>
      <c r="M39" s="259">
        <v>1.42831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496.85</v>
      </c>
      <c r="D40" s="260">
        <v>497.91666666666669</v>
      </c>
      <c r="E40" s="260">
        <v>490.43333333333339</v>
      </c>
      <c r="F40" s="260">
        <v>484.01666666666671</v>
      </c>
      <c r="G40" s="260">
        <v>476.53333333333342</v>
      </c>
      <c r="H40" s="260">
        <v>504.33333333333337</v>
      </c>
      <c r="I40" s="260">
        <v>511.81666666666661</v>
      </c>
      <c r="J40" s="260">
        <v>518.23333333333335</v>
      </c>
      <c r="K40" s="259">
        <v>505.4</v>
      </c>
      <c r="L40" s="259">
        <v>491.5</v>
      </c>
      <c r="M40" s="259">
        <v>62.129539999999999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1588.35</v>
      </c>
      <c r="D41" s="260">
        <v>1585.3</v>
      </c>
      <c r="E41" s="260">
        <v>1565.6</v>
      </c>
      <c r="F41" s="260">
        <v>1542.85</v>
      </c>
      <c r="G41" s="260">
        <v>1523.1499999999999</v>
      </c>
      <c r="H41" s="260">
        <v>1608.05</v>
      </c>
      <c r="I41" s="260">
        <v>1627.7500000000002</v>
      </c>
      <c r="J41" s="260">
        <v>1650.5</v>
      </c>
      <c r="K41" s="259">
        <v>1605</v>
      </c>
      <c r="L41" s="259">
        <v>1562.55</v>
      </c>
      <c r="M41" s="259">
        <v>6.4710799999999997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729.35</v>
      </c>
      <c r="D42" s="260">
        <v>736.11666666666667</v>
      </c>
      <c r="E42" s="260">
        <v>718.23333333333335</v>
      </c>
      <c r="F42" s="260">
        <v>707.11666666666667</v>
      </c>
      <c r="G42" s="260">
        <v>689.23333333333335</v>
      </c>
      <c r="H42" s="260">
        <v>747.23333333333335</v>
      </c>
      <c r="I42" s="260">
        <v>765.11666666666679</v>
      </c>
      <c r="J42" s="260">
        <v>776.23333333333335</v>
      </c>
      <c r="K42" s="259">
        <v>754</v>
      </c>
      <c r="L42" s="259">
        <v>725</v>
      </c>
      <c r="M42" s="259">
        <v>2.1325099999999999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4266.05</v>
      </c>
      <c r="D43" s="260">
        <v>4273.333333333333</v>
      </c>
      <c r="E43" s="260">
        <v>4228.7166666666662</v>
      </c>
      <c r="F43" s="260">
        <v>4191.3833333333332</v>
      </c>
      <c r="G43" s="260">
        <v>4146.7666666666664</v>
      </c>
      <c r="H43" s="260">
        <v>4310.6666666666661</v>
      </c>
      <c r="I43" s="260">
        <v>4355.2833333333328</v>
      </c>
      <c r="J43" s="260">
        <v>4392.6166666666659</v>
      </c>
      <c r="K43" s="259">
        <v>4317.95</v>
      </c>
      <c r="L43" s="259">
        <v>4236</v>
      </c>
      <c r="M43" s="259">
        <v>2.7703799999999998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272.25</v>
      </c>
      <c r="D44" s="260">
        <v>271.96666666666664</v>
      </c>
      <c r="E44" s="260">
        <v>268.43333333333328</v>
      </c>
      <c r="F44" s="260">
        <v>264.61666666666662</v>
      </c>
      <c r="G44" s="260">
        <v>261.08333333333326</v>
      </c>
      <c r="H44" s="260">
        <v>275.7833333333333</v>
      </c>
      <c r="I44" s="260">
        <v>279.31666666666672</v>
      </c>
      <c r="J44" s="260">
        <v>283.13333333333333</v>
      </c>
      <c r="K44" s="259">
        <v>275.5</v>
      </c>
      <c r="L44" s="259">
        <v>268.14999999999998</v>
      </c>
      <c r="M44" s="259">
        <v>15.289289999999999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301.2</v>
      </c>
      <c r="D45" s="260">
        <v>300.51666666666665</v>
      </c>
      <c r="E45" s="260">
        <v>293.68333333333328</v>
      </c>
      <c r="F45" s="260">
        <v>286.16666666666663</v>
      </c>
      <c r="G45" s="260">
        <v>279.33333333333326</v>
      </c>
      <c r="H45" s="260">
        <v>308.0333333333333</v>
      </c>
      <c r="I45" s="260">
        <v>314.86666666666667</v>
      </c>
      <c r="J45" s="260">
        <v>322.38333333333333</v>
      </c>
      <c r="K45" s="259">
        <v>307.35000000000002</v>
      </c>
      <c r="L45" s="259">
        <v>293</v>
      </c>
      <c r="M45" s="259">
        <v>3.5214300000000001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622.29999999999995</v>
      </c>
      <c r="D46" s="260">
        <v>625.41666666666663</v>
      </c>
      <c r="E46" s="260">
        <v>616.83333333333326</v>
      </c>
      <c r="F46" s="260">
        <v>611.36666666666667</v>
      </c>
      <c r="G46" s="260">
        <v>602.7833333333333</v>
      </c>
      <c r="H46" s="260">
        <v>630.88333333333321</v>
      </c>
      <c r="I46" s="260">
        <v>639.46666666666647</v>
      </c>
      <c r="J46" s="260">
        <v>644.93333333333317</v>
      </c>
      <c r="K46" s="259">
        <v>634</v>
      </c>
      <c r="L46" s="259">
        <v>619.95000000000005</v>
      </c>
      <c r="M46" s="259">
        <v>0.55337999999999998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147.1</v>
      </c>
      <c r="D47" s="260">
        <v>147.78333333333333</v>
      </c>
      <c r="E47" s="260">
        <v>145.41666666666666</v>
      </c>
      <c r="F47" s="260">
        <v>143.73333333333332</v>
      </c>
      <c r="G47" s="260">
        <v>141.36666666666665</v>
      </c>
      <c r="H47" s="260">
        <v>149.46666666666667</v>
      </c>
      <c r="I47" s="260">
        <v>151.83333333333334</v>
      </c>
      <c r="J47" s="260">
        <v>153.51666666666668</v>
      </c>
      <c r="K47" s="259">
        <v>150.15</v>
      </c>
      <c r="L47" s="259">
        <v>146.1</v>
      </c>
      <c r="M47" s="259">
        <v>107.74956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3209</v>
      </c>
      <c r="D48" s="260">
        <v>3220.3666666666668</v>
      </c>
      <c r="E48" s="260">
        <v>3182.5333333333338</v>
      </c>
      <c r="F48" s="260">
        <v>3156.0666666666671</v>
      </c>
      <c r="G48" s="260">
        <v>3118.233333333334</v>
      </c>
      <c r="H48" s="260">
        <v>3246.8333333333335</v>
      </c>
      <c r="I48" s="260">
        <v>3284.6666666666665</v>
      </c>
      <c r="J48" s="260">
        <v>3311.1333333333332</v>
      </c>
      <c r="K48" s="259">
        <v>3258.2</v>
      </c>
      <c r="L48" s="259">
        <v>3193.9</v>
      </c>
      <c r="M48" s="259">
        <v>7.7988999999999997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237.75</v>
      </c>
      <c r="D49" s="260">
        <v>237.08333333333334</v>
      </c>
      <c r="E49" s="260">
        <v>232.66666666666669</v>
      </c>
      <c r="F49" s="260">
        <v>227.58333333333334</v>
      </c>
      <c r="G49" s="260">
        <v>223.16666666666669</v>
      </c>
      <c r="H49" s="260">
        <v>242.16666666666669</v>
      </c>
      <c r="I49" s="260">
        <v>246.58333333333337</v>
      </c>
      <c r="J49" s="260">
        <v>251.66666666666669</v>
      </c>
      <c r="K49" s="259">
        <v>241.5</v>
      </c>
      <c r="L49" s="259">
        <v>232</v>
      </c>
      <c r="M49" s="259">
        <v>5.0727200000000003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2963.1</v>
      </c>
      <c r="D50" s="260">
        <v>2999.3333333333335</v>
      </c>
      <c r="E50" s="260">
        <v>2908.8166666666671</v>
      </c>
      <c r="F50" s="260">
        <v>2854.5333333333338</v>
      </c>
      <c r="G50" s="260">
        <v>2764.0166666666673</v>
      </c>
      <c r="H50" s="260">
        <v>3053.6166666666668</v>
      </c>
      <c r="I50" s="260">
        <v>3144.1333333333332</v>
      </c>
      <c r="J50" s="260">
        <v>3198.4166666666665</v>
      </c>
      <c r="K50" s="259">
        <v>3089.85</v>
      </c>
      <c r="L50" s="259">
        <v>2945.05</v>
      </c>
      <c r="M50" s="259">
        <v>6.2460000000000002E-2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2152.3000000000002</v>
      </c>
      <c r="D51" s="260">
        <v>2162.85</v>
      </c>
      <c r="E51" s="260">
        <v>2127.75</v>
      </c>
      <c r="F51" s="260">
        <v>2103.2000000000003</v>
      </c>
      <c r="G51" s="260">
        <v>2068.1000000000004</v>
      </c>
      <c r="H51" s="260">
        <v>2187.3999999999996</v>
      </c>
      <c r="I51" s="260">
        <v>2222.4999999999991</v>
      </c>
      <c r="J51" s="260">
        <v>2247.0499999999993</v>
      </c>
      <c r="K51" s="259">
        <v>2197.9499999999998</v>
      </c>
      <c r="L51" s="259">
        <v>2138.3000000000002</v>
      </c>
      <c r="M51" s="259">
        <v>2.8996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8763.2000000000007</v>
      </c>
      <c r="D52" s="260">
        <v>8734.6</v>
      </c>
      <c r="E52" s="260">
        <v>8651.6</v>
      </c>
      <c r="F52" s="260">
        <v>8540</v>
      </c>
      <c r="G52" s="260">
        <v>8457</v>
      </c>
      <c r="H52" s="260">
        <v>8846.2000000000007</v>
      </c>
      <c r="I52" s="260">
        <v>8929.2000000000007</v>
      </c>
      <c r="J52" s="260">
        <v>9040.8000000000011</v>
      </c>
      <c r="K52" s="259">
        <v>8817.6</v>
      </c>
      <c r="L52" s="259">
        <v>8623</v>
      </c>
      <c r="M52" s="259">
        <v>0.30986999999999998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515.70000000000005</v>
      </c>
      <c r="D53" s="260">
        <v>515.98333333333323</v>
      </c>
      <c r="E53" s="260">
        <v>512.31666666666649</v>
      </c>
      <c r="F53" s="260">
        <v>508.93333333333328</v>
      </c>
      <c r="G53" s="260">
        <v>505.26666666666654</v>
      </c>
      <c r="H53" s="260">
        <v>519.36666666666645</v>
      </c>
      <c r="I53" s="260">
        <v>523.03333333333319</v>
      </c>
      <c r="J53" s="260">
        <v>526.4166666666664</v>
      </c>
      <c r="K53" s="259">
        <v>519.65</v>
      </c>
      <c r="L53" s="259">
        <v>512.6</v>
      </c>
      <c r="M53" s="259">
        <v>7.2882300000000004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470.9</v>
      </c>
      <c r="D54" s="260">
        <v>474.0333333333333</v>
      </c>
      <c r="E54" s="260">
        <v>464.51666666666659</v>
      </c>
      <c r="F54" s="260">
        <v>458.13333333333327</v>
      </c>
      <c r="G54" s="260">
        <v>448.61666666666656</v>
      </c>
      <c r="H54" s="260">
        <v>480.41666666666663</v>
      </c>
      <c r="I54" s="260">
        <v>489.93333333333328</v>
      </c>
      <c r="J54" s="260">
        <v>496.31666666666666</v>
      </c>
      <c r="K54" s="259">
        <v>483.55</v>
      </c>
      <c r="L54" s="259">
        <v>467.65</v>
      </c>
      <c r="M54" s="259">
        <v>1.36493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4309.95</v>
      </c>
      <c r="D55" s="260">
        <v>4325.3500000000004</v>
      </c>
      <c r="E55" s="260">
        <v>4284.7000000000007</v>
      </c>
      <c r="F55" s="260">
        <v>4259.4500000000007</v>
      </c>
      <c r="G55" s="260">
        <v>4218.8000000000011</v>
      </c>
      <c r="H55" s="260">
        <v>4350.6000000000004</v>
      </c>
      <c r="I55" s="260">
        <v>4391.25</v>
      </c>
      <c r="J55" s="260">
        <v>4416.5</v>
      </c>
      <c r="K55" s="259">
        <v>4366</v>
      </c>
      <c r="L55" s="259">
        <v>4300.1000000000004</v>
      </c>
      <c r="M55" s="259">
        <v>1.7114400000000001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802</v>
      </c>
      <c r="D56" s="260">
        <v>804.18333333333339</v>
      </c>
      <c r="E56" s="260">
        <v>793.41666666666674</v>
      </c>
      <c r="F56" s="260">
        <v>784.83333333333337</v>
      </c>
      <c r="G56" s="260">
        <v>774.06666666666672</v>
      </c>
      <c r="H56" s="260">
        <v>812.76666666666677</v>
      </c>
      <c r="I56" s="260">
        <v>823.53333333333342</v>
      </c>
      <c r="J56" s="260">
        <v>832.11666666666679</v>
      </c>
      <c r="K56" s="259">
        <v>814.95</v>
      </c>
      <c r="L56" s="259">
        <v>795.6</v>
      </c>
      <c r="M56" s="259">
        <v>130.24911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2874.5</v>
      </c>
      <c r="D57" s="260">
        <v>2868.5</v>
      </c>
      <c r="E57" s="260">
        <v>2851.45</v>
      </c>
      <c r="F57" s="260">
        <v>2828.3999999999996</v>
      </c>
      <c r="G57" s="260">
        <v>2811.3499999999995</v>
      </c>
      <c r="H57" s="260">
        <v>2891.55</v>
      </c>
      <c r="I57" s="260">
        <v>2908.6000000000004</v>
      </c>
      <c r="J57" s="260">
        <v>2931.6500000000005</v>
      </c>
      <c r="K57" s="259">
        <v>2885.55</v>
      </c>
      <c r="L57" s="259">
        <v>2845.45</v>
      </c>
      <c r="M57" s="259">
        <v>6.6030000000000005E-2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591.15</v>
      </c>
      <c r="D58" s="260">
        <v>591.08333333333337</v>
      </c>
      <c r="E58" s="260">
        <v>587.26666666666677</v>
      </c>
      <c r="F58" s="260">
        <v>583.38333333333344</v>
      </c>
      <c r="G58" s="260">
        <v>579.56666666666683</v>
      </c>
      <c r="H58" s="260">
        <v>594.9666666666667</v>
      </c>
      <c r="I58" s="260">
        <v>598.7833333333333</v>
      </c>
      <c r="J58" s="260">
        <v>602.66666666666663</v>
      </c>
      <c r="K58" s="259">
        <v>594.9</v>
      </c>
      <c r="L58" s="259">
        <v>587.20000000000005</v>
      </c>
      <c r="M58" s="259">
        <v>2.4580700000000002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3604.8</v>
      </c>
      <c r="D59" s="260">
        <v>3614.5333333333333</v>
      </c>
      <c r="E59" s="260">
        <v>3580.2666666666664</v>
      </c>
      <c r="F59" s="260">
        <v>3555.7333333333331</v>
      </c>
      <c r="G59" s="260">
        <v>3521.4666666666662</v>
      </c>
      <c r="H59" s="260">
        <v>3639.0666666666666</v>
      </c>
      <c r="I59" s="260">
        <v>3673.3333333333339</v>
      </c>
      <c r="J59" s="260">
        <v>3697.8666666666668</v>
      </c>
      <c r="K59" s="259">
        <v>3648.8</v>
      </c>
      <c r="L59" s="259">
        <v>3590</v>
      </c>
      <c r="M59" s="259">
        <v>3.36605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1156.7</v>
      </c>
      <c r="D60" s="260">
        <v>1155.95</v>
      </c>
      <c r="E60" s="260">
        <v>1141.95</v>
      </c>
      <c r="F60" s="260">
        <v>1127.2</v>
      </c>
      <c r="G60" s="260">
        <v>1113.2</v>
      </c>
      <c r="H60" s="260">
        <v>1170.7</v>
      </c>
      <c r="I60" s="260">
        <v>1184.7</v>
      </c>
      <c r="J60" s="260">
        <v>1199.45</v>
      </c>
      <c r="K60" s="259">
        <v>1169.95</v>
      </c>
      <c r="L60" s="259">
        <v>1141.2</v>
      </c>
      <c r="M60" s="259">
        <v>0.58787999999999996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7151.65</v>
      </c>
      <c r="D61" s="260">
        <v>7164.1166666666659</v>
      </c>
      <c r="E61" s="260">
        <v>7102.2333333333318</v>
      </c>
      <c r="F61" s="260">
        <v>7052.8166666666657</v>
      </c>
      <c r="G61" s="260">
        <v>6990.9333333333316</v>
      </c>
      <c r="H61" s="260">
        <v>7213.5333333333319</v>
      </c>
      <c r="I61" s="260">
        <v>7275.4166666666652</v>
      </c>
      <c r="J61" s="260">
        <v>7324.8333333333321</v>
      </c>
      <c r="K61" s="259">
        <v>7226</v>
      </c>
      <c r="L61" s="259">
        <v>7114.7</v>
      </c>
      <c r="M61" s="259">
        <v>6.0865499999999999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1681.75</v>
      </c>
      <c r="D62" s="260">
        <v>1680.9166666666667</v>
      </c>
      <c r="E62" s="260">
        <v>1667.2833333333335</v>
      </c>
      <c r="F62" s="260">
        <v>1652.8166666666668</v>
      </c>
      <c r="G62" s="260">
        <v>1639.1833333333336</v>
      </c>
      <c r="H62" s="260">
        <v>1695.3833333333334</v>
      </c>
      <c r="I62" s="260">
        <v>1709.0166666666667</v>
      </c>
      <c r="J62" s="260">
        <v>1723.4833333333333</v>
      </c>
      <c r="K62" s="259">
        <v>1694.55</v>
      </c>
      <c r="L62" s="259">
        <v>1666.45</v>
      </c>
      <c r="M62" s="259">
        <v>10.65166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6651.85</v>
      </c>
      <c r="D63" s="260">
        <v>6649.6166666666659</v>
      </c>
      <c r="E63" s="260">
        <v>6609.2333333333318</v>
      </c>
      <c r="F63" s="260">
        <v>6566.6166666666659</v>
      </c>
      <c r="G63" s="260">
        <v>6526.2333333333318</v>
      </c>
      <c r="H63" s="260">
        <v>6692.2333333333318</v>
      </c>
      <c r="I63" s="260">
        <v>6732.616666666665</v>
      </c>
      <c r="J63" s="260">
        <v>6775.2333333333318</v>
      </c>
      <c r="K63" s="259">
        <v>6690</v>
      </c>
      <c r="L63" s="259">
        <v>6607</v>
      </c>
      <c r="M63" s="259">
        <v>0.87441000000000002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3038.75</v>
      </c>
      <c r="D64" s="260">
        <v>3051.4666666666672</v>
      </c>
      <c r="E64" s="260">
        <v>3014.5833333333344</v>
      </c>
      <c r="F64" s="260">
        <v>2990.4166666666674</v>
      </c>
      <c r="G64" s="260">
        <v>2953.5333333333347</v>
      </c>
      <c r="H64" s="260">
        <v>3075.6333333333341</v>
      </c>
      <c r="I64" s="260">
        <v>3112.5166666666673</v>
      </c>
      <c r="J64" s="260">
        <v>3136.6833333333338</v>
      </c>
      <c r="K64" s="259">
        <v>3088.35</v>
      </c>
      <c r="L64" s="259">
        <v>3027.3</v>
      </c>
      <c r="M64" s="259">
        <v>0.38416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1922.9</v>
      </c>
      <c r="D65" s="260">
        <v>1927.2333333333333</v>
      </c>
      <c r="E65" s="260">
        <v>1906.9666666666667</v>
      </c>
      <c r="F65" s="260">
        <v>1891.0333333333333</v>
      </c>
      <c r="G65" s="260">
        <v>1870.7666666666667</v>
      </c>
      <c r="H65" s="260">
        <v>1943.1666666666667</v>
      </c>
      <c r="I65" s="260">
        <v>1963.4333333333336</v>
      </c>
      <c r="J65" s="260">
        <v>1979.3666666666668</v>
      </c>
      <c r="K65" s="259">
        <v>1947.5</v>
      </c>
      <c r="L65" s="259">
        <v>1911.3</v>
      </c>
      <c r="M65" s="259">
        <v>1.2438199999999999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353.9</v>
      </c>
      <c r="D66" s="260">
        <v>355.23333333333335</v>
      </c>
      <c r="E66" s="260">
        <v>350.66666666666669</v>
      </c>
      <c r="F66" s="260">
        <v>347.43333333333334</v>
      </c>
      <c r="G66" s="260">
        <v>342.86666666666667</v>
      </c>
      <c r="H66" s="260">
        <v>358.4666666666667</v>
      </c>
      <c r="I66" s="260">
        <v>363.0333333333333</v>
      </c>
      <c r="J66" s="260">
        <v>366.26666666666671</v>
      </c>
      <c r="K66" s="259">
        <v>359.8</v>
      </c>
      <c r="L66" s="259">
        <v>352</v>
      </c>
      <c r="M66" s="259">
        <v>8.5285200000000003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264.25</v>
      </c>
      <c r="D67" s="260">
        <v>265.2</v>
      </c>
      <c r="E67" s="260">
        <v>262.04999999999995</v>
      </c>
      <c r="F67" s="260">
        <v>259.84999999999997</v>
      </c>
      <c r="G67" s="260">
        <v>256.69999999999993</v>
      </c>
      <c r="H67" s="260">
        <v>267.39999999999998</v>
      </c>
      <c r="I67" s="260">
        <v>270.54999999999995</v>
      </c>
      <c r="J67" s="260">
        <v>272.75</v>
      </c>
      <c r="K67" s="259">
        <v>268.35000000000002</v>
      </c>
      <c r="L67" s="259">
        <v>263</v>
      </c>
      <c r="M67" s="259">
        <v>28.091249999999999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130</v>
      </c>
      <c r="D68" s="260">
        <v>130.66666666666666</v>
      </c>
      <c r="E68" s="260">
        <v>128.5333333333333</v>
      </c>
      <c r="F68" s="260">
        <v>127.06666666666663</v>
      </c>
      <c r="G68" s="260">
        <v>124.93333333333328</v>
      </c>
      <c r="H68" s="260">
        <v>132.13333333333333</v>
      </c>
      <c r="I68" s="260">
        <v>134.26666666666671</v>
      </c>
      <c r="J68" s="260">
        <v>135.73333333333335</v>
      </c>
      <c r="K68" s="259">
        <v>132.80000000000001</v>
      </c>
      <c r="L68" s="259">
        <v>129.19999999999999</v>
      </c>
      <c r="M68" s="259">
        <v>146.25935999999999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46.3</v>
      </c>
      <c r="D69" s="260">
        <v>46.633333333333333</v>
      </c>
      <c r="E69" s="260">
        <v>45.816666666666663</v>
      </c>
      <c r="F69" s="260">
        <v>45.333333333333329</v>
      </c>
      <c r="G69" s="260">
        <v>44.516666666666659</v>
      </c>
      <c r="H69" s="260">
        <v>47.116666666666667</v>
      </c>
      <c r="I69" s="260">
        <v>47.933333333333344</v>
      </c>
      <c r="J69" s="260">
        <v>48.416666666666671</v>
      </c>
      <c r="K69" s="259">
        <v>47.45</v>
      </c>
      <c r="L69" s="259">
        <v>46.15</v>
      </c>
      <c r="M69" s="259">
        <v>16.995940000000001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17.850000000000001</v>
      </c>
      <c r="D70" s="260">
        <v>17.866666666666671</v>
      </c>
      <c r="E70" s="260">
        <v>17.683333333333341</v>
      </c>
      <c r="F70" s="260">
        <v>17.516666666666669</v>
      </c>
      <c r="G70" s="260">
        <v>17.333333333333339</v>
      </c>
      <c r="H70" s="260">
        <v>18.033333333333342</v>
      </c>
      <c r="I70" s="260">
        <v>18.216666666666672</v>
      </c>
      <c r="J70" s="260">
        <v>18.383333333333344</v>
      </c>
      <c r="K70" s="259">
        <v>18.05</v>
      </c>
      <c r="L70" s="259">
        <v>17.7</v>
      </c>
      <c r="M70" s="259">
        <v>14.862450000000001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1822.25</v>
      </c>
      <c r="D71" s="260">
        <v>1809.6666666666667</v>
      </c>
      <c r="E71" s="260">
        <v>1794.3333333333335</v>
      </c>
      <c r="F71" s="260">
        <v>1766.4166666666667</v>
      </c>
      <c r="G71" s="260">
        <v>1751.0833333333335</v>
      </c>
      <c r="H71" s="260">
        <v>1837.5833333333335</v>
      </c>
      <c r="I71" s="260">
        <v>1852.916666666667</v>
      </c>
      <c r="J71" s="260">
        <v>1880.8333333333335</v>
      </c>
      <c r="K71" s="259">
        <v>1825</v>
      </c>
      <c r="L71" s="259">
        <v>1781.75</v>
      </c>
      <c r="M71" s="259">
        <v>2.8450500000000001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4648.25</v>
      </c>
      <c r="D72" s="260">
        <v>4662.3</v>
      </c>
      <c r="E72" s="260">
        <v>4630.9500000000007</v>
      </c>
      <c r="F72" s="260">
        <v>4613.6500000000005</v>
      </c>
      <c r="G72" s="260">
        <v>4582.3000000000011</v>
      </c>
      <c r="H72" s="260">
        <v>4679.6000000000004</v>
      </c>
      <c r="I72" s="260">
        <v>4710.9500000000007</v>
      </c>
      <c r="J72" s="260">
        <v>4728.25</v>
      </c>
      <c r="K72" s="259">
        <v>4693.6499999999996</v>
      </c>
      <c r="L72" s="259">
        <v>4645</v>
      </c>
      <c r="M72" s="259">
        <v>3.6630000000000003E-2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615.20000000000005</v>
      </c>
      <c r="D73" s="260">
        <v>620.31666666666672</v>
      </c>
      <c r="E73" s="260">
        <v>608.88333333333344</v>
      </c>
      <c r="F73" s="260">
        <v>602.56666666666672</v>
      </c>
      <c r="G73" s="260">
        <v>591.13333333333344</v>
      </c>
      <c r="H73" s="260">
        <v>626.63333333333344</v>
      </c>
      <c r="I73" s="260">
        <v>638.06666666666661</v>
      </c>
      <c r="J73" s="260">
        <v>644.38333333333344</v>
      </c>
      <c r="K73" s="259">
        <v>631.75</v>
      </c>
      <c r="L73" s="259">
        <v>614</v>
      </c>
      <c r="M73" s="259">
        <v>5.2398100000000003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864.5</v>
      </c>
      <c r="D74" s="260">
        <v>870.35</v>
      </c>
      <c r="E74" s="260">
        <v>855.7</v>
      </c>
      <c r="F74" s="260">
        <v>846.9</v>
      </c>
      <c r="G74" s="260">
        <v>832.25</v>
      </c>
      <c r="H74" s="260">
        <v>879.15000000000009</v>
      </c>
      <c r="I74" s="260">
        <v>893.8</v>
      </c>
      <c r="J74" s="260">
        <v>902.60000000000014</v>
      </c>
      <c r="K74" s="259">
        <v>885</v>
      </c>
      <c r="L74" s="259">
        <v>861.55</v>
      </c>
      <c r="M74" s="259">
        <v>4.1107300000000002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101.4</v>
      </c>
      <c r="D75" s="260">
        <v>102.28333333333335</v>
      </c>
      <c r="E75" s="260">
        <v>100.16666666666669</v>
      </c>
      <c r="F75" s="260">
        <v>98.933333333333337</v>
      </c>
      <c r="G75" s="260">
        <v>96.816666666666677</v>
      </c>
      <c r="H75" s="260">
        <v>103.51666666666669</v>
      </c>
      <c r="I75" s="260">
        <v>105.63333333333334</v>
      </c>
      <c r="J75" s="260">
        <v>106.8666666666667</v>
      </c>
      <c r="K75" s="259">
        <v>104.4</v>
      </c>
      <c r="L75" s="259">
        <v>101.05</v>
      </c>
      <c r="M75" s="259">
        <v>77.956890000000001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748.25</v>
      </c>
      <c r="D76" s="260">
        <v>753.43333333333339</v>
      </c>
      <c r="E76" s="260">
        <v>740.16666666666674</v>
      </c>
      <c r="F76" s="260">
        <v>732.08333333333337</v>
      </c>
      <c r="G76" s="260">
        <v>718.81666666666672</v>
      </c>
      <c r="H76" s="260">
        <v>761.51666666666677</v>
      </c>
      <c r="I76" s="260">
        <v>774.78333333333342</v>
      </c>
      <c r="J76" s="260">
        <v>782.86666666666679</v>
      </c>
      <c r="K76" s="259">
        <v>766.7</v>
      </c>
      <c r="L76" s="259">
        <v>745.35</v>
      </c>
      <c r="M76" s="259">
        <v>8.1146399999999996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60.65</v>
      </c>
      <c r="D77" s="260">
        <v>61.1</v>
      </c>
      <c r="E77" s="260">
        <v>59.85</v>
      </c>
      <c r="F77" s="260">
        <v>59.05</v>
      </c>
      <c r="G77" s="260">
        <v>57.8</v>
      </c>
      <c r="H77" s="260">
        <v>61.900000000000006</v>
      </c>
      <c r="I77" s="260">
        <v>63.150000000000006</v>
      </c>
      <c r="J77" s="260">
        <v>63.95000000000001</v>
      </c>
      <c r="K77" s="259">
        <v>62.35</v>
      </c>
      <c r="L77" s="259">
        <v>60.3</v>
      </c>
      <c r="M77" s="259">
        <v>134.30722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300.3</v>
      </c>
      <c r="D78" s="260">
        <v>301.68333333333334</v>
      </c>
      <c r="E78" s="260">
        <v>298.11666666666667</v>
      </c>
      <c r="F78" s="260">
        <v>295.93333333333334</v>
      </c>
      <c r="G78" s="260">
        <v>292.36666666666667</v>
      </c>
      <c r="H78" s="260">
        <v>303.86666666666667</v>
      </c>
      <c r="I78" s="260">
        <v>307.43333333333339</v>
      </c>
      <c r="J78" s="260">
        <v>309.61666666666667</v>
      </c>
      <c r="K78" s="259">
        <v>305.25</v>
      </c>
      <c r="L78" s="259">
        <v>299.5</v>
      </c>
      <c r="M78" s="259">
        <v>30.290769999999998</v>
      </c>
      <c r="N78" s="1"/>
      <c r="O78" s="1"/>
    </row>
    <row r="79" spans="1:15" ht="12.75" customHeight="1">
      <c r="A79" s="30">
        <v>69</v>
      </c>
      <c r="B79" s="269" t="s">
        <v>987</v>
      </c>
      <c r="C79" s="259">
        <v>10899.15</v>
      </c>
      <c r="D79" s="260">
        <v>10931.4</v>
      </c>
      <c r="E79" s="260">
        <v>10767.8</v>
      </c>
      <c r="F79" s="260">
        <v>10636.449999999999</v>
      </c>
      <c r="G79" s="260">
        <v>10472.849999999999</v>
      </c>
      <c r="H79" s="260">
        <v>11062.75</v>
      </c>
      <c r="I79" s="260">
        <v>11226.350000000002</v>
      </c>
      <c r="J79" s="260">
        <v>11357.7</v>
      </c>
      <c r="K79" s="259">
        <v>11095</v>
      </c>
      <c r="L79" s="259">
        <v>10800.05</v>
      </c>
      <c r="M79" s="259">
        <v>6.94E-3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768.9</v>
      </c>
      <c r="D80" s="260">
        <v>771.85</v>
      </c>
      <c r="E80" s="260">
        <v>764.7</v>
      </c>
      <c r="F80" s="260">
        <v>760.5</v>
      </c>
      <c r="G80" s="260">
        <v>753.35</v>
      </c>
      <c r="H80" s="260">
        <v>776.05000000000007</v>
      </c>
      <c r="I80" s="260">
        <v>783.19999999999993</v>
      </c>
      <c r="J80" s="260">
        <v>787.40000000000009</v>
      </c>
      <c r="K80" s="259">
        <v>779</v>
      </c>
      <c r="L80" s="259">
        <v>767.65</v>
      </c>
      <c r="M80" s="259">
        <v>28.420559999999998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262.39999999999998</v>
      </c>
      <c r="D81" s="260">
        <v>264.15000000000003</v>
      </c>
      <c r="E81" s="260">
        <v>259.50000000000006</v>
      </c>
      <c r="F81" s="260">
        <v>256.60000000000002</v>
      </c>
      <c r="G81" s="260">
        <v>251.95000000000005</v>
      </c>
      <c r="H81" s="260">
        <v>267.05000000000007</v>
      </c>
      <c r="I81" s="260">
        <v>271.70000000000005</v>
      </c>
      <c r="J81" s="260">
        <v>274.60000000000008</v>
      </c>
      <c r="K81" s="259">
        <v>268.8</v>
      </c>
      <c r="L81" s="259">
        <v>261.25</v>
      </c>
      <c r="M81" s="259">
        <v>41.262700000000002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904.1</v>
      </c>
      <c r="D82" s="260">
        <v>901.71666666666658</v>
      </c>
      <c r="E82" s="260">
        <v>893.43333333333317</v>
      </c>
      <c r="F82" s="260">
        <v>882.76666666666654</v>
      </c>
      <c r="G82" s="260">
        <v>874.48333333333312</v>
      </c>
      <c r="H82" s="260">
        <v>912.38333333333321</v>
      </c>
      <c r="I82" s="260">
        <v>920.66666666666674</v>
      </c>
      <c r="J82" s="260">
        <v>931.33333333333326</v>
      </c>
      <c r="K82" s="259">
        <v>910</v>
      </c>
      <c r="L82" s="259">
        <v>891.05</v>
      </c>
      <c r="M82" s="259">
        <v>0.36430000000000001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280.45</v>
      </c>
      <c r="D83" s="260">
        <v>280.08333333333331</v>
      </c>
      <c r="E83" s="260">
        <v>276.86666666666662</v>
      </c>
      <c r="F83" s="260">
        <v>273.2833333333333</v>
      </c>
      <c r="G83" s="260">
        <v>270.06666666666661</v>
      </c>
      <c r="H83" s="260">
        <v>283.66666666666663</v>
      </c>
      <c r="I83" s="260">
        <v>286.88333333333333</v>
      </c>
      <c r="J83" s="260">
        <v>290.46666666666664</v>
      </c>
      <c r="K83" s="259">
        <v>283.3</v>
      </c>
      <c r="L83" s="259">
        <v>276.5</v>
      </c>
      <c r="M83" s="259">
        <v>10.74518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8956.6</v>
      </c>
      <c r="D84" s="260">
        <v>8968.85</v>
      </c>
      <c r="E84" s="260">
        <v>8887.7000000000007</v>
      </c>
      <c r="F84" s="260">
        <v>8818.8000000000011</v>
      </c>
      <c r="G84" s="260">
        <v>8737.6500000000015</v>
      </c>
      <c r="H84" s="260">
        <v>9037.75</v>
      </c>
      <c r="I84" s="260">
        <v>9118.8999999999978</v>
      </c>
      <c r="J84" s="260">
        <v>9187.7999999999993</v>
      </c>
      <c r="K84" s="259">
        <v>9050</v>
      </c>
      <c r="L84" s="259">
        <v>8899.9500000000007</v>
      </c>
      <c r="M84" s="259">
        <v>0.13797999999999999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1141.95</v>
      </c>
      <c r="D85" s="260">
        <v>1152.5666666666666</v>
      </c>
      <c r="E85" s="260">
        <v>1125.1333333333332</v>
      </c>
      <c r="F85" s="260">
        <v>1108.3166666666666</v>
      </c>
      <c r="G85" s="260">
        <v>1080.8833333333332</v>
      </c>
      <c r="H85" s="260">
        <v>1169.3833333333332</v>
      </c>
      <c r="I85" s="260">
        <v>1196.8166666666666</v>
      </c>
      <c r="J85" s="260">
        <v>1213.6333333333332</v>
      </c>
      <c r="K85" s="259">
        <v>1180</v>
      </c>
      <c r="L85" s="259">
        <v>1135.75</v>
      </c>
      <c r="M85" s="259">
        <v>0.56828000000000001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900.5</v>
      </c>
      <c r="D86" s="260">
        <v>902.7833333333333</v>
      </c>
      <c r="E86" s="260">
        <v>895.71666666666658</v>
      </c>
      <c r="F86" s="260">
        <v>890.93333333333328</v>
      </c>
      <c r="G86" s="260">
        <v>883.86666666666656</v>
      </c>
      <c r="H86" s="260">
        <v>907.56666666666661</v>
      </c>
      <c r="I86" s="260">
        <v>914.63333333333321</v>
      </c>
      <c r="J86" s="260">
        <v>919.41666666666663</v>
      </c>
      <c r="K86" s="259">
        <v>909.85</v>
      </c>
      <c r="L86" s="259">
        <v>898</v>
      </c>
      <c r="M86" s="259">
        <v>0.19275999999999999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561.29999999999995</v>
      </c>
      <c r="D87" s="260">
        <v>564.1</v>
      </c>
      <c r="E87" s="260">
        <v>556.25</v>
      </c>
      <c r="F87" s="260">
        <v>551.19999999999993</v>
      </c>
      <c r="G87" s="260">
        <v>543.34999999999991</v>
      </c>
      <c r="H87" s="260">
        <v>569.15000000000009</v>
      </c>
      <c r="I87" s="260">
        <v>577.00000000000023</v>
      </c>
      <c r="J87" s="260">
        <v>582.05000000000018</v>
      </c>
      <c r="K87" s="259">
        <v>571.95000000000005</v>
      </c>
      <c r="L87" s="259">
        <v>559.04999999999995</v>
      </c>
      <c r="M87" s="259">
        <v>1.12175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15543.7</v>
      </c>
      <c r="D88" s="260">
        <v>15587.866666666667</v>
      </c>
      <c r="E88" s="260">
        <v>15435.833333333334</v>
      </c>
      <c r="F88" s="260">
        <v>15327.966666666667</v>
      </c>
      <c r="G88" s="260">
        <v>15175.933333333334</v>
      </c>
      <c r="H88" s="260">
        <v>15695.733333333334</v>
      </c>
      <c r="I88" s="260">
        <v>15847.766666666666</v>
      </c>
      <c r="J88" s="260">
        <v>15955.633333333333</v>
      </c>
      <c r="K88" s="259">
        <v>15739.9</v>
      </c>
      <c r="L88" s="259">
        <v>15480</v>
      </c>
      <c r="M88" s="259">
        <v>0.10921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491.5</v>
      </c>
      <c r="D89" s="260">
        <v>496.88333333333338</v>
      </c>
      <c r="E89" s="260">
        <v>480.71666666666681</v>
      </c>
      <c r="F89" s="260">
        <v>469.93333333333345</v>
      </c>
      <c r="G89" s="260">
        <v>453.76666666666688</v>
      </c>
      <c r="H89" s="260">
        <v>507.66666666666674</v>
      </c>
      <c r="I89" s="260">
        <v>523.83333333333337</v>
      </c>
      <c r="J89" s="260">
        <v>534.61666666666667</v>
      </c>
      <c r="K89" s="259">
        <v>513.04999999999995</v>
      </c>
      <c r="L89" s="259">
        <v>486.1</v>
      </c>
      <c r="M89" s="259">
        <v>2.4211900000000002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36.35</v>
      </c>
      <c r="D90" s="260">
        <v>37.083333333333336</v>
      </c>
      <c r="E90" s="260">
        <v>35.216666666666669</v>
      </c>
      <c r="F90" s="260">
        <v>34.083333333333336</v>
      </c>
      <c r="G90" s="260">
        <v>32.216666666666669</v>
      </c>
      <c r="H90" s="260">
        <v>38.216666666666669</v>
      </c>
      <c r="I90" s="260">
        <v>40.083333333333329</v>
      </c>
      <c r="J90" s="260">
        <v>41.216666666666669</v>
      </c>
      <c r="K90" s="259">
        <v>38.950000000000003</v>
      </c>
      <c r="L90" s="259">
        <v>35.950000000000003</v>
      </c>
      <c r="M90" s="259">
        <v>137.58972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3784.6</v>
      </c>
      <c r="D91" s="260">
        <v>3775.8333333333335</v>
      </c>
      <c r="E91" s="260">
        <v>3757.666666666667</v>
      </c>
      <c r="F91" s="260">
        <v>3730.7333333333336</v>
      </c>
      <c r="G91" s="260">
        <v>3712.5666666666671</v>
      </c>
      <c r="H91" s="260">
        <v>3802.7666666666669</v>
      </c>
      <c r="I91" s="260">
        <v>3820.9333333333338</v>
      </c>
      <c r="J91" s="260">
        <v>3847.8666666666668</v>
      </c>
      <c r="K91" s="259">
        <v>3794</v>
      </c>
      <c r="L91" s="259">
        <v>3748.9</v>
      </c>
      <c r="M91" s="259">
        <v>1.5677000000000001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1347.05</v>
      </c>
      <c r="D92" s="260">
        <v>1355</v>
      </c>
      <c r="E92" s="260">
        <v>1332.05</v>
      </c>
      <c r="F92" s="260">
        <v>1317.05</v>
      </c>
      <c r="G92" s="260">
        <v>1294.0999999999999</v>
      </c>
      <c r="H92" s="260">
        <v>1370</v>
      </c>
      <c r="I92" s="260">
        <v>1392.9499999999998</v>
      </c>
      <c r="J92" s="260">
        <v>1407.95</v>
      </c>
      <c r="K92" s="259">
        <v>1377.95</v>
      </c>
      <c r="L92" s="259">
        <v>1340</v>
      </c>
      <c r="M92" s="259">
        <v>0.22556000000000001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488.25</v>
      </c>
      <c r="D93" s="260">
        <v>486.43333333333334</v>
      </c>
      <c r="E93" s="260">
        <v>479.01666666666665</v>
      </c>
      <c r="F93" s="260">
        <v>469.7833333333333</v>
      </c>
      <c r="G93" s="260">
        <v>462.36666666666662</v>
      </c>
      <c r="H93" s="260">
        <v>495.66666666666669</v>
      </c>
      <c r="I93" s="260">
        <v>503.08333333333331</v>
      </c>
      <c r="J93" s="260">
        <v>512.31666666666672</v>
      </c>
      <c r="K93" s="259">
        <v>493.85</v>
      </c>
      <c r="L93" s="259">
        <v>477.2</v>
      </c>
      <c r="M93" s="259">
        <v>1.30399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77.95</v>
      </c>
      <c r="D94" s="260">
        <v>78.100000000000009</v>
      </c>
      <c r="E94" s="260">
        <v>77.40000000000002</v>
      </c>
      <c r="F94" s="260">
        <v>76.850000000000009</v>
      </c>
      <c r="G94" s="260">
        <v>76.15000000000002</v>
      </c>
      <c r="H94" s="260">
        <v>78.65000000000002</v>
      </c>
      <c r="I94" s="260">
        <v>79.350000000000009</v>
      </c>
      <c r="J94" s="260">
        <v>79.90000000000002</v>
      </c>
      <c r="K94" s="259">
        <v>78.8</v>
      </c>
      <c r="L94" s="259">
        <v>77.55</v>
      </c>
      <c r="M94" s="259">
        <v>6.7338899999999997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256.64999999999998</v>
      </c>
      <c r="D95" s="260">
        <v>256.25</v>
      </c>
      <c r="E95" s="260">
        <v>253</v>
      </c>
      <c r="F95" s="260">
        <v>249.35</v>
      </c>
      <c r="G95" s="260">
        <v>246.1</v>
      </c>
      <c r="H95" s="260">
        <v>259.89999999999998</v>
      </c>
      <c r="I95" s="260">
        <v>263.14999999999998</v>
      </c>
      <c r="J95" s="260">
        <v>266.8</v>
      </c>
      <c r="K95" s="259">
        <v>259.5</v>
      </c>
      <c r="L95" s="259">
        <v>252.6</v>
      </c>
      <c r="M95" s="259">
        <v>12.634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3094.4</v>
      </c>
      <c r="D96" s="260">
        <v>3095.0666666666671</v>
      </c>
      <c r="E96" s="260">
        <v>3065.3833333333341</v>
      </c>
      <c r="F96" s="260">
        <v>3036.3666666666672</v>
      </c>
      <c r="G96" s="260">
        <v>3006.6833333333343</v>
      </c>
      <c r="H96" s="260">
        <v>3124.0833333333339</v>
      </c>
      <c r="I96" s="260">
        <v>3153.7666666666673</v>
      </c>
      <c r="J96" s="260">
        <v>3182.7833333333338</v>
      </c>
      <c r="K96" s="259">
        <v>3124.75</v>
      </c>
      <c r="L96" s="259">
        <v>3066.05</v>
      </c>
      <c r="M96" s="259">
        <v>0.17072999999999999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243.3</v>
      </c>
      <c r="D97" s="260">
        <v>241.91666666666666</v>
      </c>
      <c r="E97" s="260">
        <v>238.83333333333331</v>
      </c>
      <c r="F97" s="260">
        <v>234.36666666666665</v>
      </c>
      <c r="G97" s="260">
        <v>231.2833333333333</v>
      </c>
      <c r="H97" s="260">
        <v>246.38333333333333</v>
      </c>
      <c r="I97" s="260">
        <v>249.46666666666664</v>
      </c>
      <c r="J97" s="260">
        <v>253.93333333333334</v>
      </c>
      <c r="K97" s="259">
        <v>245</v>
      </c>
      <c r="L97" s="259">
        <v>237.45</v>
      </c>
      <c r="M97" s="259">
        <v>1.48563</v>
      </c>
      <c r="N97" s="1"/>
      <c r="O97" s="1"/>
    </row>
    <row r="98" spans="1:15" ht="12.75" customHeight="1">
      <c r="A98" s="30">
        <v>88</v>
      </c>
      <c r="B98" s="269" t="s">
        <v>988</v>
      </c>
      <c r="C98" s="259">
        <v>581.54999999999995</v>
      </c>
      <c r="D98" s="260">
        <v>583.11666666666667</v>
      </c>
      <c r="E98" s="260">
        <v>573.43333333333339</v>
      </c>
      <c r="F98" s="260">
        <v>565.31666666666672</v>
      </c>
      <c r="G98" s="260">
        <v>555.63333333333344</v>
      </c>
      <c r="H98" s="260">
        <v>591.23333333333335</v>
      </c>
      <c r="I98" s="260">
        <v>600.91666666666652</v>
      </c>
      <c r="J98" s="260">
        <v>609.0333333333333</v>
      </c>
      <c r="K98" s="259">
        <v>592.79999999999995</v>
      </c>
      <c r="L98" s="259">
        <v>575</v>
      </c>
      <c r="M98" s="259">
        <v>6.9610799999999999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502.25</v>
      </c>
      <c r="D99" s="260">
        <v>499.06666666666666</v>
      </c>
      <c r="E99" s="260">
        <v>490.7833333333333</v>
      </c>
      <c r="F99" s="260">
        <v>479.31666666666666</v>
      </c>
      <c r="G99" s="260">
        <v>471.0333333333333</v>
      </c>
      <c r="H99" s="260">
        <v>510.5333333333333</v>
      </c>
      <c r="I99" s="260">
        <v>518.81666666666672</v>
      </c>
      <c r="J99" s="260">
        <v>530.2833333333333</v>
      </c>
      <c r="K99" s="259">
        <v>507.35</v>
      </c>
      <c r="L99" s="259">
        <v>487.6</v>
      </c>
      <c r="M99" s="259">
        <v>14.89001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223.5</v>
      </c>
      <c r="D100" s="260">
        <v>223.66666666666666</v>
      </c>
      <c r="E100" s="260">
        <v>220.83333333333331</v>
      </c>
      <c r="F100" s="260">
        <v>218.16666666666666</v>
      </c>
      <c r="G100" s="260">
        <v>215.33333333333331</v>
      </c>
      <c r="H100" s="260">
        <v>226.33333333333331</v>
      </c>
      <c r="I100" s="260">
        <v>229.16666666666663</v>
      </c>
      <c r="J100" s="260">
        <v>231.83333333333331</v>
      </c>
      <c r="K100" s="259">
        <v>226.5</v>
      </c>
      <c r="L100" s="259">
        <v>221</v>
      </c>
      <c r="M100" s="259">
        <v>51.422890000000002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710.2</v>
      </c>
      <c r="D101" s="260">
        <v>710.01666666666677</v>
      </c>
      <c r="E101" s="260">
        <v>700.23333333333358</v>
      </c>
      <c r="F101" s="260">
        <v>690.26666666666677</v>
      </c>
      <c r="G101" s="260">
        <v>680.48333333333358</v>
      </c>
      <c r="H101" s="260">
        <v>719.98333333333358</v>
      </c>
      <c r="I101" s="260">
        <v>729.76666666666665</v>
      </c>
      <c r="J101" s="260">
        <v>739.73333333333358</v>
      </c>
      <c r="K101" s="259">
        <v>719.8</v>
      </c>
      <c r="L101" s="259">
        <v>700.05</v>
      </c>
      <c r="M101" s="259">
        <v>0.29804999999999998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729.3</v>
      </c>
      <c r="D102" s="260">
        <v>727.91666666666663</v>
      </c>
      <c r="E102" s="260">
        <v>719.83333333333326</v>
      </c>
      <c r="F102" s="260">
        <v>710.36666666666667</v>
      </c>
      <c r="G102" s="260">
        <v>702.2833333333333</v>
      </c>
      <c r="H102" s="260">
        <v>737.38333333333321</v>
      </c>
      <c r="I102" s="260">
        <v>745.46666666666647</v>
      </c>
      <c r="J102" s="260">
        <v>754.93333333333317</v>
      </c>
      <c r="K102" s="259">
        <v>736</v>
      </c>
      <c r="L102" s="259">
        <v>718.45</v>
      </c>
      <c r="M102" s="259">
        <v>1.8487499999999999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888.5</v>
      </c>
      <c r="D103" s="260">
        <v>883.31666666666661</v>
      </c>
      <c r="E103" s="260">
        <v>873.13333333333321</v>
      </c>
      <c r="F103" s="260">
        <v>857.76666666666665</v>
      </c>
      <c r="G103" s="260">
        <v>847.58333333333326</v>
      </c>
      <c r="H103" s="260">
        <v>898.68333333333317</v>
      </c>
      <c r="I103" s="260">
        <v>908.86666666666656</v>
      </c>
      <c r="J103" s="260">
        <v>924.23333333333312</v>
      </c>
      <c r="K103" s="259">
        <v>893.5</v>
      </c>
      <c r="L103" s="259">
        <v>867.95</v>
      </c>
      <c r="M103" s="259">
        <v>0.85479000000000005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123.15</v>
      </c>
      <c r="D104" s="260">
        <v>122.11666666666667</v>
      </c>
      <c r="E104" s="260">
        <v>120.63333333333335</v>
      </c>
      <c r="F104" s="260">
        <v>118.11666666666667</v>
      </c>
      <c r="G104" s="260">
        <v>116.63333333333335</v>
      </c>
      <c r="H104" s="260">
        <v>124.63333333333335</v>
      </c>
      <c r="I104" s="260">
        <v>126.11666666666667</v>
      </c>
      <c r="J104" s="260">
        <v>128.63333333333335</v>
      </c>
      <c r="K104" s="259">
        <v>123.6</v>
      </c>
      <c r="L104" s="259">
        <v>119.6</v>
      </c>
      <c r="M104" s="259">
        <v>30.05592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1478.15</v>
      </c>
      <c r="D105" s="260">
        <v>1494.5166666666667</v>
      </c>
      <c r="E105" s="260">
        <v>1456.0833333333333</v>
      </c>
      <c r="F105" s="260">
        <v>1434.0166666666667</v>
      </c>
      <c r="G105" s="260">
        <v>1395.5833333333333</v>
      </c>
      <c r="H105" s="260">
        <v>1516.5833333333333</v>
      </c>
      <c r="I105" s="260">
        <v>1555.0166666666667</v>
      </c>
      <c r="J105" s="260">
        <v>1577.0833333333333</v>
      </c>
      <c r="K105" s="259">
        <v>1532.95</v>
      </c>
      <c r="L105" s="259">
        <v>1472.45</v>
      </c>
      <c r="M105" s="259">
        <v>0.95633000000000001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19.399999999999999</v>
      </c>
      <c r="D106" s="260">
        <v>19.466666666666665</v>
      </c>
      <c r="E106" s="260">
        <v>19.233333333333331</v>
      </c>
      <c r="F106" s="260">
        <v>19.066666666666666</v>
      </c>
      <c r="G106" s="260">
        <v>18.833333333333332</v>
      </c>
      <c r="H106" s="260">
        <v>19.633333333333329</v>
      </c>
      <c r="I106" s="260">
        <v>19.866666666666664</v>
      </c>
      <c r="J106" s="260">
        <v>20.033333333333328</v>
      </c>
      <c r="K106" s="259">
        <v>19.7</v>
      </c>
      <c r="L106" s="259">
        <v>19.3</v>
      </c>
      <c r="M106" s="259">
        <v>14.59465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1220.05</v>
      </c>
      <c r="D107" s="260">
        <v>1220.2333333333333</v>
      </c>
      <c r="E107" s="260">
        <v>1209.8166666666666</v>
      </c>
      <c r="F107" s="260">
        <v>1199.5833333333333</v>
      </c>
      <c r="G107" s="260">
        <v>1189.1666666666665</v>
      </c>
      <c r="H107" s="260">
        <v>1230.4666666666667</v>
      </c>
      <c r="I107" s="260">
        <v>1240.8833333333332</v>
      </c>
      <c r="J107" s="260">
        <v>1251.1166666666668</v>
      </c>
      <c r="K107" s="259">
        <v>1230.6500000000001</v>
      </c>
      <c r="L107" s="259">
        <v>1210</v>
      </c>
      <c r="M107" s="259">
        <v>1.9521299999999999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624.29999999999995</v>
      </c>
      <c r="D108" s="260">
        <v>622.81666666666672</v>
      </c>
      <c r="E108" s="260">
        <v>619.68333333333339</v>
      </c>
      <c r="F108" s="260">
        <v>615.06666666666672</v>
      </c>
      <c r="G108" s="260">
        <v>611.93333333333339</v>
      </c>
      <c r="H108" s="260">
        <v>627.43333333333339</v>
      </c>
      <c r="I108" s="260">
        <v>630.56666666666683</v>
      </c>
      <c r="J108" s="260">
        <v>635.18333333333339</v>
      </c>
      <c r="K108" s="259">
        <v>625.95000000000005</v>
      </c>
      <c r="L108" s="259">
        <v>618.20000000000005</v>
      </c>
      <c r="M108" s="259">
        <v>0.34443000000000001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816.2</v>
      </c>
      <c r="D109" s="260">
        <v>822</v>
      </c>
      <c r="E109" s="260">
        <v>807.2</v>
      </c>
      <c r="F109" s="260">
        <v>798.2</v>
      </c>
      <c r="G109" s="260">
        <v>783.40000000000009</v>
      </c>
      <c r="H109" s="260">
        <v>831</v>
      </c>
      <c r="I109" s="260">
        <v>845.8</v>
      </c>
      <c r="J109" s="260">
        <v>854.8</v>
      </c>
      <c r="K109" s="259">
        <v>836.8</v>
      </c>
      <c r="L109" s="259">
        <v>813</v>
      </c>
      <c r="M109" s="259">
        <v>0.67442999999999997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5407.7</v>
      </c>
      <c r="D110" s="260">
        <v>5410.666666666667</v>
      </c>
      <c r="E110" s="260">
        <v>5371.4833333333336</v>
      </c>
      <c r="F110" s="260">
        <v>5335.2666666666664</v>
      </c>
      <c r="G110" s="260">
        <v>5296.083333333333</v>
      </c>
      <c r="H110" s="260">
        <v>5446.8833333333341</v>
      </c>
      <c r="I110" s="260">
        <v>5486.0666666666666</v>
      </c>
      <c r="J110" s="260">
        <v>5522.2833333333347</v>
      </c>
      <c r="K110" s="259">
        <v>5449.85</v>
      </c>
      <c r="L110" s="259">
        <v>5374.45</v>
      </c>
      <c r="M110" s="259">
        <v>2.9250000000000002E-2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390</v>
      </c>
      <c r="D111" s="260">
        <v>392.66666666666669</v>
      </c>
      <c r="E111" s="260">
        <v>383.83333333333337</v>
      </c>
      <c r="F111" s="260">
        <v>377.66666666666669</v>
      </c>
      <c r="G111" s="260">
        <v>368.83333333333337</v>
      </c>
      <c r="H111" s="260">
        <v>398.83333333333337</v>
      </c>
      <c r="I111" s="260">
        <v>407.66666666666674</v>
      </c>
      <c r="J111" s="260">
        <v>413.83333333333337</v>
      </c>
      <c r="K111" s="259">
        <v>401.5</v>
      </c>
      <c r="L111" s="259">
        <v>386.5</v>
      </c>
      <c r="M111" s="259">
        <v>2.9480300000000002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318.45</v>
      </c>
      <c r="D112" s="260">
        <v>317.56666666666666</v>
      </c>
      <c r="E112" s="260">
        <v>313.7833333333333</v>
      </c>
      <c r="F112" s="260">
        <v>309.11666666666662</v>
      </c>
      <c r="G112" s="260">
        <v>305.33333333333326</v>
      </c>
      <c r="H112" s="260">
        <v>322.23333333333335</v>
      </c>
      <c r="I112" s="260">
        <v>326.01666666666677</v>
      </c>
      <c r="J112" s="260">
        <v>330.68333333333339</v>
      </c>
      <c r="K112" s="259">
        <v>321.35000000000002</v>
      </c>
      <c r="L112" s="259">
        <v>312.89999999999998</v>
      </c>
      <c r="M112" s="259">
        <v>6.3033000000000001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400.75</v>
      </c>
      <c r="D113" s="260">
        <v>402.64999999999992</v>
      </c>
      <c r="E113" s="260">
        <v>397.49999999999983</v>
      </c>
      <c r="F113" s="260">
        <v>394.24999999999989</v>
      </c>
      <c r="G113" s="260">
        <v>389.0999999999998</v>
      </c>
      <c r="H113" s="260">
        <v>405.89999999999986</v>
      </c>
      <c r="I113" s="260">
        <v>411.04999999999995</v>
      </c>
      <c r="J113" s="260">
        <v>414.2999999999999</v>
      </c>
      <c r="K113" s="259">
        <v>407.8</v>
      </c>
      <c r="L113" s="259">
        <v>399.4</v>
      </c>
      <c r="M113" s="259">
        <v>0.46139999999999998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628.35</v>
      </c>
      <c r="D114" s="260">
        <v>632.80000000000007</v>
      </c>
      <c r="E114" s="260">
        <v>616.20000000000016</v>
      </c>
      <c r="F114" s="260">
        <v>604.05000000000007</v>
      </c>
      <c r="G114" s="260">
        <v>587.45000000000016</v>
      </c>
      <c r="H114" s="260">
        <v>644.95000000000016</v>
      </c>
      <c r="I114" s="260">
        <v>661.55000000000007</v>
      </c>
      <c r="J114" s="260">
        <v>673.70000000000016</v>
      </c>
      <c r="K114" s="259">
        <v>649.4</v>
      </c>
      <c r="L114" s="259">
        <v>620.65</v>
      </c>
      <c r="M114" s="259">
        <v>3.9943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724.65</v>
      </c>
      <c r="D115" s="260">
        <v>732.51666666666677</v>
      </c>
      <c r="E115" s="260">
        <v>715.13333333333355</v>
      </c>
      <c r="F115" s="260">
        <v>705.61666666666679</v>
      </c>
      <c r="G115" s="260">
        <v>688.23333333333358</v>
      </c>
      <c r="H115" s="260">
        <v>742.03333333333353</v>
      </c>
      <c r="I115" s="260">
        <v>759.41666666666674</v>
      </c>
      <c r="J115" s="260">
        <v>768.93333333333351</v>
      </c>
      <c r="K115" s="259">
        <v>749.9</v>
      </c>
      <c r="L115" s="259">
        <v>723</v>
      </c>
      <c r="M115" s="259">
        <v>20.750540000000001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1103.6500000000001</v>
      </c>
      <c r="D116" s="260">
        <v>1110.8666666666666</v>
      </c>
      <c r="E116" s="260">
        <v>1093.8833333333332</v>
      </c>
      <c r="F116" s="260">
        <v>1084.1166666666666</v>
      </c>
      <c r="G116" s="260">
        <v>1067.1333333333332</v>
      </c>
      <c r="H116" s="260">
        <v>1120.6333333333332</v>
      </c>
      <c r="I116" s="260">
        <v>1137.6166666666663</v>
      </c>
      <c r="J116" s="260">
        <v>1147.3833333333332</v>
      </c>
      <c r="K116" s="259">
        <v>1127.8499999999999</v>
      </c>
      <c r="L116" s="259">
        <v>1101.0999999999999</v>
      </c>
      <c r="M116" s="259">
        <v>14.38932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182</v>
      </c>
      <c r="D117" s="260">
        <v>182.5</v>
      </c>
      <c r="E117" s="260">
        <v>179.1</v>
      </c>
      <c r="F117" s="260">
        <v>176.2</v>
      </c>
      <c r="G117" s="260">
        <v>172.79999999999998</v>
      </c>
      <c r="H117" s="260">
        <v>185.4</v>
      </c>
      <c r="I117" s="260">
        <v>188.79999999999998</v>
      </c>
      <c r="J117" s="260">
        <v>191.70000000000002</v>
      </c>
      <c r="K117" s="259">
        <v>185.9</v>
      </c>
      <c r="L117" s="259">
        <v>179.6</v>
      </c>
      <c r="M117" s="259">
        <v>26.245080000000002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1613</v>
      </c>
      <c r="D118" s="260">
        <v>1618.0833333333333</v>
      </c>
      <c r="E118" s="260">
        <v>1604.9166666666665</v>
      </c>
      <c r="F118" s="260">
        <v>1596.8333333333333</v>
      </c>
      <c r="G118" s="260">
        <v>1583.6666666666665</v>
      </c>
      <c r="H118" s="260">
        <v>1626.1666666666665</v>
      </c>
      <c r="I118" s="260">
        <v>1639.333333333333</v>
      </c>
      <c r="J118" s="260">
        <v>1647.4166666666665</v>
      </c>
      <c r="K118" s="259">
        <v>1631.25</v>
      </c>
      <c r="L118" s="259">
        <v>1610</v>
      </c>
      <c r="M118" s="259">
        <v>0.66874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234.55</v>
      </c>
      <c r="D119" s="260">
        <v>233.75</v>
      </c>
      <c r="E119" s="260">
        <v>231.9</v>
      </c>
      <c r="F119" s="260">
        <v>229.25</v>
      </c>
      <c r="G119" s="260">
        <v>227.4</v>
      </c>
      <c r="H119" s="260">
        <v>236.4</v>
      </c>
      <c r="I119" s="260">
        <v>238.25000000000003</v>
      </c>
      <c r="J119" s="260">
        <v>240.9</v>
      </c>
      <c r="K119" s="259">
        <v>235.6</v>
      </c>
      <c r="L119" s="259">
        <v>231.1</v>
      </c>
      <c r="M119" s="259">
        <v>72.31841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542.04999999999995</v>
      </c>
      <c r="D120" s="260">
        <v>541.51666666666654</v>
      </c>
      <c r="E120" s="260">
        <v>530.6333333333331</v>
      </c>
      <c r="F120" s="260">
        <v>519.21666666666658</v>
      </c>
      <c r="G120" s="260">
        <v>508.33333333333314</v>
      </c>
      <c r="H120" s="260">
        <v>552.93333333333305</v>
      </c>
      <c r="I120" s="260">
        <v>563.81666666666649</v>
      </c>
      <c r="J120" s="260">
        <v>575.23333333333301</v>
      </c>
      <c r="K120" s="259">
        <v>552.4</v>
      </c>
      <c r="L120" s="259">
        <v>530.1</v>
      </c>
      <c r="M120" s="259">
        <v>43.932380000000002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3633.9</v>
      </c>
      <c r="D121" s="260">
        <v>3620.2999999999997</v>
      </c>
      <c r="E121" s="260">
        <v>3593.5999999999995</v>
      </c>
      <c r="F121" s="260">
        <v>3553.2999999999997</v>
      </c>
      <c r="G121" s="260">
        <v>3526.5999999999995</v>
      </c>
      <c r="H121" s="260">
        <v>3660.5999999999995</v>
      </c>
      <c r="I121" s="260">
        <v>3687.2999999999993</v>
      </c>
      <c r="J121" s="260">
        <v>3727.5999999999995</v>
      </c>
      <c r="K121" s="259">
        <v>3647</v>
      </c>
      <c r="L121" s="259">
        <v>3580</v>
      </c>
      <c r="M121" s="259">
        <v>1.3697600000000001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1553.95</v>
      </c>
      <c r="D122" s="260">
        <v>1559.4166666666667</v>
      </c>
      <c r="E122" s="260">
        <v>1541.6833333333334</v>
      </c>
      <c r="F122" s="260">
        <v>1529.4166666666667</v>
      </c>
      <c r="G122" s="260">
        <v>1511.6833333333334</v>
      </c>
      <c r="H122" s="260">
        <v>1571.6833333333334</v>
      </c>
      <c r="I122" s="260">
        <v>1589.4166666666665</v>
      </c>
      <c r="J122" s="260">
        <v>1601.6833333333334</v>
      </c>
      <c r="K122" s="259">
        <v>1577.15</v>
      </c>
      <c r="L122" s="259">
        <v>1547.15</v>
      </c>
      <c r="M122" s="259">
        <v>0.85646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2596.6</v>
      </c>
      <c r="D123" s="260">
        <v>2618.2000000000003</v>
      </c>
      <c r="E123" s="260">
        <v>2546.4000000000005</v>
      </c>
      <c r="F123" s="260">
        <v>2496.2000000000003</v>
      </c>
      <c r="G123" s="260">
        <v>2424.4000000000005</v>
      </c>
      <c r="H123" s="260">
        <v>2668.4000000000005</v>
      </c>
      <c r="I123" s="260">
        <v>2740.2000000000007</v>
      </c>
      <c r="J123" s="260">
        <v>2790.4000000000005</v>
      </c>
      <c r="K123" s="259">
        <v>2690</v>
      </c>
      <c r="L123" s="259">
        <v>2568</v>
      </c>
      <c r="M123" s="259">
        <v>5.2604199999999999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695.1</v>
      </c>
      <c r="D124" s="260">
        <v>702.76666666666677</v>
      </c>
      <c r="E124" s="260">
        <v>684.73333333333358</v>
      </c>
      <c r="F124" s="260">
        <v>674.36666666666679</v>
      </c>
      <c r="G124" s="260">
        <v>656.3333333333336</v>
      </c>
      <c r="H124" s="260">
        <v>713.13333333333355</v>
      </c>
      <c r="I124" s="260">
        <v>731.16666666666663</v>
      </c>
      <c r="J124" s="260">
        <v>741.53333333333353</v>
      </c>
      <c r="K124" s="259">
        <v>720.8</v>
      </c>
      <c r="L124" s="259">
        <v>692.4</v>
      </c>
      <c r="M124" s="259">
        <v>13.267519999999999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969.9</v>
      </c>
      <c r="D125" s="260">
        <v>973.25</v>
      </c>
      <c r="E125" s="260">
        <v>963.7</v>
      </c>
      <c r="F125" s="260">
        <v>957.5</v>
      </c>
      <c r="G125" s="260">
        <v>947.95</v>
      </c>
      <c r="H125" s="260">
        <v>979.45</v>
      </c>
      <c r="I125" s="260">
        <v>989</v>
      </c>
      <c r="J125" s="260">
        <v>995.2</v>
      </c>
      <c r="K125" s="259">
        <v>982.8</v>
      </c>
      <c r="L125" s="259">
        <v>967.05</v>
      </c>
      <c r="M125" s="259">
        <v>3.7296499999999999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991.8</v>
      </c>
      <c r="D126" s="260">
        <v>990.93333333333339</v>
      </c>
      <c r="E126" s="260">
        <v>979.41666666666674</v>
      </c>
      <c r="F126" s="260">
        <v>967.0333333333333</v>
      </c>
      <c r="G126" s="260">
        <v>955.51666666666665</v>
      </c>
      <c r="H126" s="260">
        <v>1003.3166666666668</v>
      </c>
      <c r="I126" s="260">
        <v>1014.8333333333335</v>
      </c>
      <c r="J126" s="260">
        <v>1027.2166666666669</v>
      </c>
      <c r="K126" s="259">
        <v>1002.45</v>
      </c>
      <c r="L126" s="259">
        <v>978.55</v>
      </c>
      <c r="M126" s="259">
        <v>0.89568000000000003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383.85</v>
      </c>
      <c r="D127" s="260">
        <v>383.2166666666667</v>
      </c>
      <c r="E127" s="260">
        <v>378.63333333333338</v>
      </c>
      <c r="F127" s="260">
        <v>373.41666666666669</v>
      </c>
      <c r="G127" s="260">
        <v>368.83333333333337</v>
      </c>
      <c r="H127" s="260">
        <v>388.43333333333339</v>
      </c>
      <c r="I127" s="260">
        <v>393.01666666666665</v>
      </c>
      <c r="J127" s="260">
        <v>398.23333333333341</v>
      </c>
      <c r="K127" s="259">
        <v>387.8</v>
      </c>
      <c r="L127" s="259">
        <v>378</v>
      </c>
      <c r="M127" s="259">
        <v>12.36941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1189.2</v>
      </c>
      <c r="D128" s="260">
        <v>1196.8833333333334</v>
      </c>
      <c r="E128" s="260">
        <v>1174.3666666666668</v>
      </c>
      <c r="F128" s="260">
        <v>1159.5333333333333</v>
      </c>
      <c r="G128" s="260">
        <v>1137.0166666666667</v>
      </c>
      <c r="H128" s="260">
        <v>1211.7166666666669</v>
      </c>
      <c r="I128" s="260">
        <v>1234.2333333333338</v>
      </c>
      <c r="J128" s="260">
        <v>1249.0666666666671</v>
      </c>
      <c r="K128" s="259">
        <v>1219.4000000000001</v>
      </c>
      <c r="L128" s="259">
        <v>1182.05</v>
      </c>
      <c r="M128" s="259">
        <v>1.9528000000000001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772.65</v>
      </c>
      <c r="D129" s="260">
        <v>774.61666666666679</v>
      </c>
      <c r="E129" s="260">
        <v>765.23333333333358</v>
      </c>
      <c r="F129" s="260">
        <v>757.81666666666683</v>
      </c>
      <c r="G129" s="260">
        <v>748.43333333333362</v>
      </c>
      <c r="H129" s="260">
        <v>782.03333333333353</v>
      </c>
      <c r="I129" s="260">
        <v>791.41666666666674</v>
      </c>
      <c r="J129" s="260">
        <v>798.83333333333348</v>
      </c>
      <c r="K129" s="259">
        <v>784</v>
      </c>
      <c r="L129" s="259">
        <v>767.2</v>
      </c>
      <c r="M129" s="259">
        <v>1.08687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1051.8</v>
      </c>
      <c r="D130" s="260">
        <v>1052.8666666666666</v>
      </c>
      <c r="E130" s="260">
        <v>1034.9333333333332</v>
      </c>
      <c r="F130" s="260">
        <v>1018.0666666666666</v>
      </c>
      <c r="G130" s="260">
        <v>1000.1333333333332</v>
      </c>
      <c r="H130" s="260">
        <v>1069.7333333333331</v>
      </c>
      <c r="I130" s="260">
        <v>1087.6666666666665</v>
      </c>
      <c r="J130" s="260">
        <v>1104.5333333333331</v>
      </c>
      <c r="K130" s="259">
        <v>1070.8</v>
      </c>
      <c r="L130" s="259">
        <v>1036</v>
      </c>
      <c r="M130" s="259">
        <v>0.45904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362.55</v>
      </c>
      <c r="D131" s="260">
        <v>362.23333333333329</v>
      </c>
      <c r="E131" s="260">
        <v>357.96666666666658</v>
      </c>
      <c r="F131" s="260">
        <v>353.38333333333327</v>
      </c>
      <c r="G131" s="260">
        <v>349.11666666666656</v>
      </c>
      <c r="H131" s="260">
        <v>366.81666666666661</v>
      </c>
      <c r="I131" s="260">
        <v>371.08333333333337</v>
      </c>
      <c r="J131" s="260">
        <v>375.66666666666663</v>
      </c>
      <c r="K131" s="259">
        <v>366.5</v>
      </c>
      <c r="L131" s="259">
        <v>357.65</v>
      </c>
      <c r="M131" s="259">
        <v>36.808500000000002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530</v>
      </c>
      <c r="D132" s="260">
        <v>532.6</v>
      </c>
      <c r="E132" s="260">
        <v>526.65000000000009</v>
      </c>
      <c r="F132" s="260">
        <v>523.30000000000007</v>
      </c>
      <c r="G132" s="260">
        <v>517.35000000000014</v>
      </c>
      <c r="H132" s="260">
        <v>535.95000000000005</v>
      </c>
      <c r="I132" s="260">
        <v>541.90000000000009</v>
      </c>
      <c r="J132" s="260">
        <v>545.25</v>
      </c>
      <c r="K132" s="259">
        <v>538.54999999999995</v>
      </c>
      <c r="L132" s="259">
        <v>529.25</v>
      </c>
      <c r="M132" s="259">
        <v>20.751010000000001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1506.4</v>
      </c>
      <c r="D133" s="260">
        <v>1508.2166666666665</v>
      </c>
      <c r="E133" s="260">
        <v>1487.833333333333</v>
      </c>
      <c r="F133" s="260">
        <v>1469.2666666666667</v>
      </c>
      <c r="G133" s="260">
        <v>1448.8833333333332</v>
      </c>
      <c r="H133" s="260">
        <v>1526.7833333333328</v>
      </c>
      <c r="I133" s="260">
        <v>1547.1666666666665</v>
      </c>
      <c r="J133" s="260">
        <v>1565.7333333333327</v>
      </c>
      <c r="K133" s="259">
        <v>1528.6</v>
      </c>
      <c r="L133" s="259">
        <v>1489.65</v>
      </c>
      <c r="M133" s="259">
        <v>0.70179000000000002</v>
      </c>
      <c r="N133" s="1"/>
      <c r="O133" s="1"/>
    </row>
    <row r="134" spans="1:15" ht="12.75" customHeight="1">
      <c r="A134" s="30">
        <v>124</v>
      </c>
      <c r="B134" s="269" t="s">
        <v>989</v>
      </c>
      <c r="C134" s="259">
        <v>891.7</v>
      </c>
      <c r="D134" s="260">
        <v>894.85</v>
      </c>
      <c r="E134" s="260">
        <v>883.90000000000009</v>
      </c>
      <c r="F134" s="260">
        <v>876.1</v>
      </c>
      <c r="G134" s="260">
        <v>865.15000000000009</v>
      </c>
      <c r="H134" s="260">
        <v>902.65000000000009</v>
      </c>
      <c r="I134" s="260">
        <v>913.60000000000014</v>
      </c>
      <c r="J134" s="260">
        <v>921.40000000000009</v>
      </c>
      <c r="K134" s="259">
        <v>905.8</v>
      </c>
      <c r="L134" s="259">
        <v>887.05</v>
      </c>
      <c r="M134" s="259">
        <v>1.51294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2225.4499999999998</v>
      </c>
      <c r="D135" s="260">
        <v>2226.6666666666665</v>
      </c>
      <c r="E135" s="260">
        <v>2202.8833333333332</v>
      </c>
      <c r="F135" s="260">
        <v>2180.3166666666666</v>
      </c>
      <c r="G135" s="260">
        <v>2156.5333333333333</v>
      </c>
      <c r="H135" s="260">
        <v>2249.2333333333331</v>
      </c>
      <c r="I135" s="260">
        <v>2273.0166666666669</v>
      </c>
      <c r="J135" s="260">
        <v>2295.583333333333</v>
      </c>
      <c r="K135" s="259">
        <v>2250.4499999999998</v>
      </c>
      <c r="L135" s="259">
        <v>2204.1</v>
      </c>
      <c r="M135" s="259">
        <v>7.8047000000000004</v>
      </c>
      <c r="N135" s="1"/>
      <c r="O135" s="1"/>
    </row>
    <row r="136" spans="1:15" ht="12.75" customHeight="1">
      <c r="A136" s="30">
        <v>126</v>
      </c>
      <c r="B136" s="269" t="s">
        <v>982</v>
      </c>
      <c r="C136" s="259">
        <v>560.20000000000005</v>
      </c>
      <c r="D136" s="260">
        <v>561.26666666666677</v>
      </c>
      <c r="E136" s="260">
        <v>555.58333333333348</v>
      </c>
      <c r="F136" s="260">
        <v>550.9666666666667</v>
      </c>
      <c r="G136" s="260">
        <v>545.28333333333342</v>
      </c>
      <c r="H136" s="260">
        <v>565.88333333333355</v>
      </c>
      <c r="I136" s="260">
        <v>571.56666666666672</v>
      </c>
      <c r="J136" s="260">
        <v>576.18333333333362</v>
      </c>
      <c r="K136" s="259">
        <v>566.95000000000005</v>
      </c>
      <c r="L136" s="259">
        <v>556.65</v>
      </c>
      <c r="M136" s="259">
        <v>0.43595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214.25</v>
      </c>
      <c r="D137" s="260">
        <v>214.7166666666667</v>
      </c>
      <c r="E137" s="260">
        <v>211.8333333333334</v>
      </c>
      <c r="F137" s="260">
        <v>209.41666666666671</v>
      </c>
      <c r="G137" s="260">
        <v>206.53333333333342</v>
      </c>
      <c r="H137" s="260">
        <v>217.13333333333338</v>
      </c>
      <c r="I137" s="260">
        <v>220.01666666666671</v>
      </c>
      <c r="J137" s="260">
        <v>222.43333333333337</v>
      </c>
      <c r="K137" s="259">
        <v>217.6</v>
      </c>
      <c r="L137" s="259">
        <v>212.3</v>
      </c>
      <c r="M137" s="259">
        <v>30.58371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189.35</v>
      </c>
      <c r="D138" s="260">
        <v>190.85</v>
      </c>
      <c r="E138" s="260">
        <v>187</v>
      </c>
      <c r="F138" s="260">
        <v>184.65</v>
      </c>
      <c r="G138" s="260">
        <v>180.8</v>
      </c>
      <c r="H138" s="260">
        <v>193.2</v>
      </c>
      <c r="I138" s="260">
        <v>197.04999999999995</v>
      </c>
      <c r="J138" s="260">
        <v>199.39999999999998</v>
      </c>
      <c r="K138" s="259">
        <v>194.7</v>
      </c>
      <c r="L138" s="259">
        <v>188.5</v>
      </c>
      <c r="M138" s="259">
        <v>14.32246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43.8</v>
      </c>
      <c r="D139" s="260">
        <v>44.25</v>
      </c>
      <c r="E139" s="260">
        <v>43.05</v>
      </c>
      <c r="F139" s="260">
        <v>42.3</v>
      </c>
      <c r="G139" s="260">
        <v>41.099999999999994</v>
      </c>
      <c r="H139" s="260">
        <v>45</v>
      </c>
      <c r="I139" s="260">
        <v>46.2</v>
      </c>
      <c r="J139" s="260">
        <v>46.95</v>
      </c>
      <c r="K139" s="259">
        <v>45.45</v>
      </c>
      <c r="L139" s="259">
        <v>43.5</v>
      </c>
      <c r="M139" s="259">
        <v>6.4430100000000001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217.25</v>
      </c>
      <c r="D140" s="260">
        <v>218.51666666666665</v>
      </c>
      <c r="E140" s="260">
        <v>214.8833333333333</v>
      </c>
      <c r="F140" s="260">
        <v>212.51666666666665</v>
      </c>
      <c r="G140" s="260">
        <v>208.8833333333333</v>
      </c>
      <c r="H140" s="260">
        <v>220.8833333333333</v>
      </c>
      <c r="I140" s="260">
        <v>224.51666666666662</v>
      </c>
      <c r="J140" s="260">
        <v>226.8833333333333</v>
      </c>
      <c r="K140" s="259">
        <v>222.15</v>
      </c>
      <c r="L140" s="259">
        <v>216.15</v>
      </c>
      <c r="M140" s="259">
        <v>0.87539999999999996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3523.85</v>
      </c>
      <c r="D141" s="260">
        <v>3522.75</v>
      </c>
      <c r="E141" s="260">
        <v>3501.6</v>
      </c>
      <c r="F141" s="260">
        <v>3479.35</v>
      </c>
      <c r="G141" s="260">
        <v>3458.2</v>
      </c>
      <c r="H141" s="260">
        <v>3545</v>
      </c>
      <c r="I141" s="260">
        <v>3566.1499999999996</v>
      </c>
      <c r="J141" s="260">
        <v>3588.4</v>
      </c>
      <c r="K141" s="259">
        <v>3543.9</v>
      </c>
      <c r="L141" s="259">
        <v>3500.5</v>
      </c>
      <c r="M141" s="259">
        <v>2.99017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4286.7</v>
      </c>
      <c r="D142" s="260">
        <v>4283.2333333333336</v>
      </c>
      <c r="E142" s="260">
        <v>4244.9666666666672</v>
      </c>
      <c r="F142" s="260">
        <v>4203.2333333333336</v>
      </c>
      <c r="G142" s="260">
        <v>4164.9666666666672</v>
      </c>
      <c r="H142" s="260">
        <v>4324.9666666666672</v>
      </c>
      <c r="I142" s="260">
        <v>4363.2333333333336</v>
      </c>
      <c r="J142" s="260">
        <v>4404.9666666666672</v>
      </c>
      <c r="K142" s="259">
        <v>4321.5</v>
      </c>
      <c r="L142" s="259">
        <v>4241.5</v>
      </c>
      <c r="M142" s="259">
        <v>1.35229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2358.8000000000002</v>
      </c>
      <c r="D143" s="260">
        <v>2354.1333333333332</v>
      </c>
      <c r="E143" s="260">
        <v>2308.2666666666664</v>
      </c>
      <c r="F143" s="260">
        <v>2257.7333333333331</v>
      </c>
      <c r="G143" s="260">
        <v>2211.8666666666663</v>
      </c>
      <c r="H143" s="260">
        <v>2404.6666666666665</v>
      </c>
      <c r="I143" s="260">
        <v>2450.5333333333333</v>
      </c>
      <c r="J143" s="260">
        <v>2501.0666666666666</v>
      </c>
      <c r="K143" s="259">
        <v>2400</v>
      </c>
      <c r="L143" s="259">
        <v>2303.6</v>
      </c>
      <c r="M143" s="259">
        <v>4.3503600000000002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4254.6499999999996</v>
      </c>
      <c r="D144" s="260">
        <v>4268.3166666666666</v>
      </c>
      <c r="E144" s="260">
        <v>4227.6333333333332</v>
      </c>
      <c r="F144" s="260">
        <v>4200.6166666666668</v>
      </c>
      <c r="G144" s="260">
        <v>4159.9333333333334</v>
      </c>
      <c r="H144" s="260">
        <v>4295.333333333333</v>
      </c>
      <c r="I144" s="260">
        <v>4336.0166666666655</v>
      </c>
      <c r="J144" s="260">
        <v>4363.0333333333328</v>
      </c>
      <c r="K144" s="259">
        <v>4309</v>
      </c>
      <c r="L144" s="259">
        <v>4241.3</v>
      </c>
      <c r="M144" s="259">
        <v>3.0278399999999999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614.6</v>
      </c>
      <c r="D145" s="260">
        <v>610.61666666666667</v>
      </c>
      <c r="E145" s="260">
        <v>602.98333333333335</v>
      </c>
      <c r="F145" s="260">
        <v>591.36666666666667</v>
      </c>
      <c r="G145" s="260">
        <v>583.73333333333335</v>
      </c>
      <c r="H145" s="260">
        <v>622.23333333333335</v>
      </c>
      <c r="I145" s="260">
        <v>629.86666666666679</v>
      </c>
      <c r="J145" s="260">
        <v>641.48333333333335</v>
      </c>
      <c r="K145" s="259">
        <v>618.25</v>
      </c>
      <c r="L145" s="259">
        <v>599</v>
      </c>
      <c r="M145" s="259">
        <v>3.0990600000000001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184.55</v>
      </c>
      <c r="D146" s="260">
        <v>184.58333333333334</v>
      </c>
      <c r="E146" s="260">
        <v>182.26666666666668</v>
      </c>
      <c r="F146" s="260">
        <v>179.98333333333335</v>
      </c>
      <c r="G146" s="260">
        <v>177.66666666666669</v>
      </c>
      <c r="H146" s="260">
        <v>186.86666666666667</v>
      </c>
      <c r="I146" s="260">
        <v>189.18333333333334</v>
      </c>
      <c r="J146" s="260">
        <v>191.46666666666667</v>
      </c>
      <c r="K146" s="259">
        <v>186.9</v>
      </c>
      <c r="L146" s="259">
        <v>182.3</v>
      </c>
      <c r="M146" s="259">
        <v>5.0805300000000004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156.55000000000001</v>
      </c>
      <c r="D147" s="260">
        <v>156.93333333333334</v>
      </c>
      <c r="E147" s="260">
        <v>154.61666666666667</v>
      </c>
      <c r="F147" s="260">
        <v>152.68333333333334</v>
      </c>
      <c r="G147" s="260">
        <v>150.36666666666667</v>
      </c>
      <c r="H147" s="260">
        <v>158.86666666666667</v>
      </c>
      <c r="I147" s="260">
        <v>161.18333333333334</v>
      </c>
      <c r="J147" s="260">
        <v>163.11666666666667</v>
      </c>
      <c r="K147" s="259">
        <v>159.25</v>
      </c>
      <c r="L147" s="259">
        <v>155</v>
      </c>
      <c r="M147" s="259">
        <v>0.86721999999999999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387.9</v>
      </c>
      <c r="D148" s="260">
        <v>389.2833333333333</v>
      </c>
      <c r="E148" s="260">
        <v>384.11666666666662</v>
      </c>
      <c r="F148" s="260">
        <v>380.33333333333331</v>
      </c>
      <c r="G148" s="260">
        <v>375.16666666666663</v>
      </c>
      <c r="H148" s="260">
        <v>393.06666666666661</v>
      </c>
      <c r="I148" s="260">
        <v>398.23333333333335</v>
      </c>
      <c r="J148" s="260">
        <v>402.01666666666659</v>
      </c>
      <c r="K148" s="259">
        <v>394.45</v>
      </c>
      <c r="L148" s="259">
        <v>385.5</v>
      </c>
      <c r="M148" s="259">
        <v>8.8293400000000002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60.05</v>
      </c>
      <c r="D149" s="260">
        <v>60.683333333333337</v>
      </c>
      <c r="E149" s="260">
        <v>58.816666666666677</v>
      </c>
      <c r="F149" s="260">
        <v>57.583333333333343</v>
      </c>
      <c r="G149" s="260">
        <v>55.716666666666683</v>
      </c>
      <c r="H149" s="260">
        <v>61.916666666666671</v>
      </c>
      <c r="I149" s="260">
        <v>63.783333333333331</v>
      </c>
      <c r="J149" s="260">
        <v>65.016666666666666</v>
      </c>
      <c r="K149" s="259">
        <v>62.55</v>
      </c>
      <c r="L149" s="259">
        <v>59.45</v>
      </c>
      <c r="M149" s="259">
        <v>11.749499999999999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3471.2</v>
      </c>
      <c r="D150" s="260">
        <v>3490.3833333333332</v>
      </c>
      <c r="E150" s="260">
        <v>3425.8166666666666</v>
      </c>
      <c r="F150" s="260">
        <v>3380.4333333333334</v>
      </c>
      <c r="G150" s="260">
        <v>3315.8666666666668</v>
      </c>
      <c r="H150" s="260">
        <v>3535.7666666666664</v>
      </c>
      <c r="I150" s="260">
        <v>3600.333333333333</v>
      </c>
      <c r="J150" s="260">
        <v>3645.7166666666662</v>
      </c>
      <c r="K150" s="259">
        <v>3554.95</v>
      </c>
      <c r="L150" s="259">
        <v>3445</v>
      </c>
      <c r="M150" s="259">
        <v>7.5396900000000002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401.1</v>
      </c>
      <c r="D151" s="260">
        <v>403.73333333333335</v>
      </c>
      <c r="E151" s="260">
        <v>394.36666666666667</v>
      </c>
      <c r="F151" s="260">
        <v>387.63333333333333</v>
      </c>
      <c r="G151" s="260">
        <v>378.26666666666665</v>
      </c>
      <c r="H151" s="260">
        <v>410.4666666666667</v>
      </c>
      <c r="I151" s="260">
        <v>419.83333333333337</v>
      </c>
      <c r="J151" s="260">
        <v>426.56666666666672</v>
      </c>
      <c r="K151" s="259">
        <v>413.1</v>
      </c>
      <c r="L151" s="259">
        <v>397</v>
      </c>
      <c r="M151" s="259">
        <v>2.2158000000000002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474.75</v>
      </c>
      <c r="D152" s="260">
        <v>476.06666666666661</v>
      </c>
      <c r="E152" s="260">
        <v>471.8333333333332</v>
      </c>
      <c r="F152" s="260">
        <v>468.91666666666657</v>
      </c>
      <c r="G152" s="260">
        <v>464.68333333333317</v>
      </c>
      <c r="H152" s="260">
        <v>478.98333333333323</v>
      </c>
      <c r="I152" s="260">
        <v>483.21666666666658</v>
      </c>
      <c r="J152" s="260">
        <v>486.13333333333327</v>
      </c>
      <c r="K152" s="259">
        <v>480.3</v>
      </c>
      <c r="L152" s="259">
        <v>473.15</v>
      </c>
      <c r="M152" s="259">
        <v>0.22392000000000001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1342.9</v>
      </c>
      <c r="D153" s="260">
        <v>1339.3333333333333</v>
      </c>
      <c r="E153" s="260">
        <v>1329.1166666666666</v>
      </c>
      <c r="F153" s="260">
        <v>1315.3333333333333</v>
      </c>
      <c r="G153" s="260">
        <v>1305.1166666666666</v>
      </c>
      <c r="H153" s="260">
        <v>1353.1166666666666</v>
      </c>
      <c r="I153" s="260">
        <v>1363.3333333333333</v>
      </c>
      <c r="J153" s="260">
        <v>1377.1166666666666</v>
      </c>
      <c r="K153" s="259">
        <v>1349.55</v>
      </c>
      <c r="L153" s="259">
        <v>1325.55</v>
      </c>
      <c r="M153" s="259">
        <v>0.13947000000000001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62.55</v>
      </c>
      <c r="D154" s="260">
        <v>62.983333333333327</v>
      </c>
      <c r="E154" s="260">
        <v>61.966666666666654</v>
      </c>
      <c r="F154" s="260">
        <v>61.383333333333326</v>
      </c>
      <c r="G154" s="260">
        <v>60.366666666666653</v>
      </c>
      <c r="H154" s="260">
        <v>63.566666666666656</v>
      </c>
      <c r="I154" s="260">
        <v>64.583333333333314</v>
      </c>
      <c r="J154" s="260">
        <v>65.166666666666657</v>
      </c>
      <c r="K154" s="259">
        <v>64</v>
      </c>
      <c r="L154" s="259">
        <v>62.4</v>
      </c>
      <c r="M154" s="259">
        <v>10.39045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48.2</v>
      </c>
      <c r="D155" s="260">
        <v>48.416666666666664</v>
      </c>
      <c r="E155" s="260">
        <v>47.783333333333331</v>
      </c>
      <c r="F155" s="260">
        <v>47.366666666666667</v>
      </c>
      <c r="G155" s="260">
        <v>46.733333333333334</v>
      </c>
      <c r="H155" s="260">
        <v>48.833333333333329</v>
      </c>
      <c r="I155" s="260">
        <v>49.466666666666669</v>
      </c>
      <c r="J155" s="260">
        <v>49.883333333333326</v>
      </c>
      <c r="K155" s="259">
        <v>49.05</v>
      </c>
      <c r="L155" s="259">
        <v>48</v>
      </c>
      <c r="M155" s="259">
        <v>2.90049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1999.75</v>
      </c>
      <c r="D156" s="260">
        <v>2021.3166666666666</v>
      </c>
      <c r="E156" s="260">
        <v>1945.1333333333332</v>
      </c>
      <c r="F156" s="260">
        <v>1890.5166666666667</v>
      </c>
      <c r="G156" s="260">
        <v>1814.3333333333333</v>
      </c>
      <c r="H156" s="260">
        <v>2075.9333333333334</v>
      </c>
      <c r="I156" s="260">
        <v>2152.1166666666668</v>
      </c>
      <c r="J156" s="260">
        <v>2206.7333333333331</v>
      </c>
      <c r="K156" s="259">
        <v>2097.5</v>
      </c>
      <c r="L156" s="259">
        <v>1966.7</v>
      </c>
      <c r="M156" s="259">
        <v>5.7592999999999996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155.15</v>
      </c>
      <c r="D157" s="260">
        <v>155.15</v>
      </c>
      <c r="E157" s="260">
        <v>153.35000000000002</v>
      </c>
      <c r="F157" s="260">
        <v>151.55000000000001</v>
      </c>
      <c r="G157" s="260">
        <v>149.75000000000003</v>
      </c>
      <c r="H157" s="260">
        <v>156.95000000000002</v>
      </c>
      <c r="I157" s="260">
        <v>158.75000000000003</v>
      </c>
      <c r="J157" s="260">
        <v>160.55000000000001</v>
      </c>
      <c r="K157" s="259">
        <v>156.94999999999999</v>
      </c>
      <c r="L157" s="259">
        <v>153.35</v>
      </c>
      <c r="M157" s="259">
        <v>16.236080000000001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279.75</v>
      </c>
      <c r="D158" s="260">
        <v>278.08333333333331</v>
      </c>
      <c r="E158" s="260">
        <v>270.31666666666661</v>
      </c>
      <c r="F158" s="260">
        <v>260.88333333333327</v>
      </c>
      <c r="G158" s="260">
        <v>253.11666666666656</v>
      </c>
      <c r="H158" s="260">
        <v>287.51666666666665</v>
      </c>
      <c r="I158" s="260">
        <v>295.28333333333342</v>
      </c>
      <c r="J158" s="260">
        <v>304.7166666666667</v>
      </c>
      <c r="K158" s="259">
        <v>285.85000000000002</v>
      </c>
      <c r="L158" s="259">
        <v>268.64999999999998</v>
      </c>
      <c r="M158" s="259">
        <v>5.3273299999999999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1214.8</v>
      </c>
      <c r="D159" s="260">
        <v>1227.2833333333335</v>
      </c>
      <c r="E159" s="260">
        <v>1194.5666666666671</v>
      </c>
      <c r="F159" s="260">
        <v>1174.3333333333335</v>
      </c>
      <c r="G159" s="260">
        <v>1141.616666666667</v>
      </c>
      <c r="H159" s="260">
        <v>1247.5166666666671</v>
      </c>
      <c r="I159" s="260">
        <v>1280.2333333333338</v>
      </c>
      <c r="J159" s="260">
        <v>1300.4666666666672</v>
      </c>
      <c r="K159" s="259">
        <v>1260</v>
      </c>
      <c r="L159" s="259">
        <v>1207.05</v>
      </c>
      <c r="M159" s="259">
        <v>5.8536299999999999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124.9</v>
      </c>
      <c r="D160" s="260">
        <v>125.35000000000001</v>
      </c>
      <c r="E160" s="260">
        <v>123.95000000000002</v>
      </c>
      <c r="F160" s="260">
        <v>123.00000000000001</v>
      </c>
      <c r="G160" s="260">
        <v>121.60000000000002</v>
      </c>
      <c r="H160" s="260">
        <v>126.30000000000001</v>
      </c>
      <c r="I160" s="260">
        <v>127.70000000000002</v>
      </c>
      <c r="J160" s="260">
        <v>128.65</v>
      </c>
      <c r="K160" s="259">
        <v>126.75</v>
      </c>
      <c r="L160" s="259">
        <v>124.4</v>
      </c>
      <c r="M160" s="259">
        <v>185.86183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114.75</v>
      </c>
      <c r="D161" s="260">
        <v>115.89999999999999</v>
      </c>
      <c r="E161" s="260">
        <v>112.89999999999998</v>
      </c>
      <c r="F161" s="260">
        <v>111.04999999999998</v>
      </c>
      <c r="G161" s="260">
        <v>108.04999999999997</v>
      </c>
      <c r="H161" s="260">
        <v>117.74999999999999</v>
      </c>
      <c r="I161" s="260">
        <v>120.75000000000001</v>
      </c>
      <c r="J161" s="260">
        <v>122.6</v>
      </c>
      <c r="K161" s="259">
        <v>118.9</v>
      </c>
      <c r="L161" s="259">
        <v>114.05</v>
      </c>
      <c r="M161" s="259">
        <v>0.74058000000000002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7072.45</v>
      </c>
      <c r="D162" s="260">
        <v>7009.25</v>
      </c>
      <c r="E162" s="260">
        <v>6896.5</v>
      </c>
      <c r="F162" s="260">
        <v>6720.55</v>
      </c>
      <c r="G162" s="260">
        <v>6607.8</v>
      </c>
      <c r="H162" s="260">
        <v>7185.2</v>
      </c>
      <c r="I162" s="260">
        <v>7297.95</v>
      </c>
      <c r="J162" s="260">
        <v>7473.9</v>
      </c>
      <c r="K162" s="259">
        <v>7122</v>
      </c>
      <c r="L162" s="259">
        <v>6833.3</v>
      </c>
      <c r="M162" s="259">
        <v>0.72348999999999997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457.75</v>
      </c>
      <c r="D163" s="260">
        <v>458.75</v>
      </c>
      <c r="E163" s="260">
        <v>452.5</v>
      </c>
      <c r="F163" s="260">
        <v>447.25</v>
      </c>
      <c r="G163" s="260">
        <v>441</v>
      </c>
      <c r="H163" s="260">
        <v>464</v>
      </c>
      <c r="I163" s="260">
        <v>470.25</v>
      </c>
      <c r="J163" s="260">
        <v>475.5</v>
      </c>
      <c r="K163" s="259">
        <v>465</v>
      </c>
      <c r="L163" s="259">
        <v>453.5</v>
      </c>
      <c r="M163" s="259">
        <v>0.63593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135.85</v>
      </c>
      <c r="D164" s="260">
        <v>135.58333333333334</v>
      </c>
      <c r="E164" s="260">
        <v>134.26666666666668</v>
      </c>
      <c r="F164" s="260">
        <v>132.68333333333334</v>
      </c>
      <c r="G164" s="260">
        <v>131.36666666666667</v>
      </c>
      <c r="H164" s="260">
        <v>137.16666666666669</v>
      </c>
      <c r="I164" s="260">
        <v>138.48333333333335</v>
      </c>
      <c r="J164" s="260">
        <v>140.06666666666669</v>
      </c>
      <c r="K164" s="259">
        <v>136.9</v>
      </c>
      <c r="L164" s="259">
        <v>134</v>
      </c>
      <c r="M164" s="259">
        <v>2.9574799999999999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103.2</v>
      </c>
      <c r="D165" s="260">
        <v>103.48333333333333</v>
      </c>
      <c r="E165" s="260">
        <v>102.26666666666667</v>
      </c>
      <c r="F165" s="260">
        <v>101.33333333333333</v>
      </c>
      <c r="G165" s="260">
        <v>100.11666666666666</v>
      </c>
      <c r="H165" s="260">
        <v>104.41666666666667</v>
      </c>
      <c r="I165" s="260">
        <v>105.63333333333334</v>
      </c>
      <c r="J165" s="260">
        <v>106.56666666666668</v>
      </c>
      <c r="K165" s="259">
        <v>104.7</v>
      </c>
      <c r="L165" s="259">
        <v>102.55</v>
      </c>
      <c r="M165" s="259">
        <v>11.55813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272.85000000000002</v>
      </c>
      <c r="D166" s="260">
        <v>272.59999999999997</v>
      </c>
      <c r="E166" s="260">
        <v>270.29999999999995</v>
      </c>
      <c r="F166" s="260">
        <v>267.75</v>
      </c>
      <c r="G166" s="260">
        <v>265.45</v>
      </c>
      <c r="H166" s="260">
        <v>275.14999999999992</v>
      </c>
      <c r="I166" s="260">
        <v>277.45</v>
      </c>
      <c r="J166" s="260">
        <v>279.99999999999989</v>
      </c>
      <c r="K166" s="259">
        <v>274.89999999999998</v>
      </c>
      <c r="L166" s="259">
        <v>270.05</v>
      </c>
      <c r="M166" s="259">
        <v>8.6797299999999993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1222.2</v>
      </c>
      <c r="D167" s="260">
        <v>1221.0833333333333</v>
      </c>
      <c r="E167" s="260">
        <v>1207.1666666666665</v>
      </c>
      <c r="F167" s="260">
        <v>1192.1333333333332</v>
      </c>
      <c r="G167" s="260">
        <v>1178.2166666666665</v>
      </c>
      <c r="H167" s="260">
        <v>1236.1166666666666</v>
      </c>
      <c r="I167" s="260">
        <v>1250.0333333333331</v>
      </c>
      <c r="J167" s="260">
        <v>1265.0666666666666</v>
      </c>
      <c r="K167" s="259">
        <v>1235</v>
      </c>
      <c r="L167" s="259">
        <v>1206.05</v>
      </c>
      <c r="M167" s="259">
        <v>0.10310999999999999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85.45</v>
      </c>
      <c r="D168" s="260">
        <v>85.966666666666654</v>
      </c>
      <c r="E168" s="260">
        <v>84.733333333333306</v>
      </c>
      <c r="F168" s="260">
        <v>84.016666666666652</v>
      </c>
      <c r="G168" s="260">
        <v>82.783333333333303</v>
      </c>
      <c r="H168" s="260">
        <v>86.683333333333309</v>
      </c>
      <c r="I168" s="260">
        <v>87.916666666666657</v>
      </c>
      <c r="J168" s="260">
        <v>88.633333333333312</v>
      </c>
      <c r="K168" s="259">
        <v>87.2</v>
      </c>
      <c r="L168" s="259">
        <v>85.25</v>
      </c>
      <c r="M168" s="259">
        <v>63.975540000000002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1856.55</v>
      </c>
      <c r="D169" s="260">
        <v>1870.3833333333332</v>
      </c>
      <c r="E169" s="260">
        <v>1836.1666666666665</v>
      </c>
      <c r="F169" s="260">
        <v>1815.7833333333333</v>
      </c>
      <c r="G169" s="260">
        <v>1781.5666666666666</v>
      </c>
      <c r="H169" s="260">
        <v>1890.7666666666664</v>
      </c>
      <c r="I169" s="260">
        <v>1924.9833333333331</v>
      </c>
      <c r="J169" s="260">
        <v>1945.3666666666663</v>
      </c>
      <c r="K169" s="259">
        <v>1904.6</v>
      </c>
      <c r="L169" s="259">
        <v>1850</v>
      </c>
      <c r="M169" s="259">
        <v>0.40156999999999998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34.6</v>
      </c>
      <c r="D170" s="260">
        <v>34.916666666666664</v>
      </c>
      <c r="E170" s="260">
        <v>33.983333333333327</v>
      </c>
      <c r="F170" s="260">
        <v>33.36666666666666</v>
      </c>
      <c r="G170" s="260">
        <v>32.433333333333323</v>
      </c>
      <c r="H170" s="260">
        <v>35.533333333333331</v>
      </c>
      <c r="I170" s="260">
        <v>36.466666666666669</v>
      </c>
      <c r="J170" s="260">
        <v>37.083333333333336</v>
      </c>
      <c r="K170" s="259">
        <v>35.85</v>
      </c>
      <c r="L170" s="259">
        <v>34.299999999999997</v>
      </c>
      <c r="M170" s="259">
        <v>72.678880000000007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2927.95</v>
      </c>
      <c r="D171" s="260">
        <v>2931.65</v>
      </c>
      <c r="E171" s="260">
        <v>2916.3</v>
      </c>
      <c r="F171" s="260">
        <v>2904.65</v>
      </c>
      <c r="G171" s="260">
        <v>2889.3</v>
      </c>
      <c r="H171" s="260">
        <v>2943.3</v>
      </c>
      <c r="I171" s="260">
        <v>2958.6499999999996</v>
      </c>
      <c r="J171" s="260">
        <v>2970.3</v>
      </c>
      <c r="K171" s="259">
        <v>2947</v>
      </c>
      <c r="L171" s="259">
        <v>2920</v>
      </c>
      <c r="M171" s="259">
        <v>3.9129999999999998E-2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3388.2</v>
      </c>
      <c r="D172" s="260">
        <v>3385.9500000000003</v>
      </c>
      <c r="E172" s="260">
        <v>3360.7500000000005</v>
      </c>
      <c r="F172" s="260">
        <v>3333.3</v>
      </c>
      <c r="G172" s="260">
        <v>3308.1000000000004</v>
      </c>
      <c r="H172" s="260">
        <v>3413.4000000000005</v>
      </c>
      <c r="I172" s="260">
        <v>3438.6000000000004</v>
      </c>
      <c r="J172" s="260">
        <v>3466.0500000000006</v>
      </c>
      <c r="K172" s="259">
        <v>3411.15</v>
      </c>
      <c r="L172" s="259">
        <v>3358.5</v>
      </c>
      <c r="M172" s="259">
        <v>3.8129999999999997E-2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122.3</v>
      </c>
      <c r="D173" s="260">
        <v>122.96666666666665</v>
      </c>
      <c r="E173" s="260">
        <v>121.43333333333331</v>
      </c>
      <c r="F173" s="260">
        <v>120.56666666666665</v>
      </c>
      <c r="G173" s="260">
        <v>119.0333333333333</v>
      </c>
      <c r="H173" s="260">
        <v>123.83333333333331</v>
      </c>
      <c r="I173" s="260">
        <v>125.36666666666665</v>
      </c>
      <c r="J173" s="260">
        <v>126.23333333333332</v>
      </c>
      <c r="K173" s="259">
        <v>124.5</v>
      </c>
      <c r="L173" s="259">
        <v>122.1</v>
      </c>
      <c r="M173" s="259">
        <v>0.46622000000000002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2149.85</v>
      </c>
      <c r="D174" s="260">
        <v>2125.6166666666668</v>
      </c>
      <c r="E174" s="260">
        <v>2096.2333333333336</v>
      </c>
      <c r="F174" s="260">
        <v>2042.6166666666668</v>
      </c>
      <c r="G174" s="260">
        <v>2013.2333333333336</v>
      </c>
      <c r="H174" s="260">
        <v>2179.2333333333336</v>
      </c>
      <c r="I174" s="260">
        <v>2208.6166666666668</v>
      </c>
      <c r="J174" s="260">
        <v>2262.2333333333336</v>
      </c>
      <c r="K174" s="259">
        <v>2155</v>
      </c>
      <c r="L174" s="259">
        <v>2072</v>
      </c>
      <c r="M174" s="259">
        <v>1.3611899999999999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1378.15</v>
      </c>
      <c r="D175" s="260">
        <v>1384.7166666666665</v>
      </c>
      <c r="E175" s="260">
        <v>1368.133333333333</v>
      </c>
      <c r="F175" s="260">
        <v>1358.1166666666666</v>
      </c>
      <c r="G175" s="260">
        <v>1341.5333333333331</v>
      </c>
      <c r="H175" s="260">
        <v>1394.7333333333329</v>
      </c>
      <c r="I175" s="260">
        <v>1411.3166666666664</v>
      </c>
      <c r="J175" s="260">
        <v>1421.3333333333328</v>
      </c>
      <c r="K175" s="259">
        <v>1401.3</v>
      </c>
      <c r="L175" s="259">
        <v>1374.7</v>
      </c>
      <c r="M175" s="259">
        <v>0.42094999999999999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389.95</v>
      </c>
      <c r="D176" s="260">
        <v>390.81666666666666</v>
      </c>
      <c r="E176" s="260">
        <v>385.13333333333333</v>
      </c>
      <c r="F176" s="260">
        <v>380.31666666666666</v>
      </c>
      <c r="G176" s="260">
        <v>374.63333333333333</v>
      </c>
      <c r="H176" s="260">
        <v>395.63333333333333</v>
      </c>
      <c r="I176" s="260">
        <v>401.31666666666661</v>
      </c>
      <c r="J176" s="260">
        <v>406.13333333333333</v>
      </c>
      <c r="K176" s="259">
        <v>396.5</v>
      </c>
      <c r="L176" s="259">
        <v>386</v>
      </c>
      <c r="M176" s="259">
        <v>7.9012099999999998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1316.1</v>
      </c>
      <c r="D177" s="260">
        <v>1324.8999999999999</v>
      </c>
      <c r="E177" s="260">
        <v>1302.2999999999997</v>
      </c>
      <c r="F177" s="260">
        <v>1288.4999999999998</v>
      </c>
      <c r="G177" s="260">
        <v>1265.8999999999996</v>
      </c>
      <c r="H177" s="260">
        <v>1338.6999999999998</v>
      </c>
      <c r="I177" s="260">
        <v>1361.2999999999997</v>
      </c>
      <c r="J177" s="260">
        <v>1375.1</v>
      </c>
      <c r="K177" s="259">
        <v>1347.5</v>
      </c>
      <c r="L177" s="259">
        <v>1311.1</v>
      </c>
      <c r="M177" s="259">
        <v>0.20193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1304.05</v>
      </c>
      <c r="D178" s="260">
        <v>1302.25</v>
      </c>
      <c r="E178" s="260">
        <v>1280</v>
      </c>
      <c r="F178" s="260">
        <v>1255.95</v>
      </c>
      <c r="G178" s="260">
        <v>1233.7</v>
      </c>
      <c r="H178" s="260">
        <v>1326.3</v>
      </c>
      <c r="I178" s="260">
        <v>1348.55</v>
      </c>
      <c r="J178" s="260">
        <v>1372.6</v>
      </c>
      <c r="K178" s="259">
        <v>1324.5</v>
      </c>
      <c r="L178" s="259">
        <v>1278.2</v>
      </c>
      <c r="M178" s="259">
        <v>1.5190300000000001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510.05</v>
      </c>
      <c r="D179" s="260">
        <v>513.80000000000007</v>
      </c>
      <c r="E179" s="260">
        <v>499.60000000000014</v>
      </c>
      <c r="F179" s="260">
        <v>489.15000000000009</v>
      </c>
      <c r="G179" s="260">
        <v>474.95000000000016</v>
      </c>
      <c r="H179" s="260">
        <v>524.25000000000011</v>
      </c>
      <c r="I179" s="260">
        <v>538.45000000000016</v>
      </c>
      <c r="J179" s="260">
        <v>548.90000000000009</v>
      </c>
      <c r="K179" s="259">
        <v>528</v>
      </c>
      <c r="L179" s="259">
        <v>503.35</v>
      </c>
      <c r="M179" s="259">
        <v>2.0434000000000001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842.85</v>
      </c>
      <c r="D180" s="260">
        <v>843.2166666666667</v>
      </c>
      <c r="E180" s="260">
        <v>835.88333333333344</v>
      </c>
      <c r="F180" s="260">
        <v>828.91666666666674</v>
      </c>
      <c r="G180" s="260">
        <v>821.58333333333348</v>
      </c>
      <c r="H180" s="260">
        <v>850.18333333333339</v>
      </c>
      <c r="I180" s="260">
        <v>857.51666666666665</v>
      </c>
      <c r="J180" s="260">
        <v>864.48333333333335</v>
      </c>
      <c r="K180" s="259">
        <v>850.55</v>
      </c>
      <c r="L180" s="259">
        <v>836.25</v>
      </c>
      <c r="M180" s="259">
        <v>13.264010000000001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430.3</v>
      </c>
      <c r="D181" s="260">
        <v>430.31666666666666</v>
      </c>
      <c r="E181" s="260">
        <v>427.7833333333333</v>
      </c>
      <c r="F181" s="260">
        <v>425.26666666666665</v>
      </c>
      <c r="G181" s="260">
        <v>422.73333333333329</v>
      </c>
      <c r="H181" s="260">
        <v>432.83333333333331</v>
      </c>
      <c r="I181" s="260">
        <v>435.36666666666673</v>
      </c>
      <c r="J181" s="260">
        <v>437.88333333333333</v>
      </c>
      <c r="K181" s="259">
        <v>432.85</v>
      </c>
      <c r="L181" s="259">
        <v>427.8</v>
      </c>
      <c r="M181" s="259">
        <v>5.7153299999999998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1180.8</v>
      </c>
      <c r="D182" s="260">
        <v>1186.6333333333332</v>
      </c>
      <c r="E182" s="260">
        <v>1170.1666666666665</v>
      </c>
      <c r="F182" s="260">
        <v>1159.5333333333333</v>
      </c>
      <c r="G182" s="260">
        <v>1143.0666666666666</v>
      </c>
      <c r="H182" s="260">
        <v>1197.2666666666664</v>
      </c>
      <c r="I182" s="260">
        <v>1213.7333333333331</v>
      </c>
      <c r="J182" s="260">
        <v>1224.3666666666663</v>
      </c>
      <c r="K182" s="259">
        <v>1203.0999999999999</v>
      </c>
      <c r="L182" s="259">
        <v>1176</v>
      </c>
      <c r="M182" s="259">
        <v>2.9758399999999998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344.65</v>
      </c>
      <c r="D183" s="260">
        <v>344.76666666666665</v>
      </c>
      <c r="E183" s="260">
        <v>340.2833333333333</v>
      </c>
      <c r="F183" s="260">
        <v>335.91666666666663</v>
      </c>
      <c r="G183" s="260">
        <v>331.43333333333328</v>
      </c>
      <c r="H183" s="260">
        <v>349.13333333333333</v>
      </c>
      <c r="I183" s="260">
        <v>353.61666666666667</v>
      </c>
      <c r="J183" s="260">
        <v>357.98333333333335</v>
      </c>
      <c r="K183" s="259">
        <v>349.25</v>
      </c>
      <c r="L183" s="259">
        <v>340.4</v>
      </c>
      <c r="M183" s="259">
        <v>12.56799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361.1</v>
      </c>
      <c r="D184" s="260">
        <v>362.91666666666669</v>
      </c>
      <c r="E184" s="260">
        <v>353.73333333333335</v>
      </c>
      <c r="F184" s="260">
        <v>346.36666666666667</v>
      </c>
      <c r="G184" s="260">
        <v>337.18333333333334</v>
      </c>
      <c r="H184" s="260">
        <v>370.28333333333336</v>
      </c>
      <c r="I184" s="260">
        <v>379.46666666666664</v>
      </c>
      <c r="J184" s="260">
        <v>386.83333333333337</v>
      </c>
      <c r="K184" s="259">
        <v>372.1</v>
      </c>
      <c r="L184" s="259">
        <v>355.55</v>
      </c>
      <c r="M184" s="259">
        <v>7.1309899999999997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1679.75</v>
      </c>
      <c r="D185" s="260">
        <v>1668.1666666666667</v>
      </c>
      <c r="E185" s="260">
        <v>1651.5833333333335</v>
      </c>
      <c r="F185" s="260">
        <v>1623.4166666666667</v>
      </c>
      <c r="G185" s="260">
        <v>1606.8333333333335</v>
      </c>
      <c r="H185" s="260">
        <v>1696.3333333333335</v>
      </c>
      <c r="I185" s="260">
        <v>1712.916666666667</v>
      </c>
      <c r="J185" s="260">
        <v>1741.0833333333335</v>
      </c>
      <c r="K185" s="259">
        <v>1684.75</v>
      </c>
      <c r="L185" s="259">
        <v>1640</v>
      </c>
      <c r="M185" s="259">
        <v>7.4808899999999996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510.35</v>
      </c>
      <c r="D186" s="260">
        <v>509.86666666666662</v>
      </c>
      <c r="E186" s="260">
        <v>506.48333333333323</v>
      </c>
      <c r="F186" s="260">
        <v>502.61666666666662</v>
      </c>
      <c r="G186" s="260">
        <v>499.23333333333323</v>
      </c>
      <c r="H186" s="260">
        <v>513.73333333333323</v>
      </c>
      <c r="I186" s="260">
        <v>517.11666666666656</v>
      </c>
      <c r="J186" s="260">
        <v>520.98333333333323</v>
      </c>
      <c r="K186" s="259">
        <v>513.25</v>
      </c>
      <c r="L186" s="259">
        <v>506</v>
      </c>
      <c r="M186" s="259">
        <v>1.4894099999999999</v>
      </c>
      <c r="N186" s="1"/>
      <c r="O186" s="1"/>
    </row>
    <row r="187" spans="1:15" ht="12.75" customHeight="1">
      <c r="A187" s="30">
        <v>177</v>
      </c>
      <c r="B187" s="269" t="s">
        <v>990</v>
      </c>
      <c r="C187" s="259">
        <v>380.65</v>
      </c>
      <c r="D187" s="260">
        <v>383.2</v>
      </c>
      <c r="E187" s="260">
        <v>374.95</v>
      </c>
      <c r="F187" s="260">
        <v>369.25</v>
      </c>
      <c r="G187" s="260">
        <v>361</v>
      </c>
      <c r="H187" s="260">
        <v>388.9</v>
      </c>
      <c r="I187" s="260">
        <v>397.15</v>
      </c>
      <c r="J187" s="260">
        <v>402.84999999999997</v>
      </c>
      <c r="K187" s="259">
        <v>391.45</v>
      </c>
      <c r="L187" s="259">
        <v>377.5</v>
      </c>
      <c r="M187" s="259">
        <v>1.88527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2021.6</v>
      </c>
      <c r="D188" s="260">
        <v>2017.0666666666666</v>
      </c>
      <c r="E188" s="260">
        <v>1999.0833333333333</v>
      </c>
      <c r="F188" s="260">
        <v>1976.5666666666666</v>
      </c>
      <c r="G188" s="260">
        <v>1958.5833333333333</v>
      </c>
      <c r="H188" s="260">
        <v>2039.5833333333333</v>
      </c>
      <c r="I188" s="260">
        <v>2057.5666666666666</v>
      </c>
      <c r="J188" s="260">
        <v>2080.083333333333</v>
      </c>
      <c r="K188" s="259">
        <v>2035.05</v>
      </c>
      <c r="L188" s="259">
        <v>1994.55</v>
      </c>
      <c r="M188" s="259">
        <v>0.52868000000000004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885.75</v>
      </c>
      <c r="D189" s="260">
        <v>893.31666666666661</v>
      </c>
      <c r="E189" s="260">
        <v>874.33333333333326</v>
      </c>
      <c r="F189" s="260">
        <v>862.91666666666663</v>
      </c>
      <c r="G189" s="260">
        <v>843.93333333333328</v>
      </c>
      <c r="H189" s="260">
        <v>904.73333333333323</v>
      </c>
      <c r="I189" s="260">
        <v>923.71666666666658</v>
      </c>
      <c r="J189" s="260">
        <v>935.13333333333321</v>
      </c>
      <c r="K189" s="259">
        <v>912.3</v>
      </c>
      <c r="L189" s="259">
        <v>881.9</v>
      </c>
      <c r="M189" s="259">
        <v>2.3641100000000002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264.14999999999998</v>
      </c>
      <c r="D190" s="260">
        <v>265.73333333333329</v>
      </c>
      <c r="E190" s="260">
        <v>261.51666666666659</v>
      </c>
      <c r="F190" s="260">
        <v>258.88333333333333</v>
      </c>
      <c r="G190" s="260">
        <v>254.66666666666663</v>
      </c>
      <c r="H190" s="260">
        <v>268.36666666666656</v>
      </c>
      <c r="I190" s="260">
        <v>272.58333333333326</v>
      </c>
      <c r="J190" s="260">
        <v>275.21666666666653</v>
      </c>
      <c r="K190" s="259">
        <v>269.95</v>
      </c>
      <c r="L190" s="259">
        <v>263.10000000000002</v>
      </c>
      <c r="M190" s="259">
        <v>1.40425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3986.35</v>
      </c>
      <c r="D191" s="260">
        <v>4012.3000000000006</v>
      </c>
      <c r="E191" s="260">
        <v>3929.6000000000013</v>
      </c>
      <c r="F191" s="260">
        <v>3872.8500000000008</v>
      </c>
      <c r="G191" s="260">
        <v>3790.1500000000015</v>
      </c>
      <c r="H191" s="260">
        <v>4069.0500000000011</v>
      </c>
      <c r="I191" s="260">
        <v>4151.7500000000009</v>
      </c>
      <c r="J191" s="260">
        <v>4208.5000000000009</v>
      </c>
      <c r="K191" s="259">
        <v>4095</v>
      </c>
      <c r="L191" s="259">
        <v>3955.55</v>
      </c>
      <c r="M191" s="259">
        <v>1.0652200000000001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469.2</v>
      </c>
      <c r="D192" s="260">
        <v>471.16666666666669</v>
      </c>
      <c r="E192" s="260">
        <v>464.03333333333336</v>
      </c>
      <c r="F192" s="260">
        <v>458.86666666666667</v>
      </c>
      <c r="G192" s="260">
        <v>451.73333333333335</v>
      </c>
      <c r="H192" s="260">
        <v>476.33333333333337</v>
      </c>
      <c r="I192" s="260">
        <v>483.4666666666667</v>
      </c>
      <c r="J192" s="260">
        <v>488.63333333333338</v>
      </c>
      <c r="K192" s="259">
        <v>478.3</v>
      </c>
      <c r="L192" s="259">
        <v>466</v>
      </c>
      <c r="M192" s="259">
        <v>7.7175200000000004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662.95</v>
      </c>
      <c r="D193" s="260">
        <v>656.35</v>
      </c>
      <c r="E193" s="260">
        <v>645.70000000000005</v>
      </c>
      <c r="F193" s="260">
        <v>628.45000000000005</v>
      </c>
      <c r="G193" s="260">
        <v>617.80000000000007</v>
      </c>
      <c r="H193" s="260">
        <v>673.6</v>
      </c>
      <c r="I193" s="260">
        <v>684.24999999999989</v>
      </c>
      <c r="J193" s="260">
        <v>701.5</v>
      </c>
      <c r="K193" s="259">
        <v>667</v>
      </c>
      <c r="L193" s="259">
        <v>639.1</v>
      </c>
      <c r="M193" s="259">
        <v>18.674150000000001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85.4</v>
      </c>
      <c r="D194" s="260">
        <v>85.733333333333334</v>
      </c>
      <c r="E194" s="260">
        <v>84.366666666666674</v>
      </c>
      <c r="F194" s="260">
        <v>83.333333333333343</v>
      </c>
      <c r="G194" s="260">
        <v>81.966666666666683</v>
      </c>
      <c r="H194" s="260">
        <v>86.766666666666666</v>
      </c>
      <c r="I194" s="260">
        <v>88.133333333333312</v>
      </c>
      <c r="J194" s="260">
        <v>89.166666666666657</v>
      </c>
      <c r="K194" s="259">
        <v>87.1</v>
      </c>
      <c r="L194" s="259">
        <v>84.7</v>
      </c>
      <c r="M194" s="259">
        <v>6.16906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128.75</v>
      </c>
      <c r="D195" s="260">
        <v>128.91666666666666</v>
      </c>
      <c r="E195" s="260">
        <v>127.0333333333333</v>
      </c>
      <c r="F195" s="260">
        <v>125.31666666666665</v>
      </c>
      <c r="G195" s="260">
        <v>123.43333333333329</v>
      </c>
      <c r="H195" s="260">
        <v>130.63333333333333</v>
      </c>
      <c r="I195" s="260">
        <v>132.51666666666671</v>
      </c>
      <c r="J195" s="260">
        <v>134.23333333333332</v>
      </c>
      <c r="K195" s="259">
        <v>130.80000000000001</v>
      </c>
      <c r="L195" s="259">
        <v>127.2</v>
      </c>
      <c r="M195" s="259">
        <v>17.753050000000002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220.6</v>
      </c>
      <c r="D196" s="260">
        <v>219.08333333333334</v>
      </c>
      <c r="E196" s="260">
        <v>216.41666666666669</v>
      </c>
      <c r="F196" s="260">
        <v>212.23333333333335</v>
      </c>
      <c r="G196" s="260">
        <v>209.56666666666669</v>
      </c>
      <c r="H196" s="260">
        <v>223.26666666666668</v>
      </c>
      <c r="I196" s="260">
        <v>225.93333333333337</v>
      </c>
      <c r="J196" s="260">
        <v>230.11666666666667</v>
      </c>
      <c r="K196" s="259">
        <v>221.75</v>
      </c>
      <c r="L196" s="259">
        <v>214.9</v>
      </c>
      <c r="M196" s="259">
        <v>11.674770000000001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1106.8499999999999</v>
      </c>
      <c r="D197" s="260">
        <v>1110.9666666666665</v>
      </c>
      <c r="E197" s="260">
        <v>1074.9333333333329</v>
      </c>
      <c r="F197" s="260">
        <v>1043.0166666666664</v>
      </c>
      <c r="G197" s="260">
        <v>1006.9833333333329</v>
      </c>
      <c r="H197" s="260">
        <v>1142.883333333333</v>
      </c>
      <c r="I197" s="260">
        <v>1178.9166666666663</v>
      </c>
      <c r="J197" s="260">
        <v>1210.833333333333</v>
      </c>
      <c r="K197" s="259">
        <v>1147</v>
      </c>
      <c r="L197" s="259">
        <v>1079.05</v>
      </c>
      <c r="M197" s="259">
        <v>3.5706500000000001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982.1</v>
      </c>
      <c r="D198" s="260">
        <v>980.15</v>
      </c>
      <c r="E198" s="260">
        <v>971.25</v>
      </c>
      <c r="F198" s="260">
        <v>960.4</v>
      </c>
      <c r="G198" s="260">
        <v>951.5</v>
      </c>
      <c r="H198" s="260">
        <v>991</v>
      </c>
      <c r="I198" s="260">
        <v>999.89999999999986</v>
      </c>
      <c r="J198" s="260">
        <v>1010.75</v>
      </c>
      <c r="K198" s="259">
        <v>989.05</v>
      </c>
      <c r="L198" s="259">
        <v>969.3</v>
      </c>
      <c r="M198" s="259">
        <v>96.985619999999997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1920.2</v>
      </c>
      <c r="D199" s="260">
        <v>1920.1499999999999</v>
      </c>
      <c r="E199" s="260">
        <v>1906.2999999999997</v>
      </c>
      <c r="F199" s="260">
        <v>1892.3999999999999</v>
      </c>
      <c r="G199" s="260">
        <v>1878.5499999999997</v>
      </c>
      <c r="H199" s="260">
        <v>1934.0499999999997</v>
      </c>
      <c r="I199" s="260">
        <v>1947.8999999999996</v>
      </c>
      <c r="J199" s="260">
        <v>1961.7999999999997</v>
      </c>
      <c r="K199" s="259">
        <v>1934</v>
      </c>
      <c r="L199" s="259">
        <v>1906.25</v>
      </c>
      <c r="M199" s="259">
        <v>1.4893099999999999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1393.6</v>
      </c>
      <c r="D200" s="260">
        <v>1394.6166666666668</v>
      </c>
      <c r="E200" s="260">
        <v>1382.9833333333336</v>
      </c>
      <c r="F200" s="260">
        <v>1372.3666666666668</v>
      </c>
      <c r="G200" s="260">
        <v>1360.7333333333336</v>
      </c>
      <c r="H200" s="260">
        <v>1405.2333333333336</v>
      </c>
      <c r="I200" s="260">
        <v>1416.8666666666668</v>
      </c>
      <c r="J200" s="260">
        <v>1427.4833333333336</v>
      </c>
      <c r="K200" s="259">
        <v>1406.25</v>
      </c>
      <c r="L200" s="259">
        <v>1384</v>
      </c>
      <c r="M200" s="259">
        <v>73.571169999999995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520.65</v>
      </c>
      <c r="D201" s="260">
        <v>521.55000000000007</v>
      </c>
      <c r="E201" s="260">
        <v>517.10000000000014</v>
      </c>
      <c r="F201" s="260">
        <v>513.55000000000007</v>
      </c>
      <c r="G201" s="260">
        <v>509.10000000000014</v>
      </c>
      <c r="H201" s="260">
        <v>525.10000000000014</v>
      </c>
      <c r="I201" s="260">
        <v>529.55000000000018</v>
      </c>
      <c r="J201" s="260">
        <v>533.10000000000014</v>
      </c>
      <c r="K201" s="259">
        <v>526</v>
      </c>
      <c r="L201" s="259">
        <v>518</v>
      </c>
      <c r="M201" s="259">
        <v>14.633749999999999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76.5</v>
      </c>
      <c r="D202" s="260">
        <v>76.63333333333334</v>
      </c>
      <c r="E202" s="260">
        <v>75.216666666666683</v>
      </c>
      <c r="F202" s="260">
        <v>73.933333333333337</v>
      </c>
      <c r="G202" s="260">
        <v>72.51666666666668</v>
      </c>
      <c r="H202" s="260">
        <v>77.916666666666686</v>
      </c>
      <c r="I202" s="260">
        <v>79.333333333333343</v>
      </c>
      <c r="J202" s="260">
        <v>80.616666666666688</v>
      </c>
      <c r="K202" s="259">
        <v>78.05</v>
      </c>
      <c r="L202" s="259">
        <v>75.349999999999994</v>
      </c>
      <c r="M202" s="259">
        <v>73.257140000000007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3558.7</v>
      </c>
      <c r="D203" s="260">
        <v>3546.1666666666665</v>
      </c>
      <c r="E203" s="260">
        <v>3494.333333333333</v>
      </c>
      <c r="F203" s="260">
        <v>3429.9666666666667</v>
      </c>
      <c r="G203" s="260">
        <v>3378.1333333333332</v>
      </c>
      <c r="H203" s="260">
        <v>3610.5333333333328</v>
      </c>
      <c r="I203" s="260">
        <v>3662.3666666666659</v>
      </c>
      <c r="J203" s="260">
        <v>3726.7333333333327</v>
      </c>
      <c r="K203" s="259">
        <v>3598</v>
      </c>
      <c r="L203" s="259">
        <v>3481.8</v>
      </c>
      <c r="M203" s="259">
        <v>9.5750000000000002E-2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992.8</v>
      </c>
      <c r="D204" s="260">
        <v>995.91666666666663</v>
      </c>
      <c r="E204" s="260">
        <v>986.88333333333321</v>
      </c>
      <c r="F204" s="260">
        <v>980.96666666666658</v>
      </c>
      <c r="G204" s="260">
        <v>971.93333333333317</v>
      </c>
      <c r="H204" s="260">
        <v>1001.8333333333333</v>
      </c>
      <c r="I204" s="260">
        <v>1010.8666666666668</v>
      </c>
      <c r="J204" s="260">
        <v>1016.7833333333333</v>
      </c>
      <c r="K204" s="259">
        <v>1004.95</v>
      </c>
      <c r="L204" s="259">
        <v>990</v>
      </c>
      <c r="M204" s="259">
        <v>1.20106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996.15</v>
      </c>
      <c r="D205" s="260">
        <v>1002.5500000000001</v>
      </c>
      <c r="E205" s="260">
        <v>983.60000000000014</v>
      </c>
      <c r="F205" s="260">
        <v>971.05000000000007</v>
      </c>
      <c r="G205" s="260">
        <v>952.10000000000014</v>
      </c>
      <c r="H205" s="260">
        <v>1015.1000000000001</v>
      </c>
      <c r="I205" s="260">
        <v>1034.0500000000002</v>
      </c>
      <c r="J205" s="260">
        <v>1046.6000000000001</v>
      </c>
      <c r="K205" s="259">
        <v>1021.5</v>
      </c>
      <c r="L205" s="259">
        <v>990</v>
      </c>
      <c r="M205" s="259">
        <v>0.13339999999999999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1230.95</v>
      </c>
      <c r="D206" s="260">
        <v>1240.9833333333333</v>
      </c>
      <c r="E206" s="260">
        <v>1213.9666666666667</v>
      </c>
      <c r="F206" s="260">
        <v>1196.9833333333333</v>
      </c>
      <c r="G206" s="260">
        <v>1169.9666666666667</v>
      </c>
      <c r="H206" s="260">
        <v>1257.9666666666667</v>
      </c>
      <c r="I206" s="260">
        <v>1284.9833333333336</v>
      </c>
      <c r="J206" s="260">
        <v>1301.9666666666667</v>
      </c>
      <c r="K206" s="259">
        <v>1268</v>
      </c>
      <c r="L206" s="259">
        <v>1224</v>
      </c>
      <c r="M206" s="259">
        <v>14.98795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2546.4499999999998</v>
      </c>
      <c r="D207" s="260">
        <v>2550.9166666666665</v>
      </c>
      <c r="E207" s="260">
        <v>2527.5333333333328</v>
      </c>
      <c r="F207" s="260">
        <v>2508.6166666666663</v>
      </c>
      <c r="G207" s="260">
        <v>2485.2333333333327</v>
      </c>
      <c r="H207" s="260">
        <v>2569.833333333333</v>
      </c>
      <c r="I207" s="260">
        <v>2593.2166666666672</v>
      </c>
      <c r="J207" s="260">
        <v>2612.1333333333332</v>
      </c>
      <c r="K207" s="259">
        <v>2574.3000000000002</v>
      </c>
      <c r="L207" s="259">
        <v>2532</v>
      </c>
      <c r="M207" s="259">
        <v>2.3903699999999999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329.1</v>
      </c>
      <c r="D208" s="260">
        <v>327.76666666666671</v>
      </c>
      <c r="E208" s="260">
        <v>321.98333333333341</v>
      </c>
      <c r="F208" s="260">
        <v>314.86666666666667</v>
      </c>
      <c r="G208" s="260">
        <v>309.08333333333337</v>
      </c>
      <c r="H208" s="260">
        <v>334.88333333333344</v>
      </c>
      <c r="I208" s="260">
        <v>340.66666666666674</v>
      </c>
      <c r="J208" s="260">
        <v>347.78333333333347</v>
      </c>
      <c r="K208" s="259">
        <v>333.55</v>
      </c>
      <c r="L208" s="259">
        <v>320.64999999999998</v>
      </c>
      <c r="M208" s="259">
        <v>1.3207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401.55</v>
      </c>
      <c r="D209" s="260">
        <v>406.01666666666665</v>
      </c>
      <c r="E209" s="260">
        <v>395.5333333333333</v>
      </c>
      <c r="F209" s="260">
        <v>389.51666666666665</v>
      </c>
      <c r="G209" s="260">
        <v>379.0333333333333</v>
      </c>
      <c r="H209" s="260">
        <v>412.0333333333333</v>
      </c>
      <c r="I209" s="260">
        <v>422.51666666666665</v>
      </c>
      <c r="J209" s="260">
        <v>428.5333333333333</v>
      </c>
      <c r="K209" s="259">
        <v>416.5</v>
      </c>
      <c r="L209" s="259">
        <v>400</v>
      </c>
      <c r="M209" s="259">
        <v>165.65725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1293.7</v>
      </c>
      <c r="D210" s="260">
        <v>1290.2666666666667</v>
      </c>
      <c r="E210" s="260">
        <v>1275.9333333333334</v>
      </c>
      <c r="F210" s="260">
        <v>1258.1666666666667</v>
      </c>
      <c r="G210" s="260">
        <v>1243.8333333333335</v>
      </c>
      <c r="H210" s="260">
        <v>1308.0333333333333</v>
      </c>
      <c r="I210" s="260">
        <v>1322.3666666666668</v>
      </c>
      <c r="J210" s="260">
        <v>1340.1333333333332</v>
      </c>
      <c r="K210" s="259">
        <v>1304.5999999999999</v>
      </c>
      <c r="L210" s="259">
        <v>1272.5</v>
      </c>
      <c r="M210" s="259">
        <v>0.19850999999999999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2360.4</v>
      </c>
      <c r="D211" s="260">
        <v>2369.3833333333332</v>
      </c>
      <c r="E211" s="260">
        <v>2339.7666666666664</v>
      </c>
      <c r="F211" s="260">
        <v>2319.1333333333332</v>
      </c>
      <c r="G211" s="260">
        <v>2289.5166666666664</v>
      </c>
      <c r="H211" s="260">
        <v>2390.0166666666664</v>
      </c>
      <c r="I211" s="260">
        <v>2419.6333333333332</v>
      </c>
      <c r="J211" s="260">
        <v>2440.2666666666664</v>
      </c>
      <c r="K211" s="259">
        <v>2399</v>
      </c>
      <c r="L211" s="259">
        <v>2348.75</v>
      </c>
      <c r="M211" s="259">
        <v>7.4678899999999997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109.1</v>
      </c>
      <c r="D212" s="260">
        <v>109</v>
      </c>
      <c r="E212" s="260">
        <v>107.4</v>
      </c>
      <c r="F212" s="260">
        <v>105.7</v>
      </c>
      <c r="G212" s="260">
        <v>104.10000000000001</v>
      </c>
      <c r="H212" s="260">
        <v>110.7</v>
      </c>
      <c r="I212" s="260">
        <v>112.3</v>
      </c>
      <c r="J212" s="260">
        <v>114</v>
      </c>
      <c r="K212" s="259">
        <v>110.6</v>
      </c>
      <c r="L212" s="259">
        <v>107.3</v>
      </c>
      <c r="M212" s="259">
        <v>20.255759999999999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207.35</v>
      </c>
      <c r="D213" s="260">
        <v>208.53333333333333</v>
      </c>
      <c r="E213" s="260">
        <v>204.41666666666666</v>
      </c>
      <c r="F213" s="260">
        <v>201.48333333333332</v>
      </c>
      <c r="G213" s="260">
        <v>197.36666666666665</v>
      </c>
      <c r="H213" s="260">
        <v>211.46666666666667</v>
      </c>
      <c r="I213" s="260">
        <v>215.58333333333334</v>
      </c>
      <c r="J213" s="260">
        <v>218.51666666666668</v>
      </c>
      <c r="K213" s="259">
        <v>212.65</v>
      </c>
      <c r="L213" s="259">
        <v>205.6</v>
      </c>
      <c r="M213" s="259">
        <v>42.66039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2566.4</v>
      </c>
      <c r="D214" s="260">
        <v>2578.8166666666671</v>
      </c>
      <c r="E214" s="260">
        <v>2550.483333333334</v>
      </c>
      <c r="F214" s="260">
        <v>2534.5666666666671</v>
      </c>
      <c r="G214" s="260">
        <v>2506.233333333334</v>
      </c>
      <c r="H214" s="260">
        <v>2594.733333333334</v>
      </c>
      <c r="I214" s="260">
        <v>2623.0666666666671</v>
      </c>
      <c r="J214" s="260">
        <v>2638.983333333334</v>
      </c>
      <c r="K214" s="259">
        <v>2607.15</v>
      </c>
      <c r="L214" s="259">
        <v>2562.9</v>
      </c>
      <c r="M214" s="259">
        <v>7.5333100000000002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289.14999999999998</v>
      </c>
      <c r="D215" s="260">
        <v>287.71666666666664</v>
      </c>
      <c r="E215" s="260">
        <v>285.68333333333328</v>
      </c>
      <c r="F215" s="260">
        <v>282.21666666666664</v>
      </c>
      <c r="G215" s="260">
        <v>280.18333333333328</v>
      </c>
      <c r="H215" s="260">
        <v>291.18333333333328</v>
      </c>
      <c r="I215" s="260">
        <v>293.2166666666667</v>
      </c>
      <c r="J215" s="260">
        <v>296.68333333333328</v>
      </c>
      <c r="K215" s="259">
        <v>289.75</v>
      </c>
      <c r="L215" s="259">
        <v>284.25</v>
      </c>
      <c r="M215" s="259">
        <v>3.1252399999999998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3396.55</v>
      </c>
      <c r="D216" s="260">
        <v>3398.8666666666668</v>
      </c>
      <c r="E216" s="260">
        <v>3362.7333333333336</v>
      </c>
      <c r="F216" s="260">
        <v>3328.916666666667</v>
      </c>
      <c r="G216" s="260">
        <v>3292.7833333333338</v>
      </c>
      <c r="H216" s="260">
        <v>3432.6833333333334</v>
      </c>
      <c r="I216" s="260">
        <v>3468.8166666666666</v>
      </c>
      <c r="J216" s="260">
        <v>3502.6333333333332</v>
      </c>
      <c r="K216" s="259">
        <v>3435</v>
      </c>
      <c r="L216" s="259">
        <v>3365.05</v>
      </c>
      <c r="M216" s="259">
        <v>8.7559999999999999E-2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821.75</v>
      </c>
      <c r="D217" s="260">
        <v>827.94999999999993</v>
      </c>
      <c r="E217" s="260">
        <v>813.79999999999984</v>
      </c>
      <c r="F217" s="260">
        <v>805.84999999999991</v>
      </c>
      <c r="G217" s="260">
        <v>791.69999999999982</v>
      </c>
      <c r="H217" s="260">
        <v>835.89999999999986</v>
      </c>
      <c r="I217" s="260">
        <v>850.05</v>
      </c>
      <c r="J217" s="260">
        <v>857.99999999999989</v>
      </c>
      <c r="K217" s="259">
        <v>842.1</v>
      </c>
      <c r="L217" s="259">
        <v>820</v>
      </c>
      <c r="M217" s="259">
        <v>0.36443999999999999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38343.4</v>
      </c>
      <c r="D218" s="260">
        <v>38477.799999999996</v>
      </c>
      <c r="E218" s="260">
        <v>38116.599999999991</v>
      </c>
      <c r="F218" s="260">
        <v>37889.799999999996</v>
      </c>
      <c r="G218" s="260">
        <v>37528.599999999991</v>
      </c>
      <c r="H218" s="260">
        <v>38704.599999999991</v>
      </c>
      <c r="I218" s="260">
        <v>39065.799999999988</v>
      </c>
      <c r="J218" s="260">
        <v>39292.599999999991</v>
      </c>
      <c r="K218" s="259">
        <v>38839</v>
      </c>
      <c r="L218" s="259">
        <v>38251</v>
      </c>
      <c r="M218" s="259">
        <v>4.8910000000000002E-2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35.950000000000003</v>
      </c>
      <c r="D219" s="260">
        <v>35.966666666666669</v>
      </c>
      <c r="E219" s="260">
        <v>35.733333333333334</v>
      </c>
      <c r="F219" s="260">
        <v>35.516666666666666</v>
      </c>
      <c r="G219" s="260">
        <v>35.283333333333331</v>
      </c>
      <c r="H219" s="260">
        <v>36.183333333333337</v>
      </c>
      <c r="I219" s="260">
        <v>36.416666666666671</v>
      </c>
      <c r="J219" s="260">
        <v>36.63333333333334</v>
      </c>
      <c r="K219" s="259">
        <v>36.200000000000003</v>
      </c>
      <c r="L219" s="259">
        <v>35.75</v>
      </c>
      <c r="M219" s="259">
        <v>6.2589199999999998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2283.25</v>
      </c>
      <c r="D220" s="260">
        <v>2283.3666666666668</v>
      </c>
      <c r="E220" s="260">
        <v>2270.8833333333337</v>
      </c>
      <c r="F220" s="260">
        <v>2258.5166666666669</v>
      </c>
      <c r="G220" s="260">
        <v>2246.0333333333338</v>
      </c>
      <c r="H220" s="260">
        <v>2295.7333333333336</v>
      </c>
      <c r="I220" s="260">
        <v>2308.2166666666672</v>
      </c>
      <c r="J220" s="260">
        <v>2320.5833333333335</v>
      </c>
      <c r="K220" s="259">
        <v>2295.85</v>
      </c>
      <c r="L220" s="259">
        <v>2271</v>
      </c>
      <c r="M220" s="259">
        <v>35.28425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853.6</v>
      </c>
      <c r="D221" s="260">
        <v>856.51666666666677</v>
      </c>
      <c r="E221" s="260">
        <v>847.58333333333348</v>
      </c>
      <c r="F221" s="260">
        <v>841.56666666666672</v>
      </c>
      <c r="G221" s="260">
        <v>832.63333333333344</v>
      </c>
      <c r="H221" s="260">
        <v>862.53333333333353</v>
      </c>
      <c r="I221" s="260">
        <v>871.4666666666667</v>
      </c>
      <c r="J221" s="260">
        <v>877.48333333333358</v>
      </c>
      <c r="K221" s="259">
        <v>865.45</v>
      </c>
      <c r="L221" s="259">
        <v>850.5</v>
      </c>
      <c r="M221" s="259">
        <v>115.63124000000001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1131.8</v>
      </c>
      <c r="D222" s="260">
        <v>1131.7666666666667</v>
      </c>
      <c r="E222" s="260">
        <v>1120.7833333333333</v>
      </c>
      <c r="F222" s="260">
        <v>1109.7666666666667</v>
      </c>
      <c r="G222" s="260">
        <v>1098.7833333333333</v>
      </c>
      <c r="H222" s="260">
        <v>1142.7833333333333</v>
      </c>
      <c r="I222" s="260">
        <v>1153.7666666666664</v>
      </c>
      <c r="J222" s="260">
        <v>1164.7833333333333</v>
      </c>
      <c r="K222" s="259">
        <v>1142.75</v>
      </c>
      <c r="L222" s="259">
        <v>1120.75</v>
      </c>
      <c r="M222" s="259">
        <v>4.7698799999999997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500.85</v>
      </c>
      <c r="D223" s="260">
        <v>504.25</v>
      </c>
      <c r="E223" s="260">
        <v>495.70000000000005</v>
      </c>
      <c r="F223" s="260">
        <v>490.55000000000007</v>
      </c>
      <c r="G223" s="260">
        <v>482.00000000000011</v>
      </c>
      <c r="H223" s="260">
        <v>509.4</v>
      </c>
      <c r="I223" s="260">
        <v>517.94999999999993</v>
      </c>
      <c r="J223" s="260">
        <v>523.09999999999991</v>
      </c>
      <c r="K223" s="259">
        <v>512.79999999999995</v>
      </c>
      <c r="L223" s="259">
        <v>499.1</v>
      </c>
      <c r="M223" s="259">
        <v>6.6837900000000001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504.05</v>
      </c>
      <c r="D224" s="260">
        <v>502.95</v>
      </c>
      <c r="E224" s="260">
        <v>496.09999999999997</v>
      </c>
      <c r="F224" s="260">
        <v>488.15</v>
      </c>
      <c r="G224" s="260">
        <v>481.29999999999995</v>
      </c>
      <c r="H224" s="260">
        <v>510.9</v>
      </c>
      <c r="I224" s="260">
        <v>517.75</v>
      </c>
      <c r="J224" s="260">
        <v>525.70000000000005</v>
      </c>
      <c r="K224" s="259">
        <v>509.8</v>
      </c>
      <c r="L224" s="259">
        <v>495</v>
      </c>
      <c r="M224" s="259">
        <v>1.4150499999999999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42.65</v>
      </c>
      <c r="D225" s="260">
        <v>43.083333333333336</v>
      </c>
      <c r="E225" s="260">
        <v>41.866666666666674</v>
      </c>
      <c r="F225" s="260">
        <v>41.083333333333336</v>
      </c>
      <c r="G225" s="260">
        <v>39.866666666666674</v>
      </c>
      <c r="H225" s="260">
        <v>43.866666666666674</v>
      </c>
      <c r="I225" s="260">
        <v>45.083333333333329</v>
      </c>
      <c r="J225" s="260">
        <v>45.866666666666674</v>
      </c>
      <c r="K225" s="259">
        <v>44.3</v>
      </c>
      <c r="L225" s="259">
        <v>42.3</v>
      </c>
      <c r="M225" s="259">
        <v>76.360349999999997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54.45</v>
      </c>
      <c r="D226" s="260">
        <v>54.5</v>
      </c>
      <c r="E226" s="260">
        <v>53.6</v>
      </c>
      <c r="F226" s="260">
        <v>52.75</v>
      </c>
      <c r="G226" s="260">
        <v>51.85</v>
      </c>
      <c r="H226" s="260">
        <v>55.35</v>
      </c>
      <c r="I226" s="260">
        <v>56.250000000000007</v>
      </c>
      <c r="J226" s="260">
        <v>57.1</v>
      </c>
      <c r="K226" s="259">
        <v>55.4</v>
      </c>
      <c r="L226" s="259">
        <v>53.65</v>
      </c>
      <c r="M226" s="259">
        <v>419.23791999999997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74.599999999999994</v>
      </c>
      <c r="D227" s="260">
        <v>75.116666666666674</v>
      </c>
      <c r="E227" s="260">
        <v>73.283333333333346</v>
      </c>
      <c r="F227" s="260">
        <v>71.966666666666669</v>
      </c>
      <c r="G227" s="260">
        <v>70.13333333333334</v>
      </c>
      <c r="H227" s="260">
        <v>76.433333333333351</v>
      </c>
      <c r="I227" s="260">
        <v>78.266666666666666</v>
      </c>
      <c r="J227" s="260">
        <v>79.583333333333357</v>
      </c>
      <c r="K227" s="259">
        <v>76.95</v>
      </c>
      <c r="L227" s="259">
        <v>73.8</v>
      </c>
      <c r="M227" s="259">
        <v>123.70941999999999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884.75</v>
      </c>
      <c r="D228" s="260">
        <v>895.2166666666667</v>
      </c>
      <c r="E228" s="260">
        <v>866.93333333333339</v>
      </c>
      <c r="F228" s="260">
        <v>849.11666666666667</v>
      </c>
      <c r="G228" s="260">
        <v>820.83333333333337</v>
      </c>
      <c r="H228" s="260">
        <v>913.03333333333342</v>
      </c>
      <c r="I228" s="260">
        <v>941.31666666666672</v>
      </c>
      <c r="J228" s="260">
        <v>959.13333333333344</v>
      </c>
      <c r="K228" s="259">
        <v>923.5</v>
      </c>
      <c r="L228" s="259">
        <v>877.4</v>
      </c>
      <c r="M228" s="259">
        <v>9.887E-2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350.4</v>
      </c>
      <c r="D229" s="260">
        <v>351.93333333333334</v>
      </c>
      <c r="E229" s="260">
        <v>347.4666666666667</v>
      </c>
      <c r="F229" s="260">
        <v>344.53333333333336</v>
      </c>
      <c r="G229" s="260">
        <v>340.06666666666672</v>
      </c>
      <c r="H229" s="260">
        <v>354.86666666666667</v>
      </c>
      <c r="I229" s="260">
        <v>359.33333333333326</v>
      </c>
      <c r="J229" s="260">
        <v>362.26666666666665</v>
      </c>
      <c r="K229" s="259">
        <v>356.4</v>
      </c>
      <c r="L229" s="259">
        <v>349</v>
      </c>
      <c r="M229" s="259">
        <v>1.7956700000000001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1761.85</v>
      </c>
      <c r="D230" s="260">
        <v>1772.9166666666667</v>
      </c>
      <c r="E230" s="260">
        <v>1743.9333333333334</v>
      </c>
      <c r="F230" s="260">
        <v>1726.0166666666667</v>
      </c>
      <c r="G230" s="260">
        <v>1697.0333333333333</v>
      </c>
      <c r="H230" s="260">
        <v>1790.8333333333335</v>
      </c>
      <c r="I230" s="260">
        <v>1819.8166666666666</v>
      </c>
      <c r="J230" s="260">
        <v>1837.7333333333336</v>
      </c>
      <c r="K230" s="259">
        <v>1801.9</v>
      </c>
      <c r="L230" s="259">
        <v>1755</v>
      </c>
      <c r="M230" s="259">
        <v>0.12926000000000001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217.05</v>
      </c>
      <c r="D231" s="260">
        <v>217.41666666666666</v>
      </c>
      <c r="E231" s="260">
        <v>213.13333333333333</v>
      </c>
      <c r="F231" s="260">
        <v>209.21666666666667</v>
      </c>
      <c r="G231" s="260">
        <v>204.93333333333334</v>
      </c>
      <c r="H231" s="260">
        <v>221.33333333333331</v>
      </c>
      <c r="I231" s="260">
        <v>225.61666666666667</v>
      </c>
      <c r="J231" s="260">
        <v>229.5333333333333</v>
      </c>
      <c r="K231" s="259">
        <v>221.7</v>
      </c>
      <c r="L231" s="259">
        <v>213.5</v>
      </c>
      <c r="M231" s="259">
        <v>30.283930000000002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328.65</v>
      </c>
      <c r="D232" s="260">
        <v>329.31666666666666</v>
      </c>
      <c r="E232" s="260">
        <v>327.33333333333331</v>
      </c>
      <c r="F232" s="260">
        <v>326.01666666666665</v>
      </c>
      <c r="G232" s="260">
        <v>324.0333333333333</v>
      </c>
      <c r="H232" s="260">
        <v>330.63333333333333</v>
      </c>
      <c r="I232" s="260">
        <v>332.61666666666667</v>
      </c>
      <c r="J232" s="260">
        <v>333.93333333333334</v>
      </c>
      <c r="K232" s="259">
        <v>331.3</v>
      </c>
      <c r="L232" s="259">
        <v>328</v>
      </c>
      <c r="M232" s="259">
        <v>72.667240000000007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104.15</v>
      </c>
      <c r="D233" s="260">
        <v>104.39999999999999</v>
      </c>
      <c r="E233" s="260">
        <v>103.04999999999998</v>
      </c>
      <c r="F233" s="260">
        <v>101.94999999999999</v>
      </c>
      <c r="G233" s="260">
        <v>100.59999999999998</v>
      </c>
      <c r="H233" s="260">
        <v>105.49999999999999</v>
      </c>
      <c r="I233" s="260">
        <v>106.84999999999998</v>
      </c>
      <c r="J233" s="260">
        <v>107.94999999999999</v>
      </c>
      <c r="K233" s="259">
        <v>105.75</v>
      </c>
      <c r="L233" s="259">
        <v>103.3</v>
      </c>
      <c r="M233" s="259">
        <v>2.6721200000000001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236.15</v>
      </c>
      <c r="D234" s="260">
        <v>240.58333333333334</v>
      </c>
      <c r="E234" s="260">
        <v>230.61666666666667</v>
      </c>
      <c r="F234" s="260">
        <v>225.08333333333334</v>
      </c>
      <c r="G234" s="260">
        <v>215.11666666666667</v>
      </c>
      <c r="H234" s="260">
        <v>246.11666666666667</v>
      </c>
      <c r="I234" s="260">
        <v>256.08333333333331</v>
      </c>
      <c r="J234" s="260">
        <v>261.61666666666667</v>
      </c>
      <c r="K234" s="259">
        <v>250.55</v>
      </c>
      <c r="L234" s="259">
        <v>235.05</v>
      </c>
      <c r="M234" s="259">
        <v>154.30934999999999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129.19999999999999</v>
      </c>
      <c r="D235" s="260">
        <v>128.83333333333334</v>
      </c>
      <c r="E235" s="260">
        <v>127.16666666666669</v>
      </c>
      <c r="F235" s="260">
        <v>125.13333333333334</v>
      </c>
      <c r="G235" s="260">
        <v>123.46666666666668</v>
      </c>
      <c r="H235" s="260">
        <v>130.86666666666667</v>
      </c>
      <c r="I235" s="260">
        <v>132.53333333333336</v>
      </c>
      <c r="J235" s="260">
        <v>134.56666666666669</v>
      </c>
      <c r="K235" s="259">
        <v>130.5</v>
      </c>
      <c r="L235" s="259">
        <v>126.8</v>
      </c>
      <c r="M235" s="259">
        <v>84.374499999999998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74.45</v>
      </c>
      <c r="D236" s="260">
        <v>74.666666666666671</v>
      </c>
      <c r="E236" s="260">
        <v>71.88333333333334</v>
      </c>
      <c r="F236" s="260">
        <v>69.316666666666663</v>
      </c>
      <c r="G236" s="260">
        <v>66.533333333333331</v>
      </c>
      <c r="H236" s="260">
        <v>77.233333333333348</v>
      </c>
      <c r="I236" s="260">
        <v>80.01666666666668</v>
      </c>
      <c r="J236" s="260">
        <v>82.583333333333357</v>
      </c>
      <c r="K236" s="259">
        <v>77.45</v>
      </c>
      <c r="L236" s="259">
        <v>72.099999999999994</v>
      </c>
      <c r="M236" s="259">
        <v>64.252930000000006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4362.1499999999996</v>
      </c>
      <c r="D237" s="260">
        <v>4420.0333333333328</v>
      </c>
      <c r="E237" s="260">
        <v>4280.1166666666659</v>
      </c>
      <c r="F237" s="260">
        <v>4198.083333333333</v>
      </c>
      <c r="G237" s="260">
        <v>4058.1666666666661</v>
      </c>
      <c r="H237" s="260">
        <v>4502.0666666666657</v>
      </c>
      <c r="I237" s="260">
        <v>4641.9833333333336</v>
      </c>
      <c r="J237" s="260">
        <v>4724.0166666666655</v>
      </c>
      <c r="K237" s="259">
        <v>4559.95</v>
      </c>
      <c r="L237" s="259">
        <v>4338</v>
      </c>
      <c r="M237" s="259">
        <v>1.0265599999999999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196.35</v>
      </c>
      <c r="D238" s="260">
        <v>195.18333333333331</v>
      </c>
      <c r="E238" s="260">
        <v>193.41666666666663</v>
      </c>
      <c r="F238" s="260">
        <v>190.48333333333332</v>
      </c>
      <c r="G238" s="260">
        <v>188.71666666666664</v>
      </c>
      <c r="H238" s="260">
        <v>198.11666666666662</v>
      </c>
      <c r="I238" s="260">
        <v>199.88333333333333</v>
      </c>
      <c r="J238" s="260">
        <v>202.81666666666661</v>
      </c>
      <c r="K238" s="259">
        <v>196.95</v>
      </c>
      <c r="L238" s="259">
        <v>192.25</v>
      </c>
      <c r="M238" s="259">
        <v>6.3863200000000004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140.25</v>
      </c>
      <c r="D239" s="260">
        <v>140.95000000000002</v>
      </c>
      <c r="E239" s="260">
        <v>138.85000000000002</v>
      </c>
      <c r="F239" s="260">
        <v>137.45000000000002</v>
      </c>
      <c r="G239" s="260">
        <v>135.35000000000002</v>
      </c>
      <c r="H239" s="260">
        <v>142.35000000000002</v>
      </c>
      <c r="I239" s="260">
        <v>144.44999999999999</v>
      </c>
      <c r="J239" s="260">
        <v>145.85000000000002</v>
      </c>
      <c r="K239" s="259">
        <v>143.05000000000001</v>
      </c>
      <c r="L239" s="259">
        <v>139.55000000000001</v>
      </c>
      <c r="M239" s="259">
        <v>28.231010000000001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317.14999999999998</v>
      </c>
      <c r="D240" s="260">
        <v>320.91666666666669</v>
      </c>
      <c r="E240" s="260">
        <v>308.93333333333339</v>
      </c>
      <c r="F240" s="260">
        <v>300.7166666666667</v>
      </c>
      <c r="G240" s="260">
        <v>288.73333333333341</v>
      </c>
      <c r="H240" s="260">
        <v>329.13333333333338</v>
      </c>
      <c r="I240" s="260">
        <v>341.11666666666662</v>
      </c>
      <c r="J240" s="260">
        <v>349.33333333333337</v>
      </c>
      <c r="K240" s="259">
        <v>332.9</v>
      </c>
      <c r="L240" s="259">
        <v>312.7</v>
      </c>
      <c r="M240" s="259">
        <v>88.946889999999996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66.849999999999994</v>
      </c>
      <c r="D241" s="260">
        <v>67.016666666666666</v>
      </c>
      <c r="E241" s="260">
        <v>66.283333333333331</v>
      </c>
      <c r="F241" s="260">
        <v>65.716666666666669</v>
      </c>
      <c r="G241" s="260">
        <v>64.983333333333334</v>
      </c>
      <c r="H241" s="260">
        <v>67.583333333333329</v>
      </c>
      <c r="I241" s="260">
        <v>68.316666666666649</v>
      </c>
      <c r="J241" s="260">
        <v>68.883333333333326</v>
      </c>
      <c r="K241" s="259">
        <v>67.75</v>
      </c>
      <c r="L241" s="259">
        <v>66.45</v>
      </c>
      <c r="M241" s="259">
        <v>98.907139999999998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17.149999999999999</v>
      </c>
      <c r="D242" s="260">
        <v>17.166666666666668</v>
      </c>
      <c r="E242" s="260">
        <v>17.033333333333335</v>
      </c>
      <c r="F242" s="260">
        <v>16.916666666666668</v>
      </c>
      <c r="G242" s="260">
        <v>16.783333333333335</v>
      </c>
      <c r="H242" s="260">
        <v>17.283333333333335</v>
      </c>
      <c r="I242" s="260">
        <v>17.416666666666668</v>
      </c>
      <c r="J242" s="260">
        <v>17.533333333333335</v>
      </c>
      <c r="K242" s="259">
        <v>17.3</v>
      </c>
      <c r="L242" s="259">
        <v>17.05</v>
      </c>
      <c r="M242" s="259">
        <v>10.16136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724.1</v>
      </c>
      <c r="D243" s="260">
        <v>721.19999999999993</v>
      </c>
      <c r="E243" s="260">
        <v>714.49999999999989</v>
      </c>
      <c r="F243" s="260">
        <v>704.9</v>
      </c>
      <c r="G243" s="260">
        <v>698.19999999999993</v>
      </c>
      <c r="H243" s="260">
        <v>730.79999999999984</v>
      </c>
      <c r="I243" s="260">
        <v>737.49999999999989</v>
      </c>
      <c r="J243" s="260">
        <v>747.0999999999998</v>
      </c>
      <c r="K243" s="259">
        <v>727.9</v>
      </c>
      <c r="L243" s="259">
        <v>711.6</v>
      </c>
      <c r="M243" s="259">
        <v>18.879729999999999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21.4</v>
      </c>
      <c r="D244" s="260">
        <v>21.383333333333329</v>
      </c>
      <c r="E244" s="260">
        <v>21.316666666666659</v>
      </c>
      <c r="F244" s="260">
        <v>21.233333333333331</v>
      </c>
      <c r="G244" s="260">
        <v>21.166666666666661</v>
      </c>
      <c r="H244" s="260">
        <v>21.466666666666658</v>
      </c>
      <c r="I244" s="260">
        <v>21.533333333333328</v>
      </c>
      <c r="J244" s="260">
        <v>21.616666666666656</v>
      </c>
      <c r="K244" s="259">
        <v>21.45</v>
      </c>
      <c r="L244" s="259">
        <v>21.3</v>
      </c>
      <c r="M244" s="259">
        <v>24.94125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1484.85</v>
      </c>
      <c r="D245" s="260">
        <v>1482.0833333333333</v>
      </c>
      <c r="E245" s="260">
        <v>1477.7666666666664</v>
      </c>
      <c r="F245" s="260">
        <v>1470.6833333333332</v>
      </c>
      <c r="G245" s="260">
        <v>1466.3666666666663</v>
      </c>
      <c r="H245" s="260">
        <v>1489.1666666666665</v>
      </c>
      <c r="I245" s="260">
        <v>1493.4833333333336</v>
      </c>
      <c r="J245" s="260">
        <v>1500.5666666666666</v>
      </c>
      <c r="K245" s="259">
        <v>1486.4</v>
      </c>
      <c r="L245" s="259">
        <v>1475</v>
      </c>
      <c r="M245" s="259">
        <v>9.3210000000000001E-2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337.3</v>
      </c>
      <c r="D246" s="260">
        <v>336.95</v>
      </c>
      <c r="E246" s="260">
        <v>333.5</v>
      </c>
      <c r="F246" s="260">
        <v>329.7</v>
      </c>
      <c r="G246" s="260">
        <v>326.25</v>
      </c>
      <c r="H246" s="260">
        <v>340.75</v>
      </c>
      <c r="I246" s="260">
        <v>344.19999999999993</v>
      </c>
      <c r="J246" s="260">
        <v>348</v>
      </c>
      <c r="K246" s="259">
        <v>340.4</v>
      </c>
      <c r="L246" s="259">
        <v>333.15</v>
      </c>
      <c r="M246" s="259">
        <v>0.32158999999999999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370.65</v>
      </c>
      <c r="D247" s="260">
        <v>370.40000000000003</v>
      </c>
      <c r="E247" s="260">
        <v>367.25000000000006</v>
      </c>
      <c r="F247" s="260">
        <v>363.85</v>
      </c>
      <c r="G247" s="260">
        <v>360.70000000000005</v>
      </c>
      <c r="H247" s="260">
        <v>373.80000000000007</v>
      </c>
      <c r="I247" s="260">
        <v>376.95000000000005</v>
      </c>
      <c r="J247" s="260">
        <v>380.35000000000008</v>
      </c>
      <c r="K247" s="259">
        <v>373.55</v>
      </c>
      <c r="L247" s="259">
        <v>367</v>
      </c>
      <c r="M247" s="259">
        <v>17.79879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188.5</v>
      </c>
      <c r="D248" s="260">
        <v>189.56666666666669</v>
      </c>
      <c r="E248" s="260">
        <v>186.53333333333339</v>
      </c>
      <c r="F248" s="260">
        <v>184.56666666666669</v>
      </c>
      <c r="G248" s="260">
        <v>181.53333333333339</v>
      </c>
      <c r="H248" s="260">
        <v>191.53333333333339</v>
      </c>
      <c r="I248" s="260">
        <v>194.56666666666669</v>
      </c>
      <c r="J248" s="260">
        <v>196.53333333333339</v>
      </c>
      <c r="K248" s="259">
        <v>192.6</v>
      </c>
      <c r="L248" s="259">
        <v>187.6</v>
      </c>
      <c r="M248" s="259">
        <v>14.541029999999999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1184.25</v>
      </c>
      <c r="D249" s="260">
        <v>1182.6666666666667</v>
      </c>
      <c r="E249" s="260">
        <v>1168.5833333333335</v>
      </c>
      <c r="F249" s="260">
        <v>1152.9166666666667</v>
      </c>
      <c r="G249" s="260">
        <v>1138.8333333333335</v>
      </c>
      <c r="H249" s="260">
        <v>1198.3333333333335</v>
      </c>
      <c r="I249" s="260">
        <v>1212.416666666667</v>
      </c>
      <c r="J249" s="260">
        <v>1228.0833333333335</v>
      </c>
      <c r="K249" s="259">
        <v>1196.75</v>
      </c>
      <c r="L249" s="259">
        <v>1167</v>
      </c>
      <c r="M249" s="259">
        <v>19.82808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14.3</v>
      </c>
      <c r="D250" s="260">
        <v>14.35</v>
      </c>
      <c r="E250" s="260">
        <v>14.149999999999999</v>
      </c>
      <c r="F250" s="260">
        <v>13.999999999999998</v>
      </c>
      <c r="G250" s="260">
        <v>13.799999999999997</v>
      </c>
      <c r="H250" s="260">
        <v>14.5</v>
      </c>
      <c r="I250" s="260">
        <v>14.7</v>
      </c>
      <c r="J250" s="260">
        <v>14.850000000000001</v>
      </c>
      <c r="K250" s="259">
        <v>14.55</v>
      </c>
      <c r="L250" s="259">
        <v>14.2</v>
      </c>
      <c r="M250" s="259">
        <v>13.44577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3776.15</v>
      </c>
      <c r="D251" s="260">
        <v>3769.0333333333333</v>
      </c>
      <c r="E251" s="260">
        <v>3742.1166666666668</v>
      </c>
      <c r="F251" s="260">
        <v>3708.0833333333335</v>
      </c>
      <c r="G251" s="260">
        <v>3681.166666666667</v>
      </c>
      <c r="H251" s="260">
        <v>3803.0666666666666</v>
      </c>
      <c r="I251" s="260">
        <v>3829.9833333333336</v>
      </c>
      <c r="J251" s="260">
        <v>3864.0166666666664</v>
      </c>
      <c r="K251" s="259">
        <v>3795.95</v>
      </c>
      <c r="L251" s="259">
        <v>3735</v>
      </c>
      <c r="M251" s="259">
        <v>1.6294599999999999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1419.9</v>
      </c>
      <c r="D252" s="260">
        <v>1424.2833333333335</v>
      </c>
      <c r="E252" s="260">
        <v>1410.616666666667</v>
      </c>
      <c r="F252" s="260">
        <v>1401.3333333333335</v>
      </c>
      <c r="G252" s="260">
        <v>1387.666666666667</v>
      </c>
      <c r="H252" s="260">
        <v>1433.5666666666671</v>
      </c>
      <c r="I252" s="260">
        <v>1447.2333333333336</v>
      </c>
      <c r="J252" s="260">
        <v>1456.5166666666671</v>
      </c>
      <c r="K252" s="259">
        <v>1437.95</v>
      </c>
      <c r="L252" s="259">
        <v>1415</v>
      </c>
      <c r="M252" s="259">
        <v>48.215139999999998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500.85</v>
      </c>
      <c r="D253" s="260">
        <v>503.45</v>
      </c>
      <c r="E253" s="260">
        <v>492.1</v>
      </c>
      <c r="F253" s="260">
        <v>483.35</v>
      </c>
      <c r="G253" s="260">
        <v>472.00000000000006</v>
      </c>
      <c r="H253" s="260">
        <v>512.20000000000005</v>
      </c>
      <c r="I253" s="260">
        <v>523.54999999999995</v>
      </c>
      <c r="J253" s="260">
        <v>532.29999999999995</v>
      </c>
      <c r="K253" s="259">
        <v>514.79999999999995</v>
      </c>
      <c r="L253" s="259">
        <v>494.7</v>
      </c>
      <c r="M253" s="259">
        <v>1.9131199999999999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524.9</v>
      </c>
      <c r="D254" s="260">
        <v>523.6</v>
      </c>
      <c r="E254" s="260">
        <v>518.20000000000005</v>
      </c>
      <c r="F254" s="260">
        <v>511.5</v>
      </c>
      <c r="G254" s="260">
        <v>506.1</v>
      </c>
      <c r="H254" s="260">
        <v>530.30000000000007</v>
      </c>
      <c r="I254" s="260">
        <v>535.69999999999993</v>
      </c>
      <c r="J254" s="260">
        <v>542.40000000000009</v>
      </c>
      <c r="K254" s="259">
        <v>529</v>
      </c>
      <c r="L254" s="259">
        <v>516.9</v>
      </c>
      <c r="M254" s="259">
        <v>2.9790100000000002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1736.15</v>
      </c>
      <c r="D255" s="260">
        <v>1747.0333333333335</v>
      </c>
      <c r="E255" s="260">
        <v>1712.0666666666671</v>
      </c>
      <c r="F255" s="260">
        <v>1687.9833333333336</v>
      </c>
      <c r="G255" s="260">
        <v>1653.0166666666671</v>
      </c>
      <c r="H255" s="260">
        <v>1771.116666666667</v>
      </c>
      <c r="I255" s="260">
        <v>1806.0833333333337</v>
      </c>
      <c r="J255" s="260">
        <v>1830.166666666667</v>
      </c>
      <c r="K255" s="259">
        <v>1782</v>
      </c>
      <c r="L255" s="259">
        <v>1722.95</v>
      </c>
      <c r="M255" s="259">
        <v>4.47044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888.55</v>
      </c>
      <c r="D256" s="260">
        <v>892.09999999999991</v>
      </c>
      <c r="E256" s="260">
        <v>881.54999999999984</v>
      </c>
      <c r="F256" s="260">
        <v>874.55</v>
      </c>
      <c r="G256" s="260">
        <v>863.99999999999989</v>
      </c>
      <c r="H256" s="260">
        <v>899.0999999999998</v>
      </c>
      <c r="I256" s="260">
        <v>909.65</v>
      </c>
      <c r="J256" s="260">
        <v>916.64999999999975</v>
      </c>
      <c r="K256" s="259">
        <v>902.65</v>
      </c>
      <c r="L256" s="259">
        <v>885.1</v>
      </c>
      <c r="M256" s="259">
        <v>1.9138599999999999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1933.4</v>
      </c>
      <c r="D257" s="260">
        <v>1945.4666666666665</v>
      </c>
      <c r="E257" s="260">
        <v>1913.0333333333328</v>
      </c>
      <c r="F257" s="260">
        <v>1892.6666666666663</v>
      </c>
      <c r="G257" s="260">
        <v>1860.2333333333327</v>
      </c>
      <c r="H257" s="260">
        <v>1965.833333333333</v>
      </c>
      <c r="I257" s="260">
        <v>1998.2666666666669</v>
      </c>
      <c r="J257" s="260">
        <v>2018.6333333333332</v>
      </c>
      <c r="K257" s="259">
        <v>1977.9</v>
      </c>
      <c r="L257" s="259">
        <v>1925.1</v>
      </c>
      <c r="M257" s="259">
        <v>0.36219000000000001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2508.25</v>
      </c>
      <c r="D258" s="260">
        <v>2509.3333333333335</v>
      </c>
      <c r="E258" s="260">
        <v>2479.916666666667</v>
      </c>
      <c r="F258" s="260">
        <v>2451.5833333333335</v>
      </c>
      <c r="G258" s="260">
        <v>2422.166666666667</v>
      </c>
      <c r="H258" s="260">
        <v>2537.666666666667</v>
      </c>
      <c r="I258" s="260">
        <v>2567.0833333333339</v>
      </c>
      <c r="J258" s="260">
        <v>2595.416666666667</v>
      </c>
      <c r="K258" s="259">
        <v>2538.75</v>
      </c>
      <c r="L258" s="259">
        <v>2481</v>
      </c>
      <c r="M258" s="259">
        <v>0.62383</v>
      </c>
      <c r="N258" s="1"/>
      <c r="O258" s="1"/>
    </row>
    <row r="259" spans="1:15" ht="12.75" customHeight="1">
      <c r="A259" s="30">
        <v>249</v>
      </c>
      <c r="B259" s="269" t="s">
        <v>991</v>
      </c>
      <c r="C259" s="259">
        <v>429.05</v>
      </c>
      <c r="D259" s="260">
        <v>435.7166666666667</v>
      </c>
      <c r="E259" s="260">
        <v>418.43333333333339</v>
      </c>
      <c r="F259" s="260">
        <v>407.81666666666672</v>
      </c>
      <c r="G259" s="260">
        <v>390.53333333333342</v>
      </c>
      <c r="H259" s="260">
        <v>446.33333333333337</v>
      </c>
      <c r="I259" s="260">
        <v>463.61666666666667</v>
      </c>
      <c r="J259" s="260">
        <v>474.23333333333335</v>
      </c>
      <c r="K259" s="259">
        <v>453</v>
      </c>
      <c r="L259" s="259">
        <v>425.1</v>
      </c>
      <c r="M259" s="259">
        <v>4.3480699999999999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544.65</v>
      </c>
      <c r="D260" s="260">
        <v>547.93333333333328</v>
      </c>
      <c r="E260" s="260">
        <v>537.46666666666658</v>
      </c>
      <c r="F260" s="260">
        <v>530.2833333333333</v>
      </c>
      <c r="G260" s="260">
        <v>519.81666666666661</v>
      </c>
      <c r="H260" s="260">
        <v>555.11666666666656</v>
      </c>
      <c r="I260" s="260">
        <v>565.58333333333326</v>
      </c>
      <c r="J260" s="260">
        <v>572.76666666666654</v>
      </c>
      <c r="K260" s="259">
        <v>558.4</v>
      </c>
      <c r="L260" s="259">
        <v>540.75</v>
      </c>
      <c r="M260" s="259">
        <v>1.06168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395.2</v>
      </c>
      <c r="D261" s="260">
        <v>393.41666666666669</v>
      </c>
      <c r="E261" s="260">
        <v>386.88333333333338</v>
      </c>
      <c r="F261" s="260">
        <v>378.56666666666672</v>
      </c>
      <c r="G261" s="260">
        <v>372.03333333333342</v>
      </c>
      <c r="H261" s="260">
        <v>401.73333333333335</v>
      </c>
      <c r="I261" s="260">
        <v>408.26666666666665</v>
      </c>
      <c r="J261" s="260">
        <v>416.58333333333331</v>
      </c>
      <c r="K261" s="259">
        <v>399.95</v>
      </c>
      <c r="L261" s="259">
        <v>385.1</v>
      </c>
      <c r="M261" s="259">
        <v>17.360690000000002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66.95</v>
      </c>
      <c r="D262" s="260">
        <v>67.366666666666674</v>
      </c>
      <c r="E262" s="260">
        <v>66.383333333333354</v>
      </c>
      <c r="F262" s="260">
        <v>65.816666666666677</v>
      </c>
      <c r="G262" s="260">
        <v>64.833333333333357</v>
      </c>
      <c r="H262" s="260">
        <v>67.933333333333351</v>
      </c>
      <c r="I262" s="260">
        <v>68.916666666666671</v>
      </c>
      <c r="J262" s="260">
        <v>69.483333333333348</v>
      </c>
      <c r="K262" s="259">
        <v>68.349999999999994</v>
      </c>
      <c r="L262" s="259">
        <v>66.8</v>
      </c>
      <c r="M262" s="259">
        <v>4.0803500000000001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320.2</v>
      </c>
      <c r="D263" s="260">
        <v>322.08333333333331</v>
      </c>
      <c r="E263" s="260">
        <v>316.11666666666662</v>
      </c>
      <c r="F263" s="260">
        <v>312.0333333333333</v>
      </c>
      <c r="G263" s="260">
        <v>306.06666666666661</v>
      </c>
      <c r="H263" s="260">
        <v>326.16666666666663</v>
      </c>
      <c r="I263" s="260">
        <v>332.13333333333333</v>
      </c>
      <c r="J263" s="260">
        <v>336.21666666666664</v>
      </c>
      <c r="K263" s="259">
        <v>328.05</v>
      </c>
      <c r="L263" s="259">
        <v>318</v>
      </c>
      <c r="M263" s="259">
        <v>10.18422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648.35</v>
      </c>
      <c r="D264" s="260">
        <v>648.68333333333328</v>
      </c>
      <c r="E264" s="260">
        <v>641.36666666666656</v>
      </c>
      <c r="F264" s="260">
        <v>634.38333333333333</v>
      </c>
      <c r="G264" s="260">
        <v>627.06666666666661</v>
      </c>
      <c r="H264" s="260">
        <v>655.66666666666652</v>
      </c>
      <c r="I264" s="260">
        <v>662.98333333333335</v>
      </c>
      <c r="J264" s="260">
        <v>669.96666666666647</v>
      </c>
      <c r="K264" s="259">
        <v>656</v>
      </c>
      <c r="L264" s="259">
        <v>641.70000000000005</v>
      </c>
      <c r="M264" s="259">
        <v>9.3866200000000006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109.35</v>
      </c>
      <c r="D265" s="260">
        <v>109.41666666666667</v>
      </c>
      <c r="E265" s="260">
        <v>107.83333333333334</v>
      </c>
      <c r="F265" s="260">
        <v>106.31666666666668</v>
      </c>
      <c r="G265" s="260">
        <v>104.73333333333335</v>
      </c>
      <c r="H265" s="260">
        <v>110.93333333333334</v>
      </c>
      <c r="I265" s="260">
        <v>112.51666666666668</v>
      </c>
      <c r="J265" s="260">
        <v>114.03333333333333</v>
      </c>
      <c r="K265" s="259">
        <v>111</v>
      </c>
      <c r="L265" s="259">
        <v>107.9</v>
      </c>
      <c r="M265" s="259">
        <v>3.9223599999999998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129.15</v>
      </c>
      <c r="D266" s="260">
        <v>128.45000000000002</v>
      </c>
      <c r="E266" s="260">
        <v>126.75000000000003</v>
      </c>
      <c r="F266" s="260">
        <v>124.35000000000001</v>
      </c>
      <c r="G266" s="260">
        <v>122.65000000000002</v>
      </c>
      <c r="H266" s="260">
        <v>130.85000000000002</v>
      </c>
      <c r="I266" s="260">
        <v>132.55000000000001</v>
      </c>
      <c r="J266" s="260">
        <v>134.95000000000005</v>
      </c>
      <c r="K266" s="259">
        <v>130.15</v>
      </c>
      <c r="L266" s="259">
        <v>126.05</v>
      </c>
      <c r="M266" s="259">
        <v>3.96055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434.85</v>
      </c>
      <c r="D267" s="260">
        <v>434.15000000000003</v>
      </c>
      <c r="E267" s="260">
        <v>429.30000000000007</v>
      </c>
      <c r="F267" s="260">
        <v>423.75000000000006</v>
      </c>
      <c r="G267" s="260">
        <v>418.90000000000009</v>
      </c>
      <c r="H267" s="260">
        <v>439.70000000000005</v>
      </c>
      <c r="I267" s="260">
        <v>444.55000000000007</v>
      </c>
      <c r="J267" s="260">
        <v>450.1</v>
      </c>
      <c r="K267" s="259">
        <v>439</v>
      </c>
      <c r="L267" s="259">
        <v>428.6</v>
      </c>
      <c r="M267" s="259">
        <v>12.41456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604.6</v>
      </c>
      <c r="D268" s="260">
        <v>605.33333333333337</v>
      </c>
      <c r="E268" s="260">
        <v>600.26666666666677</v>
      </c>
      <c r="F268" s="260">
        <v>595.93333333333339</v>
      </c>
      <c r="G268" s="260">
        <v>590.86666666666679</v>
      </c>
      <c r="H268" s="260">
        <v>609.66666666666674</v>
      </c>
      <c r="I268" s="260">
        <v>614.73333333333335</v>
      </c>
      <c r="J268" s="260">
        <v>619.06666666666672</v>
      </c>
      <c r="K268" s="259">
        <v>610.4</v>
      </c>
      <c r="L268" s="259">
        <v>601</v>
      </c>
      <c r="M268" s="259">
        <v>17.97963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535.04999999999995</v>
      </c>
      <c r="D269" s="260">
        <v>540.51666666666665</v>
      </c>
      <c r="E269" s="260">
        <v>525.7833333333333</v>
      </c>
      <c r="F269" s="260">
        <v>516.51666666666665</v>
      </c>
      <c r="G269" s="260">
        <v>501.7833333333333</v>
      </c>
      <c r="H269" s="260">
        <v>549.7833333333333</v>
      </c>
      <c r="I269" s="260">
        <v>564.51666666666665</v>
      </c>
      <c r="J269" s="260">
        <v>573.7833333333333</v>
      </c>
      <c r="K269" s="259">
        <v>555.25</v>
      </c>
      <c r="L269" s="259">
        <v>531.25</v>
      </c>
      <c r="M269" s="259">
        <v>4.45695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327.55</v>
      </c>
      <c r="D270" s="260">
        <v>328.31666666666666</v>
      </c>
      <c r="E270" s="260">
        <v>325.38333333333333</v>
      </c>
      <c r="F270" s="260">
        <v>323.21666666666664</v>
      </c>
      <c r="G270" s="260">
        <v>320.2833333333333</v>
      </c>
      <c r="H270" s="260">
        <v>330.48333333333335</v>
      </c>
      <c r="I270" s="260">
        <v>333.41666666666663</v>
      </c>
      <c r="J270" s="260">
        <v>335.58333333333337</v>
      </c>
      <c r="K270" s="259">
        <v>331.25</v>
      </c>
      <c r="L270" s="259">
        <v>326.14999999999998</v>
      </c>
      <c r="M270" s="259">
        <v>0.35442000000000001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560.65</v>
      </c>
      <c r="D271" s="260">
        <v>561.31666666666672</v>
      </c>
      <c r="E271" s="260">
        <v>553.28333333333342</v>
      </c>
      <c r="F271" s="260">
        <v>545.91666666666674</v>
      </c>
      <c r="G271" s="260">
        <v>537.88333333333344</v>
      </c>
      <c r="H271" s="260">
        <v>568.68333333333339</v>
      </c>
      <c r="I271" s="260">
        <v>576.7166666666667</v>
      </c>
      <c r="J271" s="260">
        <v>584.08333333333337</v>
      </c>
      <c r="K271" s="259">
        <v>569.35</v>
      </c>
      <c r="L271" s="259">
        <v>553.95000000000005</v>
      </c>
      <c r="M271" s="259">
        <v>1.39886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199.15</v>
      </c>
      <c r="D272" s="260">
        <v>201.4666666666667</v>
      </c>
      <c r="E272" s="260">
        <v>195.88333333333338</v>
      </c>
      <c r="F272" s="260">
        <v>192.61666666666667</v>
      </c>
      <c r="G272" s="260">
        <v>187.03333333333336</v>
      </c>
      <c r="H272" s="260">
        <v>204.73333333333341</v>
      </c>
      <c r="I272" s="260">
        <v>210.31666666666672</v>
      </c>
      <c r="J272" s="260">
        <v>213.58333333333343</v>
      </c>
      <c r="K272" s="259">
        <v>207.05</v>
      </c>
      <c r="L272" s="259">
        <v>198.2</v>
      </c>
      <c r="M272" s="259">
        <v>5.0932300000000001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568.9</v>
      </c>
      <c r="D273" s="260">
        <v>565.7166666666667</v>
      </c>
      <c r="E273" s="260">
        <v>557.83333333333337</v>
      </c>
      <c r="F273" s="260">
        <v>546.76666666666665</v>
      </c>
      <c r="G273" s="260">
        <v>538.88333333333333</v>
      </c>
      <c r="H273" s="260">
        <v>576.78333333333342</v>
      </c>
      <c r="I273" s="260">
        <v>584.66666666666663</v>
      </c>
      <c r="J273" s="260">
        <v>595.73333333333346</v>
      </c>
      <c r="K273" s="259">
        <v>573.6</v>
      </c>
      <c r="L273" s="259">
        <v>554.65</v>
      </c>
      <c r="M273" s="259">
        <v>2.8945500000000002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1453.1</v>
      </c>
      <c r="D274" s="260">
        <v>1452.4333333333334</v>
      </c>
      <c r="E274" s="260">
        <v>1422.9166666666667</v>
      </c>
      <c r="F274" s="260">
        <v>1392.7333333333333</v>
      </c>
      <c r="G274" s="260">
        <v>1363.2166666666667</v>
      </c>
      <c r="H274" s="260">
        <v>1482.6166666666668</v>
      </c>
      <c r="I274" s="260">
        <v>1512.1333333333332</v>
      </c>
      <c r="J274" s="260">
        <v>1542.3166666666668</v>
      </c>
      <c r="K274" s="259">
        <v>1481.95</v>
      </c>
      <c r="L274" s="259">
        <v>1422.25</v>
      </c>
      <c r="M274" s="259">
        <v>4.9859400000000003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221.9</v>
      </c>
      <c r="D275" s="260">
        <v>222.04999999999998</v>
      </c>
      <c r="E275" s="260">
        <v>220.09999999999997</v>
      </c>
      <c r="F275" s="260">
        <v>218.29999999999998</v>
      </c>
      <c r="G275" s="260">
        <v>216.34999999999997</v>
      </c>
      <c r="H275" s="260">
        <v>223.84999999999997</v>
      </c>
      <c r="I275" s="260">
        <v>225.79999999999995</v>
      </c>
      <c r="J275" s="260">
        <v>227.59999999999997</v>
      </c>
      <c r="K275" s="259">
        <v>224</v>
      </c>
      <c r="L275" s="259">
        <v>220.25</v>
      </c>
      <c r="M275" s="259">
        <v>0.63321000000000005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666.4</v>
      </c>
      <c r="D276" s="260">
        <v>670.55</v>
      </c>
      <c r="E276" s="260">
        <v>658.64999999999986</v>
      </c>
      <c r="F276" s="260">
        <v>650.89999999999986</v>
      </c>
      <c r="G276" s="260">
        <v>638.99999999999977</v>
      </c>
      <c r="H276" s="260">
        <v>678.3</v>
      </c>
      <c r="I276" s="260">
        <v>690.2</v>
      </c>
      <c r="J276" s="260">
        <v>697.95</v>
      </c>
      <c r="K276" s="259">
        <v>682.45</v>
      </c>
      <c r="L276" s="259">
        <v>662.8</v>
      </c>
      <c r="M276" s="259">
        <v>15.025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396.55</v>
      </c>
      <c r="D277" s="260">
        <v>394.56666666666661</v>
      </c>
      <c r="E277" s="260">
        <v>389.13333333333321</v>
      </c>
      <c r="F277" s="260">
        <v>381.71666666666658</v>
      </c>
      <c r="G277" s="260">
        <v>376.28333333333319</v>
      </c>
      <c r="H277" s="260">
        <v>401.98333333333323</v>
      </c>
      <c r="I277" s="260">
        <v>407.41666666666663</v>
      </c>
      <c r="J277" s="260">
        <v>414.83333333333326</v>
      </c>
      <c r="K277" s="259">
        <v>400</v>
      </c>
      <c r="L277" s="259">
        <v>387.15</v>
      </c>
      <c r="M277" s="259">
        <v>10.684430000000001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1099.45</v>
      </c>
      <c r="D278" s="260">
        <v>1098.4666666666665</v>
      </c>
      <c r="E278" s="260">
        <v>1088.9333333333329</v>
      </c>
      <c r="F278" s="260">
        <v>1078.4166666666665</v>
      </c>
      <c r="G278" s="260">
        <v>1068.883333333333</v>
      </c>
      <c r="H278" s="260">
        <v>1108.9833333333329</v>
      </c>
      <c r="I278" s="260">
        <v>1118.5166666666662</v>
      </c>
      <c r="J278" s="260">
        <v>1129.0333333333328</v>
      </c>
      <c r="K278" s="259">
        <v>1108</v>
      </c>
      <c r="L278" s="259">
        <v>1087.95</v>
      </c>
      <c r="M278" s="259">
        <v>1.0293099999999999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441.35</v>
      </c>
      <c r="D279" s="260">
        <v>441.7833333333333</v>
      </c>
      <c r="E279" s="260">
        <v>435.56666666666661</v>
      </c>
      <c r="F279" s="260">
        <v>429.7833333333333</v>
      </c>
      <c r="G279" s="260">
        <v>423.56666666666661</v>
      </c>
      <c r="H279" s="260">
        <v>447.56666666666661</v>
      </c>
      <c r="I279" s="260">
        <v>453.7833333333333</v>
      </c>
      <c r="J279" s="260">
        <v>459.56666666666661</v>
      </c>
      <c r="K279" s="259">
        <v>448</v>
      </c>
      <c r="L279" s="259">
        <v>436</v>
      </c>
      <c r="M279" s="259">
        <v>3.5502099999999999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101</v>
      </c>
      <c r="D280" s="260">
        <v>100.3</v>
      </c>
      <c r="E280" s="260">
        <v>96.8</v>
      </c>
      <c r="F280" s="260">
        <v>92.6</v>
      </c>
      <c r="G280" s="260">
        <v>89.1</v>
      </c>
      <c r="H280" s="260">
        <v>104.5</v>
      </c>
      <c r="I280" s="260">
        <v>108</v>
      </c>
      <c r="J280" s="260">
        <v>112.2</v>
      </c>
      <c r="K280" s="259">
        <v>103.8</v>
      </c>
      <c r="L280" s="259">
        <v>96.1</v>
      </c>
      <c r="M280" s="259">
        <v>182.62099000000001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474.1</v>
      </c>
      <c r="D281" s="260">
        <v>473.93333333333334</v>
      </c>
      <c r="E281" s="260">
        <v>470.86666666666667</v>
      </c>
      <c r="F281" s="260">
        <v>467.63333333333333</v>
      </c>
      <c r="G281" s="260">
        <v>464.56666666666666</v>
      </c>
      <c r="H281" s="260">
        <v>477.16666666666669</v>
      </c>
      <c r="I281" s="260">
        <v>480.23333333333341</v>
      </c>
      <c r="J281" s="260">
        <v>483.4666666666667</v>
      </c>
      <c r="K281" s="259">
        <v>477</v>
      </c>
      <c r="L281" s="259">
        <v>470.7</v>
      </c>
      <c r="M281" s="259">
        <v>0.48420999999999997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82.8</v>
      </c>
      <c r="D282" s="260">
        <v>83.05</v>
      </c>
      <c r="E282" s="260">
        <v>82.1</v>
      </c>
      <c r="F282" s="260">
        <v>81.399999999999991</v>
      </c>
      <c r="G282" s="260">
        <v>80.449999999999989</v>
      </c>
      <c r="H282" s="260">
        <v>83.75</v>
      </c>
      <c r="I282" s="260">
        <v>84.700000000000017</v>
      </c>
      <c r="J282" s="260">
        <v>85.4</v>
      </c>
      <c r="K282" s="259">
        <v>84</v>
      </c>
      <c r="L282" s="259">
        <v>82.35</v>
      </c>
      <c r="M282" s="259">
        <v>31.1906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419.2</v>
      </c>
      <c r="D283" s="260">
        <v>421.58333333333331</v>
      </c>
      <c r="E283" s="260">
        <v>415.16666666666663</v>
      </c>
      <c r="F283" s="260">
        <v>411.13333333333333</v>
      </c>
      <c r="G283" s="260">
        <v>404.71666666666664</v>
      </c>
      <c r="H283" s="260">
        <v>425.61666666666662</v>
      </c>
      <c r="I283" s="260">
        <v>432.03333333333325</v>
      </c>
      <c r="J283" s="260">
        <v>436.06666666666661</v>
      </c>
      <c r="K283" s="259">
        <v>428</v>
      </c>
      <c r="L283" s="259">
        <v>417.55</v>
      </c>
      <c r="M283" s="259">
        <v>3.5202300000000002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1801.5</v>
      </c>
      <c r="D284" s="260">
        <v>1803.4666666666665</v>
      </c>
      <c r="E284" s="260">
        <v>1791.0333333333328</v>
      </c>
      <c r="F284" s="260">
        <v>1780.5666666666664</v>
      </c>
      <c r="G284" s="260">
        <v>1768.1333333333328</v>
      </c>
      <c r="H284" s="260">
        <v>1813.9333333333329</v>
      </c>
      <c r="I284" s="260">
        <v>1826.3666666666668</v>
      </c>
      <c r="J284" s="260">
        <v>1836.833333333333</v>
      </c>
      <c r="K284" s="259">
        <v>1815.9</v>
      </c>
      <c r="L284" s="259">
        <v>1793</v>
      </c>
      <c r="M284" s="259">
        <v>11.729789999999999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1462.85</v>
      </c>
      <c r="D285" s="260">
        <v>1464.7</v>
      </c>
      <c r="E285" s="260">
        <v>1449.4</v>
      </c>
      <c r="F285" s="260">
        <v>1435.95</v>
      </c>
      <c r="G285" s="260">
        <v>1420.65</v>
      </c>
      <c r="H285" s="260">
        <v>1478.15</v>
      </c>
      <c r="I285" s="260">
        <v>1493.4499999999998</v>
      </c>
      <c r="J285" s="260">
        <v>1506.9</v>
      </c>
      <c r="K285" s="259">
        <v>1480</v>
      </c>
      <c r="L285" s="259">
        <v>1451.25</v>
      </c>
      <c r="M285" s="259">
        <v>0.42968000000000001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76.45</v>
      </c>
      <c r="D286" s="260">
        <v>76.600000000000009</v>
      </c>
      <c r="E286" s="260">
        <v>75.050000000000011</v>
      </c>
      <c r="F286" s="260">
        <v>73.650000000000006</v>
      </c>
      <c r="G286" s="260">
        <v>72.100000000000009</v>
      </c>
      <c r="H286" s="260">
        <v>78.000000000000014</v>
      </c>
      <c r="I286" s="260">
        <v>79.55</v>
      </c>
      <c r="J286" s="260">
        <v>80.950000000000017</v>
      </c>
      <c r="K286" s="259">
        <v>78.150000000000006</v>
      </c>
      <c r="L286" s="259">
        <v>75.2</v>
      </c>
      <c r="M286" s="259">
        <v>55.810029999999998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3565</v>
      </c>
      <c r="D287" s="260">
        <v>3567.2666666666664</v>
      </c>
      <c r="E287" s="260">
        <v>3537.7333333333327</v>
      </c>
      <c r="F287" s="260">
        <v>3510.4666666666662</v>
      </c>
      <c r="G287" s="260">
        <v>3480.9333333333325</v>
      </c>
      <c r="H287" s="260">
        <v>3594.5333333333328</v>
      </c>
      <c r="I287" s="260">
        <v>3624.0666666666666</v>
      </c>
      <c r="J287" s="260">
        <v>3651.333333333333</v>
      </c>
      <c r="K287" s="259">
        <v>3596.8</v>
      </c>
      <c r="L287" s="259">
        <v>3540</v>
      </c>
      <c r="M287" s="259">
        <v>1.06993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404.25</v>
      </c>
      <c r="D288" s="260">
        <v>405.5</v>
      </c>
      <c r="E288" s="260">
        <v>399.7</v>
      </c>
      <c r="F288" s="260">
        <v>395.15</v>
      </c>
      <c r="G288" s="260">
        <v>389.34999999999997</v>
      </c>
      <c r="H288" s="260">
        <v>410.05</v>
      </c>
      <c r="I288" s="260">
        <v>415.84999999999997</v>
      </c>
      <c r="J288" s="260">
        <v>420.40000000000003</v>
      </c>
      <c r="K288" s="259">
        <v>411.3</v>
      </c>
      <c r="L288" s="259">
        <v>400.95</v>
      </c>
      <c r="M288" s="259">
        <v>6.4144100000000002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12034.25</v>
      </c>
      <c r="D289" s="260">
        <v>12047.300000000001</v>
      </c>
      <c r="E289" s="260">
        <v>11921.450000000003</v>
      </c>
      <c r="F289" s="260">
        <v>11808.650000000001</v>
      </c>
      <c r="G289" s="260">
        <v>11682.800000000003</v>
      </c>
      <c r="H289" s="260">
        <v>12160.100000000002</v>
      </c>
      <c r="I289" s="260">
        <v>12285.95</v>
      </c>
      <c r="J289" s="260">
        <v>12398.750000000002</v>
      </c>
      <c r="K289" s="259">
        <v>12173.15</v>
      </c>
      <c r="L289" s="259">
        <v>11934.5</v>
      </c>
      <c r="M289" s="259">
        <v>1.7829999999999999E-2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4596.8</v>
      </c>
      <c r="D290" s="260">
        <v>4599.1166666666668</v>
      </c>
      <c r="E290" s="260">
        <v>4558.1833333333334</v>
      </c>
      <c r="F290" s="260">
        <v>4519.5666666666666</v>
      </c>
      <c r="G290" s="260">
        <v>4478.6333333333332</v>
      </c>
      <c r="H290" s="260">
        <v>4637.7333333333336</v>
      </c>
      <c r="I290" s="260">
        <v>4678.6666666666679</v>
      </c>
      <c r="J290" s="260">
        <v>4717.2833333333338</v>
      </c>
      <c r="K290" s="259">
        <v>4640.05</v>
      </c>
      <c r="L290" s="259">
        <v>4560.5</v>
      </c>
      <c r="M290" s="259">
        <v>2.8669600000000002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1876.15</v>
      </c>
      <c r="D291" s="260">
        <v>1885.4666666666665</v>
      </c>
      <c r="E291" s="260">
        <v>1858.9333333333329</v>
      </c>
      <c r="F291" s="260">
        <v>1841.7166666666665</v>
      </c>
      <c r="G291" s="260">
        <v>1815.1833333333329</v>
      </c>
      <c r="H291" s="260">
        <v>1902.6833333333329</v>
      </c>
      <c r="I291" s="260">
        <v>1929.2166666666662</v>
      </c>
      <c r="J291" s="260">
        <v>1946.4333333333329</v>
      </c>
      <c r="K291" s="259">
        <v>1912</v>
      </c>
      <c r="L291" s="259">
        <v>1868.25</v>
      </c>
      <c r="M291" s="259">
        <v>13.03645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353.25</v>
      </c>
      <c r="D292" s="260">
        <v>354.45</v>
      </c>
      <c r="E292" s="260">
        <v>350.09999999999997</v>
      </c>
      <c r="F292" s="260">
        <v>346.95</v>
      </c>
      <c r="G292" s="260">
        <v>342.59999999999997</v>
      </c>
      <c r="H292" s="260">
        <v>357.59999999999997</v>
      </c>
      <c r="I292" s="260">
        <v>361.95</v>
      </c>
      <c r="J292" s="260">
        <v>365.09999999999997</v>
      </c>
      <c r="K292" s="259">
        <v>358.8</v>
      </c>
      <c r="L292" s="259">
        <v>351.3</v>
      </c>
      <c r="M292" s="259">
        <v>1.0239799999999999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503.95</v>
      </c>
      <c r="D293" s="260">
        <v>501.65000000000003</v>
      </c>
      <c r="E293" s="260">
        <v>494.30000000000007</v>
      </c>
      <c r="F293" s="260">
        <v>484.65000000000003</v>
      </c>
      <c r="G293" s="260">
        <v>477.30000000000007</v>
      </c>
      <c r="H293" s="260">
        <v>511.30000000000007</v>
      </c>
      <c r="I293" s="260">
        <v>518.65000000000009</v>
      </c>
      <c r="J293" s="260">
        <v>528.30000000000007</v>
      </c>
      <c r="K293" s="259">
        <v>509</v>
      </c>
      <c r="L293" s="259">
        <v>492</v>
      </c>
      <c r="M293" s="259">
        <v>14.8528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329.5</v>
      </c>
      <c r="D294" s="260">
        <v>330.86666666666667</v>
      </c>
      <c r="E294" s="260">
        <v>327.03333333333336</v>
      </c>
      <c r="F294" s="260">
        <v>324.56666666666666</v>
      </c>
      <c r="G294" s="260">
        <v>320.73333333333335</v>
      </c>
      <c r="H294" s="260">
        <v>333.33333333333337</v>
      </c>
      <c r="I294" s="260">
        <v>337.16666666666663</v>
      </c>
      <c r="J294" s="260">
        <v>339.63333333333338</v>
      </c>
      <c r="K294" s="259">
        <v>334.7</v>
      </c>
      <c r="L294" s="259">
        <v>328.4</v>
      </c>
      <c r="M294" s="259">
        <v>3.4972300000000001</v>
      </c>
      <c r="N294" s="1"/>
      <c r="O294" s="1"/>
    </row>
    <row r="295" spans="1:15" ht="12.75" customHeight="1">
      <c r="A295" s="30">
        <v>285</v>
      </c>
      <c r="B295" s="269" t="s">
        <v>983</v>
      </c>
      <c r="C295" s="259">
        <v>611.6</v>
      </c>
      <c r="D295" s="260">
        <v>613.68333333333339</v>
      </c>
      <c r="E295" s="260">
        <v>608.91666666666674</v>
      </c>
      <c r="F295" s="260">
        <v>606.23333333333335</v>
      </c>
      <c r="G295" s="260">
        <v>601.4666666666667</v>
      </c>
      <c r="H295" s="260">
        <v>616.36666666666679</v>
      </c>
      <c r="I295" s="260">
        <v>621.13333333333344</v>
      </c>
      <c r="J295" s="260">
        <v>623.81666666666683</v>
      </c>
      <c r="K295" s="259">
        <v>618.45000000000005</v>
      </c>
      <c r="L295" s="259">
        <v>611</v>
      </c>
      <c r="M295" s="259">
        <v>6.8639999999999999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3173.05</v>
      </c>
      <c r="D296" s="260">
        <v>3182.7166666666672</v>
      </c>
      <c r="E296" s="260">
        <v>3150.3833333333341</v>
      </c>
      <c r="F296" s="260">
        <v>3127.7166666666672</v>
      </c>
      <c r="G296" s="260">
        <v>3095.3833333333341</v>
      </c>
      <c r="H296" s="260">
        <v>3205.3833333333341</v>
      </c>
      <c r="I296" s="260">
        <v>3237.7166666666672</v>
      </c>
      <c r="J296" s="260">
        <v>3260.3833333333341</v>
      </c>
      <c r="K296" s="259">
        <v>3215.05</v>
      </c>
      <c r="L296" s="259">
        <v>3160.05</v>
      </c>
      <c r="M296" s="259">
        <v>0.17532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687.15</v>
      </c>
      <c r="D297" s="260">
        <v>684.68333333333339</v>
      </c>
      <c r="E297" s="260">
        <v>679.46666666666681</v>
      </c>
      <c r="F297" s="260">
        <v>671.78333333333342</v>
      </c>
      <c r="G297" s="260">
        <v>666.56666666666683</v>
      </c>
      <c r="H297" s="260">
        <v>692.36666666666679</v>
      </c>
      <c r="I297" s="260">
        <v>697.58333333333348</v>
      </c>
      <c r="J297" s="260">
        <v>705.26666666666677</v>
      </c>
      <c r="K297" s="259">
        <v>689.9</v>
      </c>
      <c r="L297" s="259">
        <v>677</v>
      </c>
      <c r="M297" s="259">
        <v>12.20383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1703.1</v>
      </c>
      <c r="D298" s="260">
        <v>1708.2333333333333</v>
      </c>
      <c r="E298" s="260">
        <v>1692.8666666666668</v>
      </c>
      <c r="F298" s="260">
        <v>1682.6333333333334</v>
      </c>
      <c r="G298" s="260">
        <v>1667.2666666666669</v>
      </c>
      <c r="H298" s="260">
        <v>1718.4666666666667</v>
      </c>
      <c r="I298" s="260">
        <v>1733.833333333333</v>
      </c>
      <c r="J298" s="260">
        <v>1744.0666666666666</v>
      </c>
      <c r="K298" s="259">
        <v>1723.6</v>
      </c>
      <c r="L298" s="259">
        <v>1698</v>
      </c>
      <c r="M298" s="259">
        <v>0.25964999999999999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35.549999999999997</v>
      </c>
      <c r="D299" s="260">
        <v>35.5</v>
      </c>
      <c r="E299" s="260">
        <v>34.950000000000003</v>
      </c>
      <c r="F299" s="260">
        <v>34.35</v>
      </c>
      <c r="G299" s="260">
        <v>33.800000000000004</v>
      </c>
      <c r="H299" s="260">
        <v>36.1</v>
      </c>
      <c r="I299" s="260">
        <v>36.65</v>
      </c>
      <c r="J299" s="260">
        <v>37.25</v>
      </c>
      <c r="K299" s="259">
        <v>36.049999999999997</v>
      </c>
      <c r="L299" s="259">
        <v>34.9</v>
      </c>
      <c r="M299" s="259">
        <v>17.331219999999998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151.05000000000001</v>
      </c>
      <c r="D300" s="260">
        <v>151.15</v>
      </c>
      <c r="E300" s="260">
        <v>150.30000000000001</v>
      </c>
      <c r="F300" s="260">
        <v>149.55000000000001</v>
      </c>
      <c r="G300" s="260">
        <v>148.70000000000002</v>
      </c>
      <c r="H300" s="260">
        <v>151.9</v>
      </c>
      <c r="I300" s="260">
        <v>152.74999999999997</v>
      </c>
      <c r="J300" s="260">
        <v>153.5</v>
      </c>
      <c r="K300" s="259">
        <v>152</v>
      </c>
      <c r="L300" s="259">
        <v>150.4</v>
      </c>
      <c r="M300" s="259">
        <v>0.43958000000000003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82112.350000000006</v>
      </c>
      <c r="D301" s="260">
        <v>82170.78333333334</v>
      </c>
      <c r="E301" s="260">
        <v>81641.56666666668</v>
      </c>
      <c r="F301" s="260">
        <v>81170.78333333334</v>
      </c>
      <c r="G301" s="260">
        <v>80641.56666666668</v>
      </c>
      <c r="H301" s="260">
        <v>82641.56666666668</v>
      </c>
      <c r="I301" s="260">
        <v>83170.783333333326</v>
      </c>
      <c r="J301" s="260">
        <v>83641.56666666668</v>
      </c>
      <c r="K301" s="259">
        <v>82700</v>
      </c>
      <c r="L301" s="259">
        <v>81700</v>
      </c>
      <c r="M301" s="259">
        <v>8.43E-2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1577.9</v>
      </c>
      <c r="D302" s="260">
        <v>1590.5833333333333</v>
      </c>
      <c r="E302" s="260">
        <v>1562.3166666666666</v>
      </c>
      <c r="F302" s="260">
        <v>1546.7333333333333</v>
      </c>
      <c r="G302" s="260">
        <v>1518.4666666666667</v>
      </c>
      <c r="H302" s="260">
        <v>1606.1666666666665</v>
      </c>
      <c r="I302" s="260">
        <v>1634.4333333333334</v>
      </c>
      <c r="J302" s="260">
        <v>1650.0166666666664</v>
      </c>
      <c r="K302" s="259">
        <v>1618.85</v>
      </c>
      <c r="L302" s="259">
        <v>1575</v>
      </c>
      <c r="M302" s="259">
        <v>0.44069999999999998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989.8</v>
      </c>
      <c r="D303" s="260">
        <v>989.1</v>
      </c>
      <c r="E303" s="260">
        <v>980.2</v>
      </c>
      <c r="F303" s="260">
        <v>970.6</v>
      </c>
      <c r="G303" s="260">
        <v>961.7</v>
      </c>
      <c r="H303" s="260">
        <v>998.7</v>
      </c>
      <c r="I303" s="260">
        <v>1007.5999999999999</v>
      </c>
      <c r="J303" s="260">
        <v>1017.2</v>
      </c>
      <c r="K303" s="259">
        <v>998</v>
      </c>
      <c r="L303" s="259">
        <v>979.5</v>
      </c>
      <c r="M303" s="259">
        <v>1.60789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782.7</v>
      </c>
      <c r="D304" s="260">
        <v>784.88333333333333</v>
      </c>
      <c r="E304" s="260">
        <v>777.56666666666661</v>
      </c>
      <c r="F304" s="260">
        <v>772.43333333333328</v>
      </c>
      <c r="G304" s="260">
        <v>765.11666666666656</v>
      </c>
      <c r="H304" s="260">
        <v>790.01666666666665</v>
      </c>
      <c r="I304" s="260">
        <v>797.33333333333348</v>
      </c>
      <c r="J304" s="260">
        <v>802.4666666666667</v>
      </c>
      <c r="K304" s="259">
        <v>792.2</v>
      </c>
      <c r="L304" s="259">
        <v>779.75</v>
      </c>
      <c r="M304" s="259">
        <v>2.3485900000000002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206.1</v>
      </c>
      <c r="D305" s="260">
        <v>205.83333333333334</v>
      </c>
      <c r="E305" s="260">
        <v>203.41666666666669</v>
      </c>
      <c r="F305" s="260">
        <v>200.73333333333335</v>
      </c>
      <c r="G305" s="260">
        <v>198.31666666666669</v>
      </c>
      <c r="H305" s="260">
        <v>208.51666666666668</v>
      </c>
      <c r="I305" s="260">
        <v>210.93333333333337</v>
      </c>
      <c r="J305" s="260">
        <v>213.61666666666667</v>
      </c>
      <c r="K305" s="259">
        <v>208.25</v>
      </c>
      <c r="L305" s="259">
        <v>203.15</v>
      </c>
      <c r="M305" s="259">
        <v>33.031260000000003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1248.2</v>
      </c>
      <c r="D306" s="260">
        <v>1254.2833333333335</v>
      </c>
      <c r="E306" s="260">
        <v>1234.416666666667</v>
      </c>
      <c r="F306" s="260">
        <v>1220.6333333333334</v>
      </c>
      <c r="G306" s="260">
        <v>1200.7666666666669</v>
      </c>
      <c r="H306" s="260">
        <v>1268.0666666666671</v>
      </c>
      <c r="I306" s="260">
        <v>1287.9333333333334</v>
      </c>
      <c r="J306" s="260">
        <v>1301.7166666666672</v>
      </c>
      <c r="K306" s="259">
        <v>1274.1500000000001</v>
      </c>
      <c r="L306" s="259">
        <v>1240.5</v>
      </c>
      <c r="M306" s="259">
        <v>21.37351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305.8</v>
      </c>
      <c r="D307" s="260">
        <v>308.14999999999998</v>
      </c>
      <c r="E307" s="260">
        <v>301.29999999999995</v>
      </c>
      <c r="F307" s="260">
        <v>296.79999999999995</v>
      </c>
      <c r="G307" s="260">
        <v>289.94999999999993</v>
      </c>
      <c r="H307" s="260">
        <v>312.64999999999998</v>
      </c>
      <c r="I307" s="260">
        <v>319.5</v>
      </c>
      <c r="J307" s="260">
        <v>324</v>
      </c>
      <c r="K307" s="259">
        <v>315</v>
      </c>
      <c r="L307" s="259">
        <v>303.64999999999998</v>
      </c>
      <c r="M307" s="259">
        <v>9.6025200000000002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272.85000000000002</v>
      </c>
      <c r="D308" s="260">
        <v>273.68333333333334</v>
      </c>
      <c r="E308" s="260">
        <v>269.36666666666667</v>
      </c>
      <c r="F308" s="260">
        <v>265.88333333333333</v>
      </c>
      <c r="G308" s="260">
        <v>261.56666666666666</v>
      </c>
      <c r="H308" s="260">
        <v>277.16666666666669</v>
      </c>
      <c r="I308" s="260">
        <v>281.48333333333341</v>
      </c>
      <c r="J308" s="260">
        <v>284.9666666666667</v>
      </c>
      <c r="K308" s="259">
        <v>278</v>
      </c>
      <c r="L308" s="259">
        <v>270.2</v>
      </c>
      <c r="M308" s="259">
        <v>1.86209</v>
      </c>
      <c r="N308" s="1"/>
      <c r="O308" s="1"/>
    </row>
    <row r="309" spans="1:15" ht="12.75" customHeight="1">
      <c r="A309" s="30">
        <v>299</v>
      </c>
      <c r="B309" s="269" t="s">
        <v>992</v>
      </c>
      <c r="C309" s="259">
        <v>431.35</v>
      </c>
      <c r="D309" s="260">
        <v>434.86666666666662</v>
      </c>
      <c r="E309" s="260">
        <v>424.88333333333321</v>
      </c>
      <c r="F309" s="260">
        <v>418.41666666666657</v>
      </c>
      <c r="G309" s="260">
        <v>408.43333333333317</v>
      </c>
      <c r="H309" s="260">
        <v>441.33333333333326</v>
      </c>
      <c r="I309" s="260">
        <v>451.31666666666672</v>
      </c>
      <c r="J309" s="260">
        <v>457.7833333333333</v>
      </c>
      <c r="K309" s="259">
        <v>444.85</v>
      </c>
      <c r="L309" s="259">
        <v>428.4</v>
      </c>
      <c r="M309" s="259">
        <v>1.8508599999999999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518.54999999999995</v>
      </c>
      <c r="D310" s="260">
        <v>519.51666666666665</v>
      </c>
      <c r="E310" s="260">
        <v>515.2833333333333</v>
      </c>
      <c r="F310" s="260">
        <v>512.01666666666665</v>
      </c>
      <c r="G310" s="260">
        <v>507.7833333333333</v>
      </c>
      <c r="H310" s="260">
        <v>522.7833333333333</v>
      </c>
      <c r="I310" s="260">
        <v>527.01666666666665</v>
      </c>
      <c r="J310" s="260">
        <v>530.2833333333333</v>
      </c>
      <c r="K310" s="259">
        <v>523.75</v>
      </c>
      <c r="L310" s="259">
        <v>516.25</v>
      </c>
      <c r="M310" s="259">
        <v>0.37131999999999998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101.45</v>
      </c>
      <c r="D311" s="260">
        <v>102.23333333333335</v>
      </c>
      <c r="E311" s="260">
        <v>99.816666666666691</v>
      </c>
      <c r="F311" s="260">
        <v>98.183333333333337</v>
      </c>
      <c r="G311" s="260">
        <v>95.76666666666668</v>
      </c>
      <c r="H311" s="260">
        <v>103.8666666666667</v>
      </c>
      <c r="I311" s="260">
        <v>106.28333333333336</v>
      </c>
      <c r="J311" s="260">
        <v>107.91666666666671</v>
      </c>
      <c r="K311" s="259">
        <v>104.65</v>
      </c>
      <c r="L311" s="259">
        <v>100.6</v>
      </c>
      <c r="M311" s="259">
        <v>53.047980000000003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58.15</v>
      </c>
      <c r="D312" s="260">
        <v>58.316666666666663</v>
      </c>
      <c r="E312" s="260">
        <v>57.633333333333326</v>
      </c>
      <c r="F312" s="260">
        <v>57.11666666666666</v>
      </c>
      <c r="G312" s="260">
        <v>56.433333333333323</v>
      </c>
      <c r="H312" s="260">
        <v>58.833333333333329</v>
      </c>
      <c r="I312" s="260">
        <v>59.516666666666666</v>
      </c>
      <c r="J312" s="260">
        <v>60.033333333333331</v>
      </c>
      <c r="K312" s="259">
        <v>59</v>
      </c>
      <c r="L312" s="259">
        <v>57.8</v>
      </c>
      <c r="M312" s="259">
        <v>10.456379999999999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515.54999999999995</v>
      </c>
      <c r="D313" s="260">
        <v>514.2833333333333</v>
      </c>
      <c r="E313" s="260">
        <v>509.26666666666665</v>
      </c>
      <c r="F313" s="260">
        <v>502.98333333333335</v>
      </c>
      <c r="G313" s="260">
        <v>497.9666666666667</v>
      </c>
      <c r="H313" s="260">
        <v>520.56666666666661</v>
      </c>
      <c r="I313" s="260">
        <v>525.58333333333326</v>
      </c>
      <c r="J313" s="260">
        <v>531.86666666666656</v>
      </c>
      <c r="K313" s="259">
        <v>519.29999999999995</v>
      </c>
      <c r="L313" s="259">
        <v>508</v>
      </c>
      <c r="M313" s="259">
        <v>13.747389999999999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8649.5499999999993</v>
      </c>
      <c r="D314" s="260">
        <v>8675.6666666666661</v>
      </c>
      <c r="E314" s="260">
        <v>8565.8833333333314</v>
      </c>
      <c r="F314" s="260">
        <v>8482.2166666666653</v>
      </c>
      <c r="G314" s="260">
        <v>8372.4333333333307</v>
      </c>
      <c r="H314" s="260">
        <v>8759.3333333333321</v>
      </c>
      <c r="I314" s="260">
        <v>8869.1166666666686</v>
      </c>
      <c r="J314" s="260">
        <v>8952.7833333333328</v>
      </c>
      <c r="K314" s="259">
        <v>8785.4500000000007</v>
      </c>
      <c r="L314" s="259">
        <v>8592</v>
      </c>
      <c r="M314" s="259">
        <v>3.5560499999999999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1638.4</v>
      </c>
      <c r="D315" s="260">
        <v>1645.7833333333335</v>
      </c>
      <c r="E315" s="260">
        <v>1623.616666666667</v>
      </c>
      <c r="F315" s="260">
        <v>1608.8333333333335</v>
      </c>
      <c r="G315" s="260">
        <v>1586.666666666667</v>
      </c>
      <c r="H315" s="260">
        <v>1660.5666666666671</v>
      </c>
      <c r="I315" s="260">
        <v>1682.7333333333336</v>
      </c>
      <c r="J315" s="260">
        <v>1697.5166666666671</v>
      </c>
      <c r="K315" s="259">
        <v>1667.95</v>
      </c>
      <c r="L315" s="259">
        <v>1631</v>
      </c>
      <c r="M315" s="259">
        <v>0.38750000000000001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739.5</v>
      </c>
      <c r="D316" s="260">
        <v>740.18333333333339</v>
      </c>
      <c r="E316" s="260">
        <v>728.76666666666677</v>
      </c>
      <c r="F316" s="260">
        <v>718.03333333333342</v>
      </c>
      <c r="G316" s="260">
        <v>706.61666666666679</v>
      </c>
      <c r="H316" s="260">
        <v>750.91666666666674</v>
      </c>
      <c r="I316" s="260">
        <v>762.33333333333326</v>
      </c>
      <c r="J316" s="260">
        <v>773.06666666666672</v>
      </c>
      <c r="K316" s="259">
        <v>751.6</v>
      </c>
      <c r="L316" s="259">
        <v>729.45</v>
      </c>
      <c r="M316" s="259">
        <v>2.3715299999999999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429.15</v>
      </c>
      <c r="D317" s="260">
        <v>426.36666666666662</v>
      </c>
      <c r="E317" s="260">
        <v>416.83333333333326</v>
      </c>
      <c r="F317" s="260">
        <v>404.51666666666665</v>
      </c>
      <c r="G317" s="260">
        <v>394.98333333333329</v>
      </c>
      <c r="H317" s="260">
        <v>438.68333333333322</v>
      </c>
      <c r="I317" s="260">
        <v>448.21666666666664</v>
      </c>
      <c r="J317" s="260">
        <v>460.53333333333319</v>
      </c>
      <c r="K317" s="259">
        <v>435.9</v>
      </c>
      <c r="L317" s="259">
        <v>414.05</v>
      </c>
      <c r="M317" s="259">
        <v>33.068339999999999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623.75</v>
      </c>
      <c r="D318" s="260">
        <v>627.86666666666667</v>
      </c>
      <c r="E318" s="260">
        <v>611.93333333333339</v>
      </c>
      <c r="F318" s="260">
        <v>600.11666666666667</v>
      </c>
      <c r="G318" s="260">
        <v>584.18333333333339</v>
      </c>
      <c r="H318" s="260">
        <v>639.68333333333339</v>
      </c>
      <c r="I318" s="260">
        <v>655.61666666666656</v>
      </c>
      <c r="J318" s="260">
        <v>667.43333333333339</v>
      </c>
      <c r="K318" s="259">
        <v>643.79999999999995</v>
      </c>
      <c r="L318" s="259">
        <v>616.04999999999995</v>
      </c>
      <c r="M318" s="259">
        <v>74.955500000000001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600.6</v>
      </c>
      <c r="D319" s="260">
        <v>600.55000000000007</v>
      </c>
      <c r="E319" s="260">
        <v>590.55000000000018</v>
      </c>
      <c r="F319" s="260">
        <v>580.50000000000011</v>
      </c>
      <c r="G319" s="260">
        <v>570.50000000000023</v>
      </c>
      <c r="H319" s="260">
        <v>610.60000000000014</v>
      </c>
      <c r="I319" s="260">
        <v>620.59999999999991</v>
      </c>
      <c r="J319" s="260">
        <v>630.65000000000009</v>
      </c>
      <c r="K319" s="259">
        <v>610.54999999999995</v>
      </c>
      <c r="L319" s="259">
        <v>590.5</v>
      </c>
      <c r="M319" s="259">
        <v>0.36758999999999997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892.1</v>
      </c>
      <c r="D320" s="260">
        <v>899.36666666666667</v>
      </c>
      <c r="E320" s="260">
        <v>873.83333333333337</v>
      </c>
      <c r="F320" s="260">
        <v>855.56666666666672</v>
      </c>
      <c r="G320" s="260">
        <v>830.03333333333342</v>
      </c>
      <c r="H320" s="260">
        <v>917.63333333333333</v>
      </c>
      <c r="I320" s="260">
        <v>943.16666666666663</v>
      </c>
      <c r="J320" s="260">
        <v>961.43333333333328</v>
      </c>
      <c r="K320" s="259">
        <v>924.9</v>
      </c>
      <c r="L320" s="259">
        <v>881.1</v>
      </c>
      <c r="M320" s="259">
        <v>2.73081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1584.85</v>
      </c>
      <c r="D321" s="260">
        <v>1573.2833333333335</v>
      </c>
      <c r="E321" s="260">
        <v>1551.5666666666671</v>
      </c>
      <c r="F321" s="260">
        <v>1518.2833333333335</v>
      </c>
      <c r="G321" s="260">
        <v>1496.5666666666671</v>
      </c>
      <c r="H321" s="260">
        <v>1606.5666666666671</v>
      </c>
      <c r="I321" s="260">
        <v>1628.2833333333338</v>
      </c>
      <c r="J321" s="260">
        <v>1661.5666666666671</v>
      </c>
      <c r="K321" s="259">
        <v>1595</v>
      </c>
      <c r="L321" s="259">
        <v>1540</v>
      </c>
      <c r="M321" s="259">
        <v>1.1932400000000001</v>
      </c>
      <c r="N321" s="1"/>
      <c r="O321" s="1"/>
    </row>
    <row r="322" spans="1:15" ht="12.75" customHeight="1">
      <c r="A322" s="30">
        <v>312</v>
      </c>
      <c r="B322" s="269" t="s">
        <v>984</v>
      </c>
      <c r="C322" s="259">
        <v>87.25</v>
      </c>
      <c r="D322" s="260">
        <v>87</v>
      </c>
      <c r="E322" s="260">
        <v>86</v>
      </c>
      <c r="F322" s="260">
        <v>84.75</v>
      </c>
      <c r="G322" s="260">
        <v>83.75</v>
      </c>
      <c r="H322" s="260">
        <v>88.25</v>
      </c>
      <c r="I322" s="260">
        <v>89.25</v>
      </c>
      <c r="J322" s="260">
        <v>90.5</v>
      </c>
      <c r="K322" s="259">
        <v>88</v>
      </c>
      <c r="L322" s="259">
        <v>85.75</v>
      </c>
      <c r="M322" s="259">
        <v>27.469670000000001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702.7</v>
      </c>
      <c r="D323" s="260">
        <v>705.76666666666677</v>
      </c>
      <c r="E323" s="260">
        <v>695.13333333333355</v>
      </c>
      <c r="F323" s="260">
        <v>687.56666666666683</v>
      </c>
      <c r="G323" s="260">
        <v>676.93333333333362</v>
      </c>
      <c r="H323" s="260">
        <v>713.33333333333348</v>
      </c>
      <c r="I323" s="260">
        <v>723.9666666666667</v>
      </c>
      <c r="J323" s="260">
        <v>731.53333333333342</v>
      </c>
      <c r="K323" s="259">
        <v>716.4</v>
      </c>
      <c r="L323" s="259">
        <v>698.2</v>
      </c>
      <c r="M323" s="259">
        <v>0.51878999999999997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2086.6</v>
      </c>
      <c r="D324" s="260">
        <v>2083.7999999999997</v>
      </c>
      <c r="E324" s="260">
        <v>2061.7999999999993</v>
      </c>
      <c r="F324" s="260">
        <v>2036.9999999999995</v>
      </c>
      <c r="G324" s="260">
        <v>2014.9999999999991</v>
      </c>
      <c r="H324" s="260">
        <v>2108.5999999999995</v>
      </c>
      <c r="I324" s="260">
        <v>2130.6000000000004</v>
      </c>
      <c r="J324" s="260">
        <v>2155.3999999999996</v>
      </c>
      <c r="K324" s="259">
        <v>2105.8000000000002</v>
      </c>
      <c r="L324" s="259">
        <v>2059</v>
      </c>
      <c r="M324" s="259">
        <v>2.1747100000000001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1318.1</v>
      </c>
      <c r="D325" s="260">
        <v>1319.6333333333332</v>
      </c>
      <c r="E325" s="260">
        <v>1308.4666666666665</v>
      </c>
      <c r="F325" s="260">
        <v>1298.8333333333333</v>
      </c>
      <c r="G325" s="260">
        <v>1287.6666666666665</v>
      </c>
      <c r="H325" s="260">
        <v>1329.2666666666664</v>
      </c>
      <c r="I325" s="260">
        <v>1340.4333333333334</v>
      </c>
      <c r="J325" s="260">
        <v>1350.0666666666664</v>
      </c>
      <c r="K325" s="259">
        <v>1330.8</v>
      </c>
      <c r="L325" s="259">
        <v>1310</v>
      </c>
      <c r="M325" s="259">
        <v>2.26789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1020.2</v>
      </c>
      <c r="D326" s="260">
        <v>1022.0833333333334</v>
      </c>
      <c r="E326" s="260">
        <v>1014.1166666666668</v>
      </c>
      <c r="F326" s="260">
        <v>1008.0333333333334</v>
      </c>
      <c r="G326" s="260">
        <v>1000.0666666666668</v>
      </c>
      <c r="H326" s="260">
        <v>1028.1666666666667</v>
      </c>
      <c r="I326" s="260">
        <v>1036.1333333333332</v>
      </c>
      <c r="J326" s="260">
        <v>1042.2166666666667</v>
      </c>
      <c r="K326" s="259">
        <v>1030.05</v>
      </c>
      <c r="L326" s="259">
        <v>1016</v>
      </c>
      <c r="M326" s="259">
        <v>5.93384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596.29999999999995</v>
      </c>
      <c r="D327" s="260">
        <v>594.44999999999993</v>
      </c>
      <c r="E327" s="260">
        <v>589.94999999999982</v>
      </c>
      <c r="F327" s="260">
        <v>583.59999999999991</v>
      </c>
      <c r="G327" s="260">
        <v>579.0999999999998</v>
      </c>
      <c r="H327" s="260">
        <v>600.79999999999984</v>
      </c>
      <c r="I327" s="260">
        <v>605.30000000000007</v>
      </c>
      <c r="J327" s="260">
        <v>611.64999999999986</v>
      </c>
      <c r="K327" s="259">
        <v>598.95000000000005</v>
      </c>
      <c r="L327" s="259">
        <v>588.1</v>
      </c>
      <c r="M327" s="259">
        <v>2.0067599999999999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30.35</v>
      </c>
      <c r="D328" s="260">
        <v>30.5</v>
      </c>
      <c r="E328" s="260">
        <v>30.15</v>
      </c>
      <c r="F328" s="260">
        <v>29.95</v>
      </c>
      <c r="G328" s="260">
        <v>29.599999999999998</v>
      </c>
      <c r="H328" s="260">
        <v>30.7</v>
      </c>
      <c r="I328" s="260">
        <v>31.05</v>
      </c>
      <c r="J328" s="260">
        <v>31.25</v>
      </c>
      <c r="K328" s="259">
        <v>30.85</v>
      </c>
      <c r="L328" s="259">
        <v>30.3</v>
      </c>
      <c r="M328" s="259">
        <v>10.52563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69.150000000000006</v>
      </c>
      <c r="D329" s="260">
        <v>69.266666666666666</v>
      </c>
      <c r="E329" s="260">
        <v>68.583333333333329</v>
      </c>
      <c r="F329" s="260">
        <v>68.016666666666666</v>
      </c>
      <c r="G329" s="260">
        <v>67.333333333333329</v>
      </c>
      <c r="H329" s="260">
        <v>69.833333333333329</v>
      </c>
      <c r="I329" s="260">
        <v>70.516666666666666</v>
      </c>
      <c r="J329" s="260">
        <v>71.083333333333329</v>
      </c>
      <c r="K329" s="259">
        <v>69.95</v>
      </c>
      <c r="L329" s="259">
        <v>68.7</v>
      </c>
      <c r="M329" s="259">
        <v>11.15662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37.9</v>
      </c>
      <c r="D330" s="260">
        <v>37.9</v>
      </c>
      <c r="E330" s="260">
        <v>37.4</v>
      </c>
      <c r="F330" s="260">
        <v>36.9</v>
      </c>
      <c r="G330" s="260">
        <v>36.4</v>
      </c>
      <c r="H330" s="260">
        <v>38.4</v>
      </c>
      <c r="I330" s="260">
        <v>38.9</v>
      </c>
      <c r="J330" s="260">
        <v>39.4</v>
      </c>
      <c r="K330" s="259">
        <v>38.4</v>
      </c>
      <c r="L330" s="259">
        <v>37.4</v>
      </c>
      <c r="M330" s="259">
        <v>162.91159999999999</v>
      </c>
      <c r="N330" s="1"/>
      <c r="O330" s="1"/>
    </row>
    <row r="331" spans="1:15" ht="12.75" customHeight="1">
      <c r="A331" s="30">
        <v>321</v>
      </c>
      <c r="B331" s="269" t="s">
        <v>993</v>
      </c>
      <c r="C331" s="259">
        <v>295.10000000000002</v>
      </c>
      <c r="D331" s="260">
        <v>298.35000000000002</v>
      </c>
      <c r="E331" s="260">
        <v>290.85000000000002</v>
      </c>
      <c r="F331" s="260">
        <v>286.60000000000002</v>
      </c>
      <c r="G331" s="260">
        <v>279.10000000000002</v>
      </c>
      <c r="H331" s="260">
        <v>302.60000000000002</v>
      </c>
      <c r="I331" s="260">
        <v>310.10000000000002</v>
      </c>
      <c r="J331" s="260">
        <v>314.35000000000002</v>
      </c>
      <c r="K331" s="259">
        <v>305.85000000000002</v>
      </c>
      <c r="L331" s="259">
        <v>294.10000000000002</v>
      </c>
      <c r="M331" s="259">
        <v>2.8704700000000001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68.75</v>
      </c>
      <c r="D332" s="260">
        <v>68.649999999999991</v>
      </c>
      <c r="E332" s="260">
        <v>67.899999999999977</v>
      </c>
      <c r="F332" s="260">
        <v>67.049999999999983</v>
      </c>
      <c r="G332" s="260">
        <v>66.299999999999969</v>
      </c>
      <c r="H332" s="260">
        <v>69.499999999999986</v>
      </c>
      <c r="I332" s="260">
        <v>70.250000000000014</v>
      </c>
      <c r="J332" s="260">
        <v>71.099999999999994</v>
      </c>
      <c r="K332" s="259">
        <v>69.400000000000006</v>
      </c>
      <c r="L332" s="259">
        <v>67.8</v>
      </c>
      <c r="M332" s="259">
        <v>21.870740000000001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254.15</v>
      </c>
      <c r="D333" s="260">
        <v>255.61666666666665</v>
      </c>
      <c r="E333" s="260">
        <v>251.73333333333329</v>
      </c>
      <c r="F333" s="260">
        <v>249.31666666666663</v>
      </c>
      <c r="G333" s="260">
        <v>245.43333333333328</v>
      </c>
      <c r="H333" s="260">
        <v>258.0333333333333</v>
      </c>
      <c r="I333" s="260">
        <v>261.91666666666669</v>
      </c>
      <c r="J333" s="260">
        <v>264.33333333333331</v>
      </c>
      <c r="K333" s="259">
        <v>259.5</v>
      </c>
      <c r="L333" s="259">
        <v>253.2</v>
      </c>
      <c r="M333" s="259">
        <v>8.9044100000000004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164.75</v>
      </c>
      <c r="D334" s="260">
        <v>165.26666666666668</v>
      </c>
      <c r="E334" s="260">
        <v>163.73333333333335</v>
      </c>
      <c r="F334" s="260">
        <v>162.71666666666667</v>
      </c>
      <c r="G334" s="260">
        <v>161.18333333333334</v>
      </c>
      <c r="H334" s="260">
        <v>166.28333333333336</v>
      </c>
      <c r="I334" s="260">
        <v>167.81666666666672</v>
      </c>
      <c r="J334" s="260">
        <v>168.83333333333337</v>
      </c>
      <c r="K334" s="259">
        <v>166.8</v>
      </c>
      <c r="L334" s="259">
        <v>164.25</v>
      </c>
      <c r="M334" s="259">
        <v>94.475110000000001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714.4</v>
      </c>
      <c r="D335" s="260">
        <v>708.15</v>
      </c>
      <c r="E335" s="260">
        <v>697.3</v>
      </c>
      <c r="F335" s="260">
        <v>680.19999999999993</v>
      </c>
      <c r="G335" s="260">
        <v>669.34999999999991</v>
      </c>
      <c r="H335" s="260">
        <v>725.25</v>
      </c>
      <c r="I335" s="260">
        <v>736.10000000000014</v>
      </c>
      <c r="J335" s="260">
        <v>753.2</v>
      </c>
      <c r="K335" s="259">
        <v>719</v>
      </c>
      <c r="L335" s="259">
        <v>691.05</v>
      </c>
      <c r="M335" s="259">
        <v>6.30382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72.3</v>
      </c>
      <c r="D336" s="260">
        <v>72.033333333333331</v>
      </c>
      <c r="E336" s="260">
        <v>71.166666666666657</v>
      </c>
      <c r="F336" s="260">
        <v>70.033333333333331</v>
      </c>
      <c r="G336" s="260">
        <v>69.166666666666657</v>
      </c>
      <c r="H336" s="260">
        <v>73.166666666666657</v>
      </c>
      <c r="I336" s="260">
        <v>74.033333333333331</v>
      </c>
      <c r="J336" s="260">
        <v>75.166666666666657</v>
      </c>
      <c r="K336" s="259">
        <v>72.900000000000006</v>
      </c>
      <c r="L336" s="259">
        <v>70.900000000000006</v>
      </c>
      <c r="M336" s="259">
        <v>229.93510000000001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4600.5</v>
      </c>
      <c r="D337" s="260">
        <v>4627.6500000000005</v>
      </c>
      <c r="E337" s="260">
        <v>4548.8500000000013</v>
      </c>
      <c r="F337" s="260">
        <v>4497.2000000000007</v>
      </c>
      <c r="G337" s="260">
        <v>4418.4000000000015</v>
      </c>
      <c r="H337" s="260">
        <v>4679.3000000000011</v>
      </c>
      <c r="I337" s="260">
        <v>4758.1000000000004</v>
      </c>
      <c r="J337" s="260">
        <v>4809.7500000000009</v>
      </c>
      <c r="K337" s="259">
        <v>4706.45</v>
      </c>
      <c r="L337" s="259">
        <v>4576</v>
      </c>
      <c r="M337" s="259">
        <v>1.0679099999999999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693.2</v>
      </c>
      <c r="D338" s="260">
        <v>697.66666666666663</v>
      </c>
      <c r="E338" s="260">
        <v>685.5333333333333</v>
      </c>
      <c r="F338" s="260">
        <v>677.86666666666667</v>
      </c>
      <c r="G338" s="260">
        <v>665.73333333333335</v>
      </c>
      <c r="H338" s="260">
        <v>705.33333333333326</v>
      </c>
      <c r="I338" s="260">
        <v>717.4666666666667</v>
      </c>
      <c r="J338" s="260">
        <v>725.13333333333321</v>
      </c>
      <c r="K338" s="259">
        <v>709.8</v>
      </c>
      <c r="L338" s="259">
        <v>690</v>
      </c>
      <c r="M338" s="259">
        <v>3.5085199999999999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18763.650000000001</v>
      </c>
      <c r="D339" s="260">
        <v>18763.433333333334</v>
      </c>
      <c r="E339" s="260">
        <v>18605.216666666667</v>
      </c>
      <c r="F339" s="260">
        <v>18446.783333333333</v>
      </c>
      <c r="G339" s="260">
        <v>18288.566666666666</v>
      </c>
      <c r="H339" s="260">
        <v>18921.866666666669</v>
      </c>
      <c r="I339" s="260">
        <v>19080.083333333336</v>
      </c>
      <c r="J339" s="260">
        <v>19238.51666666667</v>
      </c>
      <c r="K339" s="259">
        <v>18921.650000000001</v>
      </c>
      <c r="L339" s="259">
        <v>18605</v>
      </c>
      <c r="M339" s="259">
        <v>0.30276999999999998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67.599999999999994</v>
      </c>
      <c r="D340" s="260">
        <v>67.883333333333326</v>
      </c>
      <c r="E340" s="260">
        <v>66.916666666666657</v>
      </c>
      <c r="F340" s="260">
        <v>66.233333333333334</v>
      </c>
      <c r="G340" s="260">
        <v>65.266666666666666</v>
      </c>
      <c r="H340" s="260">
        <v>68.566666666666649</v>
      </c>
      <c r="I340" s="260">
        <v>69.533333333333317</v>
      </c>
      <c r="J340" s="260">
        <v>70.21666666666664</v>
      </c>
      <c r="K340" s="259">
        <v>68.849999999999994</v>
      </c>
      <c r="L340" s="259">
        <v>67.2</v>
      </c>
      <c r="M340" s="259">
        <v>3.8437600000000001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271.75</v>
      </c>
      <c r="D341" s="260">
        <v>270.11666666666662</v>
      </c>
      <c r="E341" s="260">
        <v>266.43333333333322</v>
      </c>
      <c r="F341" s="260">
        <v>261.11666666666662</v>
      </c>
      <c r="G341" s="260">
        <v>257.43333333333322</v>
      </c>
      <c r="H341" s="260">
        <v>275.43333333333322</v>
      </c>
      <c r="I341" s="260">
        <v>279.11666666666662</v>
      </c>
      <c r="J341" s="260">
        <v>284.43333333333322</v>
      </c>
      <c r="K341" s="259">
        <v>273.8</v>
      </c>
      <c r="L341" s="259">
        <v>264.8</v>
      </c>
      <c r="M341" s="259">
        <v>8.7706499999999998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398.35</v>
      </c>
      <c r="D342" s="260">
        <v>402.2833333333333</v>
      </c>
      <c r="E342" s="260">
        <v>392.06666666666661</v>
      </c>
      <c r="F342" s="260">
        <v>385.7833333333333</v>
      </c>
      <c r="G342" s="260">
        <v>375.56666666666661</v>
      </c>
      <c r="H342" s="260">
        <v>408.56666666666661</v>
      </c>
      <c r="I342" s="260">
        <v>418.7833333333333</v>
      </c>
      <c r="J342" s="260">
        <v>425.06666666666661</v>
      </c>
      <c r="K342" s="259">
        <v>412.5</v>
      </c>
      <c r="L342" s="259">
        <v>396</v>
      </c>
      <c r="M342" s="259">
        <v>1.91056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899.15</v>
      </c>
      <c r="D343" s="260">
        <v>901.9</v>
      </c>
      <c r="E343" s="260">
        <v>888</v>
      </c>
      <c r="F343" s="260">
        <v>876.85</v>
      </c>
      <c r="G343" s="260">
        <v>862.95</v>
      </c>
      <c r="H343" s="260">
        <v>913.05</v>
      </c>
      <c r="I343" s="260">
        <v>926.94999999999982</v>
      </c>
      <c r="J343" s="260">
        <v>938.09999999999991</v>
      </c>
      <c r="K343" s="259">
        <v>915.8</v>
      </c>
      <c r="L343" s="259">
        <v>890.75</v>
      </c>
      <c r="M343" s="259">
        <v>3.7777500000000002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129.85</v>
      </c>
      <c r="D344" s="260">
        <v>129.78333333333333</v>
      </c>
      <c r="E344" s="260">
        <v>127.71666666666667</v>
      </c>
      <c r="F344" s="260">
        <v>125.58333333333334</v>
      </c>
      <c r="G344" s="260">
        <v>123.51666666666668</v>
      </c>
      <c r="H344" s="260">
        <v>131.91666666666666</v>
      </c>
      <c r="I344" s="260">
        <v>133.98333333333332</v>
      </c>
      <c r="J344" s="260">
        <v>136.11666666666665</v>
      </c>
      <c r="K344" s="259">
        <v>131.85</v>
      </c>
      <c r="L344" s="259">
        <v>127.65</v>
      </c>
      <c r="M344" s="259">
        <v>133.20135999999999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189.05</v>
      </c>
      <c r="D345" s="260">
        <v>188.45000000000002</v>
      </c>
      <c r="E345" s="260">
        <v>186.90000000000003</v>
      </c>
      <c r="F345" s="260">
        <v>184.75000000000003</v>
      </c>
      <c r="G345" s="260">
        <v>183.20000000000005</v>
      </c>
      <c r="H345" s="260">
        <v>190.60000000000002</v>
      </c>
      <c r="I345" s="260">
        <v>192.15000000000003</v>
      </c>
      <c r="J345" s="260">
        <v>194.3</v>
      </c>
      <c r="K345" s="259">
        <v>190</v>
      </c>
      <c r="L345" s="259">
        <v>186.3</v>
      </c>
      <c r="M345" s="259">
        <v>10.92385</v>
      </c>
      <c r="N345" s="1"/>
      <c r="O345" s="1"/>
    </row>
    <row r="346" spans="1:15" ht="12.75" customHeight="1">
      <c r="A346" s="30">
        <v>336</v>
      </c>
      <c r="B346" s="269" t="s">
        <v>994</v>
      </c>
      <c r="C346" s="259">
        <v>601.54999999999995</v>
      </c>
      <c r="D346" s="260">
        <v>605.81666666666661</v>
      </c>
      <c r="E346" s="260">
        <v>593.73333333333323</v>
      </c>
      <c r="F346" s="260">
        <v>585.91666666666663</v>
      </c>
      <c r="G346" s="260">
        <v>573.83333333333326</v>
      </c>
      <c r="H346" s="260">
        <v>613.63333333333321</v>
      </c>
      <c r="I346" s="260">
        <v>625.7166666666667</v>
      </c>
      <c r="J346" s="260">
        <v>633.53333333333319</v>
      </c>
      <c r="K346" s="259">
        <v>617.9</v>
      </c>
      <c r="L346" s="259">
        <v>598</v>
      </c>
      <c r="M346" s="259">
        <v>2.8370099999999998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686.1</v>
      </c>
      <c r="D347" s="260">
        <v>691.61666666666667</v>
      </c>
      <c r="E347" s="260">
        <v>678.48333333333335</v>
      </c>
      <c r="F347" s="260">
        <v>670.86666666666667</v>
      </c>
      <c r="G347" s="260">
        <v>657.73333333333335</v>
      </c>
      <c r="H347" s="260">
        <v>699.23333333333335</v>
      </c>
      <c r="I347" s="260">
        <v>712.36666666666679</v>
      </c>
      <c r="J347" s="260">
        <v>719.98333333333335</v>
      </c>
      <c r="K347" s="259">
        <v>704.75</v>
      </c>
      <c r="L347" s="259">
        <v>684</v>
      </c>
      <c r="M347" s="259">
        <v>6.1600400000000004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2929.95</v>
      </c>
      <c r="D348" s="260">
        <v>2923.3833333333332</v>
      </c>
      <c r="E348" s="260">
        <v>2911.7666666666664</v>
      </c>
      <c r="F348" s="260">
        <v>2893.583333333333</v>
      </c>
      <c r="G348" s="260">
        <v>2881.9666666666662</v>
      </c>
      <c r="H348" s="260">
        <v>2941.5666666666666</v>
      </c>
      <c r="I348" s="260">
        <v>2953.1833333333334</v>
      </c>
      <c r="J348" s="260">
        <v>2971.3666666666668</v>
      </c>
      <c r="K348" s="259">
        <v>2935</v>
      </c>
      <c r="L348" s="259">
        <v>2905.2</v>
      </c>
      <c r="M348" s="259">
        <v>0.52620999999999996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270.39999999999998</v>
      </c>
      <c r="D349" s="260">
        <v>270.3</v>
      </c>
      <c r="E349" s="260">
        <v>267.60000000000002</v>
      </c>
      <c r="F349" s="260">
        <v>264.8</v>
      </c>
      <c r="G349" s="260">
        <v>262.10000000000002</v>
      </c>
      <c r="H349" s="260">
        <v>273.10000000000002</v>
      </c>
      <c r="I349" s="260">
        <v>275.79999999999995</v>
      </c>
      <c r="J349" s="260">
        <v>278.60000000000002</v>
      </c>
      <c r="K349" s="259">
        <v>273</v>
      </c>
      <c r="L349" s="259">
        <v>267.5</v>
      </c>
      <c r="M349" s="259">
        <v>0.53869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452.6</v>
      </c>
      <c r="D350" s="260">
        <v>454.5333333333333</v>
      </c>
      <c r="E350" s="260">
        <v>448.06666666666661</v>
      </c>
      <c r="F350" s="260">
        <v>443.5333333333333</v>
      </c>
      <c r="G350" s="260">
        <v>437.06666666666661</v>
      </c>
      <c r="H350" s="260">
        <v>459.06666666666661</v>
      </c>
      <c r="I350" s="260">
        <v>465.5333333333333</v>
      </c>
      <c r="J350" s="260">
        <v>470.06666666666661</v>
      </c>
      <c r="K350" s="259">
        <v>461</v>
      </c>
      <c r="L350" s="259">
        <v>450</v>
      </c>
      <c r="M350" s="259">
        <v>2.3957099999999998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136.5</v>
      </c>
      <c r="D351" s="260">
        <v>135.66666666666666</v>
      </c>
      <c r="E351" s="260">
        <v>134.0333333333333</v>
      </c>
      <c r="F351" s="260">
        <v>131.56666666666663</v>
      </c>
      <c r="G351" s="260">
        <v>129.93333333333328</v>
      </c>
      <c r="H351" s="260">
        <v>138.13333333333333</v>
      </c>
      <c r="I351" s="260">
        <v>139.76666666666671</v>
      </c>
      <c r="J351" s="260">
        <v>142.23333333333335</v>
      </c>
      <c r="K351" s="259">
        <v>137.30000000000001</v>
      </c>
      <c r="L351" s="259">
        <v>133.19999999999999</v>
      </c>
      <c r="M351" s="259">
        <v>6.8021399999999996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2994.25</v>
      </c>
      <c r="D352" s="260">
        <v>3001.6333333333332</v>
      </c>
      <c r="E352" s="260">
        <v>2973.7166666666662</v>
      </c>
      <c r="F352" s="260">
        <v>2953.1833333333329</v>
      </c>
      <c r="G352" s="260">
        <v>2925.266666666666</v>
      </c>
      <c r="H352" s="260">
        <v>3022.1666666666665</v>
      </c>
      <c r="I352" s="260">
        <v>3050.0833333333335</v>
      </c>
      <c r="J352" s="260">
        <v>3070.6166666666668</v>
      </c>
      <c r="K352" s="259">
        <v>3029.55</v>
      </c>
      <c r="L352" s="259">
        <v>2981.1</v>
      </c>
      <c r="M352" s="259">
        <v>1.1417299999999999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389.6</v>
      </c>
      <c r="D353" s="260">
        <v>389.2833333333333</v>
      </c>
      <c r="E353" s="260">
        <v>383.71666666666658</v>
      </c>
      <c r="F353" s="260">
        <v>377.83333333333326</v>
      </c>
      <c r="G353" s="260">
        <v>372.26666666666654</v>
      </c>
      <c r="H353" s="260">
        <v>395.16666666666663</v>
      </c>
      <c r="I353" s="260">
        <v>400.73333333333335</v>
      </c>
      <c r="J353" s="260">
        <v>406.61666666666667</v>
      </c>
      <c r="K353" s="259">
        <v>394.85</v>
      </c>
      <c r="L353" s="259">
        <v>383.4</v>
      </c>
      <c r="M353" s="259">
        <v>1.6745300000000001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263.55</v>
      </c>
      <c r="D354" s="260">
        <v>262.35000000000002</v>
      </c>
      <c r="E354" s="260">
        <v>260.30000000000007</v>
      </c>
      <c r="F354" s="260">
        <v>257.05000000000007</v>
      </c>
      <c r="G354" s="260">
        <v>255.00000000000011</v>
      </c>
      <c r="H354" s="260">
        <v>265.60000000000002</v>
      </c>
      <c r="I354" s="260">
        <v>267.64999999999998</v>
      </c>
      <c r="J354" s="260">
        <v>270.89999999999998</v>
      </c>
      <c r="K354" s="259">
        <v>264.39999999999998</v>
      </c>
      <c r="L354" s="259">
        <v>259.10000000000002</v>
      </c>
      <c r="M354" s="259">
        <v>1.7872399999999999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1698.9</v>
      </c>
      <c r="D355" s="260">
        <v>1700.6333333333332</v>
      </c>
      <c r="E355" s="260">
        <v>1673.2666666666664</v>
      </c>
      <c r="F355" s="260">
        <v>1647.6333333333332</v>
      </c>
      <c r="G355" s="260">
        <v>1620.2666666666664</v>
      </c>
      <c r="H355" s="260">
        <v>1726.2666666666664</v>
      </c>
      <c r="I355" s="260">
        <v>1753.6333333333332</v>
      </c>
      <c r="J355" s="260">
        <v>1779.2666666666664</v>
      </c>
      <c r="K355" s="259">
        <v>1728</v>
      </c>
      <c r="L355" s="259">
        <v>1675</v>
      </c>
      <c r="M355" s="259">
        <v>4.1358499999999996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50781.7</v>
      </c>
      <c r="D356" s="260">
        <v>50871.916666666664</v>
      </c>
      <c r="E356" s="260">
        <v>50351.333333333328</v>
      </c>
      <c r="F356" s="260">
        <v>49920.966666666667</v>
      </c>
      <c r="G356" s="260">
        <v>49400.383333333331</v>
      </c>
      <c r="H356" s="260">
        <v>51302.283333333326</v>
      </c>
      <c r="I356" s="260">
        <v>51822.866666666654</v>
      </c>
      <c r="J356" s="260">
        <v>52253.233333333323</v>
      </c>
      <c r="K356" s="259">
        <v>51392.5</v>
      </c>
      <c r="L356" s="259">
        <v>50441.55</v>
      </c>
      <c r="M356" s="259">
        <v>0.10721</v>
      </c>
      <c r="N356" s="1"/>
      <c r="O356" s="1"/>
    </row>
    <row r="357" spans="1:15" ht="12.75" customHeight="1">
      <c r="A357" s="30">
        <v>347</v>
      </c>
      <c r="B357" s="269" t="s">
        <v>985</v>
      </c>
      <c r="C357" s="259">
        <v>1376.35</v>
      </c>
      <c r="D357" s="260">
        <v>1384.1166666666668</v>
      </c>
      <c r="E357" s="260">
        <v>1364.2333333333336</v>
      </c>
      <c r="F357" s="260">
        <v>1352.1166666666668</v>
      </c>
      <c r="G357" s="260">
        <v>1332.2333333333336</v>
      </c>
      <c r="H357" s="260">
        <v>1396.2333333333336</v>
      </c>
      <c r="I357" s="260">
        <v>1416.1166666666668</v>
      </c>
      <c r="J357" s="260">
        <v>1428.2333333333336</v>
      </c>
      <c r="K357" s="259">
        <v>1404</v>
      </c>
      <c r="L357" s="259">
        <v>1372</v>
      </c>
      <c r="M357" s="259">
        <v>1.1484700000000001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3516.65</v>
      </c>
      <c r="D358" s="260">
        <v>3547.2999999999997</v>
      </c>
      <c r="E358" s="260">
        <v>3471.8499999999995</v>
      </c>
      <c r="F358" s="260">
        <v>3427.0499999999997</v>
      </c>
      <c r="G358" s="260">
        <v>3351.5999999999995</v>
      </c>
      <c r="H358" s="260">
        <v>3592.0999999999995</v>
      </c>
      <c r="I358" s="260">
        <v>3667.5499999999993</v>
      </c>
      <c r="J358" s="260">
        <v>3712.3499999999995</v>
      </c>
      <c r="K358" s="259">
        <v>3622.75</v>
      </c>
      <c r="L358" s="259">
        <v>3502.5</v>
      </c>
      <c r="M358" s="259">
        <v>1.9684699999999999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197.4</v>
      </c>
      <c r="D359" s="260">
        <v>197.86666666666665</v>
      </c>
      <c r="E359" s="260">
        <v>195.23333333333329</v>
      </c>
      <c r="F359" s="260">
        <v>193.06666666666663</v>
      </c>
      <c r="G359" s="260">
        <v>190.43333333333328</v>
      </c>
      <c r="H359" s="260">
        <v>200.0333333333333</v>
      </c>
      <c r="I359" s="260">
        <v>202.66666666666669</v>
      </c>
      <c r="J359" s="260">
        <v>204.83333333333331</v>
      </c>
      <c r="K359" s="259">
        <v>200.5</v>
      </c>
      <c r="L359" s="259">
        <v>195.7</v>
      </c>
      <c r="M359" s="259">
        <v>15.179880000000001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4372.25</v>
      </c>
      <c r="D360" s="260">
        <v>4387.3500000000004</v>
      </c>
      <c r="E360" s="260">
        <v>4345.0000000000009</v>
      </c>
      <c r="F360" s="260">
        <v>4317.7500000000009</v>
      </c>
      <c r="G360" s="260">
        <v>4275.4000000000015</v>
      </c>
      <c r="H360" s="260">
        <v>4414.6000000000004</v>
      </c>
      <c r="I360" s="260">
        <v>4456.9499999999989</v>
      </c>
      <c r="J360" s="260">
        <v>4484.2</v>
      </c>
      <c r="K360" s="259">
        <v>4429.7</v>
      </c>
      <c r="L360" s="259">
        <v>4360.1000000000004</v>
      </c>
      <c r="M360" s="259">
        <v>0.23455999999999999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1396.75</v>
      </c>
      <c r="D361" s="260">
        <v>1393.25</v>
      </c>
      <c r="E361" s="260">
        <v>1384.55</v>
      </c>
      <c r="F361" s="260">
        <v>1372.35</v>
      </c>
      <c r="G361" s="260">
        <v>1363.6499999999999</v>
      </c>
      <c r="H361" s="260">
        <v>1405.45</v>
      </c>
      <c r="I361" s="260">
        <v>1414.1499999999999</v>
      </c>
      <c r="J361" s="260">
        <v>1426.3500000000001</v>
      </c>
      <c r="K361" s="259">
        <v>1401.95</v>
      </c>
      <c r="L361" s="259">
        <v>1381.05</v>
      </c>
      <c r="M361" s="259">
        <v>0.7923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2621.6</v>
      </c>
      <c r="D362" s="260">
        <v>2634.2833333333333</v>
      </c>
      <c r="E362" s="260">
        <v>2600.9666666666667</v>
      </c>
      <c r="F362" s="260">
        <v>2580.3333333333335</v>
      </c>
      <c r="G362" s="260">
        <v>2547.0166666666669</v>
      </c>
      <c r="H362" s="260">
        <v>2654.9166666666665</v>
      </c>
      <c r="I362" s="260">
        <v>2688.2333333333331</v>
      </c>
      <c r="J362" s="260">
        <v>2708.8666666666663</v>
      </c>
      <c r="K362" s="259">
        <v>2667.6</v>
      </c>
      <c r="L362" s="259">
        <v>2613.65</v>
      </c>
      <c r="M362" s="259">
        <v>1.61572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962.25</v>
      </c>
      <c r="D363" s="260">
        <v>971.13333333333333</v>
      </c>
      <c r="E363" s="260">
        <v>949.11666666666667</v>
      </c>
      <c r="F363" s="260">
        <v>935.98333333333335</v>
      </c>
      <c r="G363" s="260">
        <v>913.9666666666667</v>
      </c>
      <c r="H363" s="260">
        <v>984.26666666666665</v>
      </c>
      <c r="I363" s="260">
        <v>1006.2833333333333</v>
      </c>
      <c r="J363" s="260">
        <v>1019.4166666666666</v>
      </c>
      <c r="K363" s="259">
        <v>993.15</v>
      </c>
      <c r="L363" s="259">
        <v>958</v>
      </c>
      <c r="M363" s="259">
        <v>0.47682000000000002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2574.6</v>
      </c>
      <c r="D364" s="260">
        <v>2580.35</v>
      </c>
      <c r="E364" s="260">
        <v>2562.6999999999998</v>
      </c>
      <c r="F364" s="260">
        <v>2550.7999999999997</v>
      </c>
      <c r="G364" s="260">
        <v>2533.1499999999996</v>
      </c>
      <c r="H364" s="260">
        <v>2592.25</v>
      </c>
      <c r="I364" s="260">
        <v>2609.9000000000005</v>
      </c>
      <c r="J364" s="260">
        <v>2621.8</v>
      </c>
      <c r="K364" s="259">
        <v>2598</v>
      </c>
      <c r="L364" s="259">
        <v>2568.4499999999998</v>
      </c>
      <c r="M364" s="259">
        <v>1.36687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1812.85</v>
      </c>
      <c r="D365" s="260">
        <v>1827.5833333333333</v>
      </c>
      <c r="E365" s="260">
        <v>1790.2666666666664</v>
      </c>
      <c r="F365" s="260">
        <v>1767.6833333333332</v>
      </c>
      <c r="G365" s="260">
        <v>1730.3666666666663</v>
      </c>
      <c r="H365" s="260">
        <v>1850.1666666666665</v>
      </c>
      <c r="I365" s="260">
        <v>1887.4833333333336</v>
      </c>
      <c r="J365" s="260">
        <v>1910.0666666666666</v>
      </c>
      <c r="K365" s="259">
        <v>1864.9</v>
      </c>
      <c r="L365" s="259">
        <v>1805</v>
      </c>
      <c r="M365" s="259">
        <v>1.1896899999999999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321.60000000000002</v>
      </c>
      <c r="D366" s="260">
        <v>323.41666666666669</v>
      </c>
      <c r="E366" s="260">
        <v>316.03333333333336</v>
      </c>
      <c r="F366" s="260">
        <v>310.4666666666667</v>
      </c>
      <c r="G366" s="260">
        <v>303.08333333333337</v>
      </c>
      <c r="H366" s="260">
        <v>328.98333333333335</v>
      </c>
      <c r="I366" s="260">
        <v>336.36666666666667</v>
      </c>
      <c r="J366" s="260">
        <v>341.93333333333334</v>
      </c>
      <c r="K366" s="259">
        <v>330.8</v>
      </c>
      <c r="L366" s="259">
        <v>317.85000000000002</v>
      </c>
      <c r="M366" s="259">
        <v>29.811389999999999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101.95</v>
      </c>
      <c r="D367" s="260">
        <v>102.23333333333333</v>
      </c>
      <c r="E367" s="260">
        <v>101.21666666666667</v>
      </c>
      <c r="F367" s="260">
        <v>100.48333333333333</v>
      </c>
      <c r="G367" s="260">
        <v>99.466666666666669</v>
      </c>
      <c r="H367" s="260">
        <v>102.96666666666667</v>
      </c>
      <c r="I367" s="260">
        <v>103.98333333333335</v>
      </c>
      <c r="J367" s="260">
        <v>104.71666666666667</v>
      </c>
      <c r="K367" s="259">
        <v>103.25</v>
      </c>
      <c r="L367" s="259">
        <v>101.5</v>
      </c>
      <c r="M367" s="259">
        <v>49.250160000000001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213.95</v>
      </c>
      <c r="D368" s="260">
        <v>214.83333333333334</v>
      </c>
      <c r="E368" s="260">
        <v>212.36666666666667</v>
      </c>
      <c r="F368" s="260">
        <v>210.78333333333333</v>
      </c>
      <c r="G368" s="260">
        <v>208.31666666666666</v>
      </c>
      <c r="H368" s="260">
        <v>216.41666666666669</v>
      </c>
      <c r="I368" s="260">
        <v>218.88333333333333</v>
      </c>
      <c r="J368" s="260">
        <v>220.4666666666667</v>
      </c>
      <c r="K368" s="259">
        <v>217.3</v>
      </c>
      <c r="L368" s="259">
        <v>213.25</v>
      </c>
      <c r="M368" s="259">
        <v>123.27678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438.5</v>
      </c>
      <c r="D369" s="260">
        <v>433.83333333333331</v>
      </c>
      <c r="E369" s="260">
        <v>425.76666666666665</v>
      </c>
      <c r="F369" s="260">
        <v>413.03333333333336</v>
      </c>
      <c r="G369" s="260">
        <v>404.9666666666667</v>
      </c>
      <c r="H369" s="260">
        <v>446.56666666666661</v>
      </c>
      <c r="I369" s="260">
        <v>454.63333333333333</v>
      </c>
      <c r="J369" s="260">
        <v>467.36666666666656</v>
      </c>
      <c r="K369" s="259">
        <v>441.9</v>
      </c>
      <c r="L369" s="259">
        <v>421.1</v>
      </c>
      <c r="M369" s="259">
        <v>19.9801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439.75</v>
      </c>
      <c r="D370" s="260">
        <v>437.91666666666669</v>
      </c>
      <c r="E370" s="260">
        <v>433.43333333333339</v>
      </c>
      <c r="F370" s="260">
        <v>427.11666666666673</v>
      </c>
      <c r="G370" s="260">
        <v>422.63333333333344</v>
      </c>
      <c r="H370" s="260">
        <v>444.23333333333335</v>
      </c>
      <c r="I370" s="260">
        <v>448.71666666666658</v>
      </c>
      <c r="J370" s="260">
        <v>455.0333333333333</v>
      </c>
      <c r="K370" s="259">
        <v>442.4</v>
      </c>
      <c r="L370" s="259">
        <v>431.6</v>
      </c>
      <c r="M370" s="259">
        <v>5.1406700000000001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577.9</v>
      </c>
      <c r="D371" s="260">
        <v>578.25</v>
      </c>
      <c r="E371" s="260">
        <v>574.65</v>
      </c>
      <c r="F371" s="260">
        <v>571.4</v>
      </c>
      <c r="G371" s="260">
        <v>567.79999999999995</v>
      </c>
      <c r="H371" s="260">
        <v>581.5</v>
      </c>
      <c r="I371" s="260">
        <v>585.09999999999991</v>
      </c>
      <c r="J371" s="260">
        <v>588.35</v>
      </c>
      <c r="K371" s="259">
        <v>581.85</v>
      </c>
      <c r="L371" s="259">
        <v>575</v>
      </c>
      <c r="M371" s="259">
        <v>0.44245000000000001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124.85</v>
      </c>
      <c r="D372" s="260">
        <v>125.01666666666667</v>
      </c>
      <c r="E372" s="260">
        <v>123.63333333333333</v>
      </c>
      <c r="F372" s="260">
        <v>122.41666666666666</v>
      </c>
      <c r="G372" s="260">
        <v>121.03333333333332</v>
      </c>
      <c r="H372" s="260">
        <v>126.23333333333333</v>
      </c>
      <c r="I372" s="260">
        <v>127.61666666666669</v>
      </c>
      <c r="J372" s="260">
        <v>128.83333333333334</v>
      </c>
      <c r="K372" s="259">
        <v>126.4</v>
      </c>
      <c r="L372" s="259">
        <v>123.8</v>
      </c>
      <c r="M372" s="259">
        <v>1.0709500000000001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1383.5</v>
      </c>
      <c r="D373" s="260">
        <v>1394.95</v>
      </c>
      <c r="E373" s="260">
        <v>1365.5500000000002</v>
      </c>
      <c r="F373" s="260">
        <v>1347.6000000000001</v>
      </c>
      <c r="G373" s="260">
        <v>1318.2000000000003</v>
      </c>
      <c r="H373" s="260">
        <v>1412.9</v>
      </c>
      <c r="I373" s="260">
        <v>1442.3000000000002</v>
      </c>
      <c r="J373" s="260">
        <v>1460.25</v>
      </c>
      <c r="K373" s="259">
        <v>1424.35</v>
      </c>
      <c r="L373" s="259">
        <v>1377</v>
      </c>
      <c r="M373" s="259">
        <v>0.15109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4132.75</v>
      </c>
      <c r="D374" s="260">
        <v>4135.6500000000005</v>
      </c>
      <c r="E374" s="260">
        <v>4099.3500000000013</v>
      </c>
      <c r="F374" s="260">
        <v>4065.9500000000007</v>
      </c>
      <c r="G374" s="260">
        <v>4029.6500000000015</v>
      </c>
      <c r="H374" s="260">
        <v>4169.0500000000011</v>
      </c>
      <c r="I374" s="260">
        <v>4205.3500000000004</v>
      </c>
      <c r="J374" s="260">
        <v>4238.7500000000009</v>
      </c>
      <c r="K374" s="259">
        <v>4171.95</v>
      </c>
      <c r="L374" s="259">
        <v>4102.25</v>
      </c>
      <c r="M374" s="259">
        <v>3.0280000000000001E-2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13862.4</v>
      </c>
      <c r="D375" s="260">
        <v>13866.766666666668</v>
      </c>
      <c r="E375" s="260">
        <v>13813.533333333336</v>
      </c>
      <c r="F375" s="260">
        <v>13764.666666666668</v>
      </c>
      <c r="G375" s="260">
        <v>13711.433333333336</v>
      </c>
      <c r="H375" s="260">
        <v>13915.633333333337</v>
      </c>
      <c r="I375" s="260">
        <v>13968.86666666667</v>
      </c>
      <c r="J375" s="260">
        <v>14017.733333333337</v>
      </c>
      <c r="K375" s="259">
        <v>13920</v>
      </c>
      <c r="L375" s="259">
        <v>13817.9</v>
      </c>
      <c r="M375" s="259">
        <v>5.8659999999999997E-2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35.9</v>
      </c>
      <c r="D376" s="260">
        <v>35.93333333333333</v>
      </c>
      <c r="E376" s="260">
        <v>35.416666666666657</v>
      </c>
      <c r="F376" s="260">
        <v>34.93333333333333</v>
      </c>
      <c r="G376" s="260">
        <v>34.416666666666657</v>
      </c>
      <c r="H376" s="260">
        <v>36.416666666666657</v>
      </c>
      <c r="I376" s="260">
        <v>36.933333333333323</v>
      </c>
      <c r="J376" s="260">
        <v>37.416666666666657</v>
      </c>
      <c r="K376" s="259">
        <v>36.450000000000003</v>
      </c>
      <c r="L376" s="259">
        <v>35.450000000000003</v>
      </c>
      <c r="M376" s="259">
        <v>307.33960999999999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585.79999999999995</v>
      </c>
      <c r="D377" s="260">
        <v>590.76666666666665</v>
      </c>
      <c r="E377" s="260">
        <v>577.98333333333335</v>
      </c>
      <c r="F377" s="260">
        <v>570.16666666666674</v>
      </c>
      <c r="G377" s="260">
        <v>557.38333333333344</v>
      </c>
      <c r="H377" s="260">
        <v>598.58333333333326</v>
      </c>
      <c r="I377" s="260">
        <v>611.36666666666656</v>
      </c>
      <c r="J377" s="260">
        <v>619.18333333333317</v>
      </c>
      <c r="K377" s="259">
        <v>603.54999999999995</v>
      </c>
      <c r="L377" s="259">
        <v>582.95000000000005</v>
      </c>
      <c r="M377" s="259">
        <v>3.30653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122.9</v>
      </c>
      <c r="D378" s="260">
        <v>122.96666666666668</v>
      </c>
      <c r="E378" s="260">
        <v>120.73333333333336</v>
      </c>
      <c r="F378" s="260">
        <v>118.56666666666668</v>
      </c>
      <c r="G378" s="260">
        <v>116.33333333333336</v>
      </c>
      <c r="H378" s="260">
        <v>125.13333333333337</v>
      </c>
      <c r="I378" s="260">
        <v>127.36666666666669</v>
      </c>
      <c r="J378" s="260">
        <v>129.53333333333336</v>
      </c>
      <c r="K378" s="259">
        <v>125.2</v>
      </c>
      <c r="L378" s="259">
        <v>120.8</v>
      </c>
      <c r="M378" s="259">
        <v>101.62513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91.95</v>
      </c>
      <c r="D379" s="260">
        <v>92.016666666666666</v>
      </c>
      <c r="E379" s="260">
        <v>91.333333333333329</v>
      </c>
      <c r="F379" s="260">
        <v>90.716666666666669</v>
      </c>
      <c r="G379" s="260">
        <v>90.033333333333331</v>
      </c>
      <c r="H379" s="260">
        <v>92.633333333333326</v>
      </c>
      <c r="I379" s="260">
        <v>93.316666666666663</v>
      </c>
      <c r="J379" s="260">
        <v>93.933333333333323</v>
      </c>
      <c r="K379" s="259">
        <v>92.7</v>
      </c>
      <c r="L379" s="259">
        <v>91.4</v>
      </c>
      <c r="M379" s="259">
        <v>61.935220000000001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663.35</v>
      </c>
      <c r="D380" s="260">
        <v>669.08333333333337</v>
      </c>
      <c r="E380" s="260">
        <v>649.26666666666677</v>
      </c>
      <c r="F380" s="260">
        <v>635.18333333333339</v>
      </c>
      <c r="G380" s="260">
        <v>615.36666666666679</v>
      </c>
      <c r="H380" s="260">
        <v>683.16666666666674</v>
      </c>
      <c r="I380" s="260">
        <v>702.98333333333335</v>
      </c>
      <c r="J380" s="260">
        <v>717.06666666666672</v>
      </c>
      <c r="K380" s="259">
        <v>688.9</v>
      </c>
      <c r="L380" s="259">
        <v>655</v>
      </c>
      <c r="M380" s="259">
        <v>2.9159600000000001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380.35</v>
      </c>
      <c r="D381" s="260">
        <v>370.73333333333335</v>
      </c>
      <c r="E381" s="260">
        <v>354.61666666666667</v>
      </c>
      <c r="F381" s="260">
        <v>328.88333333333333</v>
      </c>
      <c r="G381" s="260">
        <v>312.76666666666665</v>
      </c>
      <c r="H381" s="260">
        <v>396.4666666666667</v>
      </c>
      <c r="I381" s="260">
        <v>412.58333333333337</v>
      </c>
      <c r="J381" s="260">
        <v>438.31666666666672</v>
      </c>
      <c r="K381" s="259">
        <v>386.85</v>
      </c>
      <c r="L381" s="259">
        <v>345</v>
      </c>
      <c r="M381" s="259">
        <v>58.637369999999997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1062.8499999999999</v>
      </c>
      <c r="D382" s="260">
        <v>1058.4666666666665</v>
      </c>
      <c r="E382" s="260">
        <v>1050.133333333333</v>
      </c>
      <c r="F382" s="260">
        <v>1037.4166666666665</v>
      </c>
      <c r="G382" s="260">
        <v>1029.083333333333</v>
      </c>
      <c r="H382" s="260">
        <v>1071.1833333333329</v>
      </c>
      <c r="I382" s="260">
        <v>1079.5166666666664</v>
      </c>
      <c r="J382" s="260">
        <v>1092.2333333333329</v>
      </c>
      <c r="K382" s="259">
        <v>1066.8</v>
      </c>
      <c r="L382" s="259">
        <v>1045.75</v>
      </c>
      <c r="M382" s="259">
        <v>1.7093499999999999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36.799999999999997</v>
      </c>
      <c r="D383" s="260">
        <v>36.966666666666669</v>
      </c>
      <c r="E383" s="260">
        <v>36.483333333333334</v>
      </c>
      <c r="F383" s="260">
        <v>36.166666666666664</v>
      </c>
      <c r="G383" s="260">
        <v>35.68333333333333</v>
      </c>
      <c r="H383" s="260">
        <v>37.283333333333339</v>
      </c>
      <c r="I383" s="260">
        <v>37.766666666666673</v>
      </c>
      <c r="J383" s="260">
        <v>38.083333333333343</v>
      </c>
      <c r="K383" s="259">
        <v>37.450000000000003</v>
      </c>
      <c r="L383" s="259">
        <v>36.65</v>
      </c>
      <c r="M383" s="259">
        <v>53.02937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166.5</v>
      </c>
      <c r="D384" s="260">
        <v>168.1</v>
      </c>
      <c r="E384" s="260">
        <v>163</v>
      </c>
      <c r="F384" s="260">
        <v>159.5</v>
      </c>
      <c r="G384" s="260">
        <v>154.4</v>
      </c>
      <c r="H384" s="260">
        <v>171.6</v>
      </c>
      <c r="I384" s="260">
        <v>176.69999999999996</v>
      </c>
      <c r="J384" s="260">
        <v>180.2</v>
      </c>
      <c r="K384" s="259">
        <v>173.2</v>
      </c>
      <c r="L384" s="259">
        <v>164.6</v>
      </c>
      <c r="M384" s="259">
        <v>15.82827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672.7</v>
      </c>
      <c r="D385" s="260">
        <v>663.81666666666672</v>
      </c>
      <c r="E385" s="260">
        <v>645.88333333333344</v>
      </c>
      <c r="F385" s="260">
        <v>619.06666666666672</v>
      </c>
      <c r="G385" s="260">
        <v>601.13333333333344</v>
      </c>
      <c r="H385" s="260">
        <v>690.63333333333344</v>
      </c>
      <c r="I385" s="260">
        <v>708.56666666666661</v>
      </c>
      <c r="J385" s="260">
        <v>735.38333333333344</v>
      </c>
      <c r="K385" s="259">
        <v>681.75</v>
      </c>
      <c r="L385" s="259">
        <v>637</v>
      </c>
      <c r="M385" s="259">
        <v>5.1571699999999998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211.45</v>
      </c>
      <c r="D386" s="260">
        <v>211.69999999999996</v>
      </c>
      <c r="E386" s="260">
        <v>209.94999999999993</v>
      </c>
      <c r="F386" s="260">
        <v>208.44999999999996</v>
      </c>
      <c r="G386" s="260">
        <v>206.69999999999993</v>
      </c>
      <c r="H386" s="260">
        <v>213.19999999999993</v>
      </c>
      <c r="I386" s="260">
        <v>214.95</v>
      </c>
      <c r="J386" s="260">
        <v>216.44999999999993</v>
      </c>
      <c r="K386" s="259">
        <v>213.45</v>
      </c>
      <c r="L386" s="259">
        <v>210.2</v>
      </c>
      <c r="M386" s="259">
        <v>0.81030999999999997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92.5</v>
      </c>
      <c r="D387" s="260">
        <v>93.25</v>
      </c>
      <c r="E387" s="260">
        <v>91.5</v>
      </c>
      <c r="F387" s="260">
        <v>90.5</v>
      </c>
      <c r="G387" s="260">
        <v>88.75</v>
      </c>
      <c r="H387" s="260">
        <v>94.25</v>
      </c>
      <c r="I387" s="260">
        <v>96</v>
      </c>
      <c r="J387" s="260">
        <v>97</v>
      </c>
      <c r="K387" s="259">
        <v>95</v>
      </c>
      <c r="L387" s="259">
        <v>92.25</v>
      </c>
      <c r="M387" s="259">
        <v>12.33985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2067.8000000000002</v>
      </c>
      <c r="D388" s="260">
        <v>2051.5666666666671</v>
      </c>
      <c r="E388" s="260">
        <v>2016.233333333334</v>
      </c>
      <c r="F388" s="260">
        <v>1964.666666666667</v>
      </c>
      <c r="G388" s="260">
        <v>1929.3333333333339</v>
      </c>
      <c r="H388" s="260">
        <v>2103.1333333333341</v>
      </c>
      <c r="I388" s="260">
        <v>2138.4666666666672</v>
      </c>
      <c r="J388" s="260">
        <v>2190.0333333333342</v>
      </c>
      <c r="K388" s="259">
        <v>2086.9</v>
      </c>
      <c r="L388" s="259">
        <v>2000</v>
      </c>
      <c r="M388" s="259">
        <v>0.23164000000000001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49.05</v>
      </c>
      <c r="D389" s="260">
        <v>49.266666666666673</v>
      </c>
      <c r="E389" s="260">
        <v>48.333333333333343</v>
      </c>
      <c r="F389" s="260">
        <v>47.616666666666667</v>
      </c>
      <c r="G389" s="260">
        <v>46.683333333333337</v>
      </c>
      <c r="H389" s="260">
        <v>49.983333333333348</v>
      </c>
      <c r="I389" s="260">
        <v>50.916666666666671</v>
      </c>
      <c r="J389" s="260">
        <v>51.633333333333354</v>
      </c>
      <c r="K389" s="259">
        <v>50.2</v>
      </c>
      <c r="L389" s="259">
        <v>48.55</v>
      </c>
      <c r="M389" s="259">
        <v>13.914099999999999</v>
      </c>
      <c r="N389" s="1"/>
      <c r="O389" s="1"/>
    </row>
    <row r="390" spans="1:15" ht="12.75" customHeight="1">
      <c r="A390" s="30">
        <v>380</v>
      </c>
      <c r="B390" s="269" t="s">
        <v>995</v>
      </c>
      <c r="C390" s="259">
        <v>1232.45</v>
      </c>
      <c r="D390" s="260">
        <v>1246.7166666666667</v>
      </c>
      <c r="E390" s="260">
        <v>1205.7333333333333</v>
      </c>
      <c r="F390" s="260">
        <v>1179.0166666666667</v>
      </c>
      <c r="G390" s="260">
        <v>1138.0333333333333</v>
      </c>
      <c r="H390" s="260">
        <v>1273.4333333333334</v>
      </c>
      <c r="I390" s="260">
        <v>1314.416666666667</v>
      </c>
      <c r="J390" s="260">
        <v>1341.1333333333334</v>
      </c>
      <c r="K390" s="259">
        <v>1287.7</v>
      </c>
      <c r="L390" s="259">
        <v>1220</v>
      </c>
      <c r="M390" s="259">
        <v>12.863250000000001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136.25</v>
      </c>
      <c r="D391" s="260">
        <v>136.08333333333334</v>
      </c>
      <c r="E391" s="260">
        <v>135.16666666666669</v>
      </c>
      <c r="F391" s="260">
        <v>134.08333333333334</v>
      </c>
      <c r="G391" s="260">
        <v>133.16666666666669</v>
      </c>
      <c r="H391" s="260">
        <v>137.16666666666669</v>
      </c>
      <c r="I391" s="260">
        <v>138.08333333333337</v>
      </c>
      <c r="J391" s="260">
        <v>139.16666666666669</v>
      </c>
      <c r="K391" s="259">
        <v>137</v>
      </c>
      <c r="L391" s="259">
        <v>135</v>
      </c>
      <c r="M391" s="259">
        <v>7.8534199999999998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974.95</v>
      </c>
      <c r="D392" s="260">
        <v>978.31666666666661</v>
      </c>
      <c r="E392" s="260">
        <v>965.83333333333326</v>
      </c>
      <c r="F392" s="260">
        <v>956.7166666666667</v>
      </c>
      <c r="G392" s="260">
        <v>944.23333333333335</v>
      </c>
      <c r="H392" s="260">
        <v>987.43333333333317</v>
      </c>
      <c r="I392" s="260">
        <v>999.91666666666652</v>
      </c>
      <c r="J392" s="260">
        <v>1009.0333333333331</v>
      </c>
      <c r="K392" s="259">
        <v>990.8</v>
      </c>
      <c r="L392" s="259">
        <v>969.2</v>
      </c>
      <c r="M392" s="259">
        <v>1.90825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2382.8000000000002</v>
      </c>
      <c r="D393" s="260">
        <v>2378.9666666666667</v>
      </c>
      <c r="E393" s="260">
        <v>2363.9333333333334</v>
      </c>
      <c r="F393" s="260">
        <v>2345.0666666666666</v>
      </c>
      <c r="G393" s="260">
        <v>2330.0333333333333</v>
      </c>
      <c r="H393" s="260">
        <v>2397.8333333333335</v>
      </c>
      <c r="I393" s="260">
        <v>2412.8666666666672</v>
      </c>
      <c r="J393" s="260">
        <v>2431.7333333333336</v>
      </c>
      <c r="K393" s="259">
        <v>2394</v>
      </c>
      <c r="L393" s="259">
        <v>2360.1</v>
      </c>
      <c r="M393" s="259">
        <v>33.820979999999999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127.95</v>
      </c>
      <c r="D394" s="260">
        <v>127.51666666666667</v>
      </c>
      <c r="E394" s="260">
        <v>125.13333333333333</v>
      </c>
      <c r="F394" s="260">
        <v>122.31666666666666</v>
      </c>
      <c r="G394" s="260">
        <v>119.93333333333332</v>
      </c>
      <c r="H394" s="260">
        <v>130.33333333333331</v>
      </c>
      <c r="I394" s="260">
        <v>132.7166666666667</v>
      </c>
      <c r="J394" s="260">
        <v>135.53333333333333</v>
      </c>
      <c r="K394" s="259">
        <v>129.9</v>
      </c>
      <c r="L394" s="259">
        <v>124.7</v>
      </c>
      <c r="M394" s="259">
        <v>15.354749999999999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914.3</v>
      </c>
      <c r="D395" s="260">
        <v>914.1</v>
      </c>
      <c r="E395" s="260">
        <v>901.2</v>
      </c>
      <c r="F395" s="260">
        <v>888.1</v>
      </c>
      <c r="G395" s="260">
        <v>875.2</v>
      </c>
      <c r="H395" s="260">
        <v>927.2</v>
      </c>
      <c r="I395" s="260">
        <v>940.09999999999991</v>
      </c>
      <c r="J395" s="260">
        <v>953.2</v>
      </c>
      <c r="K395" s="259">
        <v>927</v>
      </c>
      <c r="L395" s="259">
        <v>901</v>
      </c>
      <c r="M395" s="259">
        <v>0.14799000000000001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1383.4</v>
      </c>
      <c r="D396" s="260">
        <v>1395.25</v>
      </c>
      <c r="E396" s="260">
        <v>1367.9</v>
      </c>
      <c r="F396" s="260">
        <v>1352.4</v>
      </c>
      <c r="G396" s="260">
        <v>1325.0500000000002</v>
      </c>
      <c r="H396" s="260">
        <v>1410.75</v>
      </c>
      <c r="I396" s="260">
        <v>1438.1</v>
      </c>
      <c r="J396" s="260">
        <v>1453.6</v>
      </c>
      <c r="K396" s="259">
        <v>1422.6</v>
      </c>
      <c r="L396" s="259">
        <v>1379.75</v>
      </c>
      <c r="M396" s="259">
        <v>0.57704999999999995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861.3</v>
      </c>
      <c r="D397" s="260">
        <v>865.43333333333339</v>
      </c>
      <c r="E397" s="260">
        <v>854.86666666666679</v>
      </c>
      <c r="F397" s="260">
        <v>848.43333333333339</v>
      </c>
      <c r="G397" s="260">
        <v>837.86666666666679</v>
      </c>
      <c r="H397" s="260">
        <v>871.86666666666679</v>
      </c>
      <c r="I397" s="260">
        <v>882.43333333333339</v>
      </c>
      <c r="J397" s="260">
        <v>888.86666666666679</v>
      </c>
      <c r="K397" s="259">
        <v>876</v>
      </c>
      <c r="L397" s="259">
        <v>859</v>
      </c>
      <c r="M397" s="259">
        <v>7.2106500000000002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1187.9000000000001</v>
      </c>
      <c r="D398" s="260">
        <v>1196.5</v>
      </c>
      <c r="E398" s="260">
        <v>1176.45</v>
      </c>
      <c r="F398" s="260">
        <v>1165</v>
      </c>
      <c r="G398" s="260">
        <v>1144.95</v>
      </c>
      <c r="H398" s="260">
        <v>1207.95</v>
      </c>
      <c r="I398" s="260">
        <v>1228.0000000000002</v>
      </c>
      <c r="J398" s="260">
        <v>1239.45</v>
      </c>
      <c r="K398" s="259">
        <v>1216.55</v>
      </c>
      <c r="L398" s="259">
        <v>1185.05</v>
      </c>
      <c r="M398" s="259">
        <v>6.8956200000000001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414.65</v>
      </c>
      <c r="D399" s="260">
        <v>415.01666666666665</v>
      </c>
      <c r="E399" s="260">
        <v>411.68333333333328</v>
      </c>
      <c r="F399" s="260">
        <v>408.71666666666664</v>
      </c>
      <c r="G399" s="260">
        <v>405.38333333333327</v>
      </c>
      <c r="H399" s="260">
        <v>417.98333333333329</v>
      </c>
      <c r="I399" s="260">
        <v>421.31666666666666</v>
      </c>
      <c r="J399" s="260">
        <v>424.2833333333333</v>
      </c>
      <c r="K399" s="259">
        <v>418.35</v>
      </c>
      <c r="L399" s="259">
        <v>412.05</v>
      </c>
      <c r="M399" s="259">
        <v>0.28469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32.6</v>
      </c>
      <c r="D400" s="260">
        <v>32.616666666666667</v>
      </c>
      <c r="E400" s="260">
        <v>32.283333333333331</v>
      </c>
      <c r="F400" s="260">
        <v>31.966666666666661</v>
      </c>
      <c r="G400" s="260">
        <v>31.633333333333326</v>
      </c>
      <c r="H400" s="260">
        <v>32.933333333333337</v>
      </c>
      <c r="I400" s="260">
        <v>33.266666666666666</v>
      </c>
      <c r="J400" s="260">
        <v>33.583333333333343</v>
      </c>
      <c r="K400" s="259">
        <v>32.950000000000003</v>
      </c>
      <c r="L400" s="259">
        <v>32.299999999999997</v>
      </c>
      <c r="M400" s="259">
        <v>18.27366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4509.3500000000004</v>
      </c>
      <c r="D401" s="260">
        <v>4530.8</v>
      </c>
      <c r="E401" s="260">
        <v>4463.6000000000004</v>
      </c>
      <c r="F401" s="260">
        <v>4417.8500000000004</v>
      </c>
      <c r="G401" s="260">
        <v>4350.6500000000005</v>
      </c>
      <c r="H401" s="260">
        <v>4576.55</v>
      </c>
      <c r="I401" s="260">
        <v>4643.7499999999991</v>
      </c>
      <c r="J401" s="260">
        <v>4689.5</v>
      </c>
      <c r="K401" s="259">
        <v>4598</v>
      </c>
      <c r="L401" s="259">
        <v>4485.05</v>
      </c>
      <c r="M401" s="259">
        <v>0.17369000000000001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2496.85</v>
      </c>
      <c r="D402" s="260">
        <v>2496.9999999999995</v>
      </c>
      <c r="E402" s="260">
        <v>2464.0499999999993</v>
      </c>
      <c r="F402" s="260">
        <v>2431.2499999999995</v>
      </c>
      <c r="G402" s="260">
        <v>2398.2999999999993</v>
      </c>
      <c r="H402" s="260">
        <v>2529.7999999999993</v>
      </c>
      <c r="I402" s="260">
        <v>2562.7499999999991</v>
      </c>
      <c r="J402" s="260">
        <v>2595.5499999999993</v>
      </c>
      <c r="K402" s="259">
        <v>2529.9499999999998</v>
      </c>
      <c r="L402" s="259">
        <v>2464.1999999999998</v>
      </c>
      <c r="M402" s="259">
        <v>4.1809000000000003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71.349999999999994</v>
      </c>
      <c r="D403" s="260">
        <v>72.149999999999991</v>
      </c>
      <c r="E403" s="260">
        <v>70.299999999999983</v>
      </c>
      <c r="F403" s="260">
        <v>69.249999999999986</v>
      </c>
      <c r="G403" s="260">
        <v>67.399999999999977</v>
      </c>
      <c r="H403" s="260">
        <v>73.199999999999989</v>
      </c>
      <c r="I403" s="260">
        <v>75.049999999999983</v>
      </c>
      <c r="J403" s="260">
        <v>76.099999999999994</v>
      </c>
      <c r="K403" s="259">
        <v>74</v>
      </c>
      <c r="L403" s="259">
        <v>71.099999999999994</v>
      </c>
      <c r="M403" s="259">
        <v>70.327250000000006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5754.6</v>
      </c>
      <c r="D404" s="260">
        <v>5784.9000000000005</v>
      </c>
      <c r="E404" s="260">
        <v>5719.8000000000011</v>
      </c>
      <c r="F404" s="260">
        <v>5685.0000000000009</v>
      </c>
      <c r="G404" s="260">
        <v>5619.9000000000015</v>
      </c>
      <c r="H404" s="260">
        <v>5819.7000000000007</v>
      </c>
      <c r="I404" s="260">
        <v>5884.8000000000011</v>
      </c>
      <c r="J404" s="260">
        <v>5919.6</v>
      </c>
      <c r="K404" s="259">
        <v>5850</v>
      </c>
      <c r="L404" s="259">
        <v>5750.1</v>
      </c>
      <c r="M404" s="259">
        <v>0.33171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1405.55</v>
      </c>
      <c r="D405" s="260">
        <v>1419.3833333333332</v>
      </c>
      <c r="E405" s="260">
        <v>1383.8166666666664</v>
      </c>
      <c r="F405" s="260">
        <v>1362.0833333333333</v>
      </c>
      <c r="G405" s="260">
        <v>1326.5166666666664</v>
      </c>
      <c r="H405" s="260">
        <v>1441.1166666666663</v>
      </c>
      <c r="I405" s="260">
        <v>1476.6833333333329</v>
      </c>
      <c r="J405" s="260">
        <v>1498.4166666666663</v>
      </c>
      <c r="K405" s="259">
        <v>1454.95</v>
      </c>
      <c r="L405" s="259">
        <v>1397.65</v>
      </c>
      <c r="M405" s="259">
        <v>0.69826999999999995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377.6</v>
      </c>
      <c r="D406" s="260">
        <v>376.2</v>
      </c>
      <c r="E406" s="260">
        <v>373.4</v>
      </c>
      <c r="F406" s="260">
        <v>369.2</v>
      </c>
      <c r="G406" s="260">
        <v>366.4</v>
      </c>
      <c r="H406" s="260">
        <v>380.4</v>
      </c>
      <c r="I406" s="260">
        <v>383.20000000000005</v>
      </c>
      <c r="J406" s="260">
        <v>387.4</v>
      </c>
      <c r="K406" s="259">
        <v>379</v>
      </c>
      <c r="L406" s="259">
        <v>372</v>
      </c>
      <c r="M406" s="259">
        <v>0.79305999999999999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3300.15</v>
      </c>
      <c r="D407" s="260">
        <v>3314.1833333333329</v>
      </c>
      <c r="E407" s="260">
        <v>3258.016666666666</v>
      </c>
      <c r="F407" s="260">
        <v>3215.8833333333332</v>
      </c>
      <c r="G407" s="260">
        <v>3159.7166666666662</v>
      </c>
      <c r="H407" s="260">
        <v>3356.3166666666657</v>
      </c>
      <c r="I407" s="260">
        <v>3412.4833333333327</v>
      </c>
      <c r="J407" s="260">
        <v>3454.6166666666654</v>
      </c>
      <c r="K407" s="259">
        <v>3370.35</v>
      </c>
      <c r="L407" s="259">
        <v>3272.05</v>
      </c>
      <c r="M407" s="259">
        <v>1.3790800000000001</v>
      </c>
      <c r="N407" s="1"/>
      <c r="O407" s="1"/>
    </row>
    <row r="408" spans="1:15" ht="12.75" customHeight="1">
      <c r="A408" s="30">
        <v>398</v>
      </c>
      <c r="B408" s="269" t="s">
        <v>996</v>
      </c>
      <c r="C408" s="259">
        <v>434.75</v>
      </c>
      <c r="D408" s="260">
        <v>433.9666666666667</v>
      </c>
      <c r="E408" s="260">
        <v>430.48333333333341</v>
      </c>
      <c r="F408" s="260">
        <v>426.2166666666667</v>
      </c>
      <c r="G408" s="260">
        <v>422.73333333333341</v>
      </c>
      <c r="H408" s="260">
        <v>438.23333333333341</v>
      </c>
      <c r="I408" s="260">
        <v>441.71666666666675</v>
      </c>
      <c r="J408" s="260">
        <v>445.98333333333341</v>
      </c>
      <c r="K408" s="259">
        <v>437.45</v>
      </c>
      <c r="L408" s="259">
        <v>429.7</v>
      </c>
      <c r="M408" s="259">
        <v>0.34816000000000003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2606.75</v>
      </c>
      <c r="D409" s="260">
        <v>2627.9166666666665</v>
      </c>
      <c r="E409" s="260">
        <v>2568.833333333333</v>
      </c>
      <c r="F409" s="260">
        <v>2530.9166666666665</v>
      </c>
      <c r="G409" s="260">
        <v>2471.833333333333</v>
      </c>
      <c r="H409" s="260">
        <v>2665.833333333333</v>
      </c>
      <c r="I409" s="260">
        <v>2724.9166666666661</v>
      </c>
      <c r="J409" s="260">
        <v>2762.833333333333</v>
      </c>
      <c r="K409" s="259">
        <v>2687</v>
      </c>
      <c r="L409" s="259">
        <v>2590</v>
      </c>
      <c r="M409" s="259">
        <v>0.31619000000000003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350.65</v>
      </c>
      <c r="D410" s="260">
        <v>353.93333333333334</v>
      </c>
      <c r="E410" s="260">
        <v>346.2166666666667</v>
      </c>
      <c r="F410" s="260">
        <v>341.78333333333336</v>
      </c>
      <c r="G410" s="260">
        <v>334.06666666666672</v>
      </c>
      <c r="H410" s="260">
        <v>358.36666666666667</v>
      </c>
      <c r="I410" s="260">
        <v>366.08333333333326</v>
      </c>
      <c r="J410" s="260">
        <v>370.51666666666665</v>
      </c>
      <c r="K410" s="259">
        <v>361.65</v>
      </c>
      <c r="L410" s="259">
        <v>349.5</v>
      </c>
      <c r="M410" s="259">
        <v>0.56957000000000002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119.85</v>
      </c>
      <c r="D411" s="260">
        <v>120.53333333333335</v>
      </c>
      <c r="E411" s="260">
        <v>118.61666666666669</v>
      </c>
      <c r="F411" s="260">
        <v>117.38333333333334</v>
      </c>
      <c r="G411" s="260">
        <v>115.46666666666668</v>
      </c>
      <c r="H411" s="260">
        <v>121.76666666666669</v>
      </c>
      <c r="I411" s="260">
        <v>123.68333333333335</v>
      </c>
      <c r="J411" s="260">
        <v>124.9166666666667</v>
      </c>
      <c r="K411" s="259">
        <v>122.45</v>
      </c>
      <c r="L411" s="259">
        <v>119.3</v>
      </c>
      <c r="M411" s="259">
        <v>10.00577</v>
      </c>
      <c r="N411" s="1"/>
      <c r="O411" s="1"/>
    </row>
    <row r="412" spans="1:15" ht="12.75" customHeight="1">
      <c r="A412" s="30">
        <v>402</v>
      </c>
      <c r="B412" s="269" t="s">
        <v>997</v>
      </c>
      <c r="C412" s="259">
        <v>762.85</v>
      </c>
      <c r="D412" s="260">
        <v>766.23333333333323</v>
      </c>
      <c r="E412" s="260">
        <v>753.61666666666645</v>
      </c>
      <c r="F412" s="260">
        <v>744.38333333333321</v>
      </c>
      <c r="G412" s="260">
        <v>731.76666666666642</v>
      </c>
      <c r="H412" s="260">
        <v>775.46666666666647</v>
      </c>
      <c r="I412" s="260">
        <v>788.08333333333326</v>
      </c>
      <c r="J412" s="260">
        <v>797.31666666666649</v>
      </c>
      <c r="K412" s="259">
        <v>778.85</v>
      </c>
      <c r="L412" s="259">
        <v>757</v>
      </c>
      <c r="M412" s="259">
        <v>0.42036000000000001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21075.65</v>
      </c>
      <c r="D413" s="260">
        <v>20982.65</v>
      </c>
      <c r="E413" s="260">
        <v>20833.650000000001</v>
      </c>
      <c r="F413" s="260">
        <v>20591.650000000001</v>
      </c>
      <c r="G413" s="260">
        <v>20442.650000000001</v>
      </c>
      <c r="H413" s="260">
        <v>21224.65</v>
      </c>
      <c r="I413" s="260">
        <v>21373.65</v>
      </c>
      <c r="J413" s="260">
        <v>21615.65</v>
      </c>
      <c r="K413" s="259">
        <v>21131.65</v>
      </c>
      <c r="L413" s="259">
        <v>20740.650000000001</v>
      </c>
      <c r="M413" s="259">
        <v>0.63593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65.25</v>
      </c>
      <c r="D414" s="260">
        <v>65.433333333333323</v>
      </c>
      <c r="E414" s="260">
        <v>64.166666666666643</v>
      </c>
      <c r="F414" s="260">
        <v>63.083333333333314</v>
      </c>
      <c r="G414" s="260">
        <v>61.816666666666634</v>
      </c>
      <c r="H414" s="260">
        <v>66.516666666666652</v>
      </c>
      <c r="I414" s="260">
        <v>67.783333333333331</v>
      </c>
      <c r="J414" s="260">
        <v>68.86666666666666</v>
      </c>
      <c r="K414" s="259">
        <v>66.7</v>
      </c>
      <c r="L414" s="259">
        <v>64.349999999999994</v>
      </c>
      <c r="M414" s="259">
        <v>306.31247999999999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1189</v>
      </c>
      <c r="D415" s="260">
        <v>1191.6499999999999</v>
      </c>
      <c r="E415" s="260">
        <v>1172.3999999999996</v>
      </c>
      <c r="F415" s="260">
        <v>1155.7999999999997</v>
      </c>
      <c r="G415" s="260">
        <v>1136.5499999999995</v>
      </c>
      <c r="H415" s="260">
        <v>1208.2499999999998</v>
      </c>
      <c r="I415" s="260">
        <v>1227.5000000000002</v>
      </c>
      <c r="J415" s="260">
        <v>1244.0999999999999</v>
      </c>
      <c r="K415" s="259">
        <v>1210.9000000000001</v>
      </c>
      <c r="L415" s="259">
        <v>1175.05</v>
      </c>
      <c r="M415" s="259">
        <v>4.0333100000000002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285.45</v>
      </c>
      <c r="D416" s="260">
        <v>284.96666666666664</v>
      </c>
      <c r="E416" s="260">
        <v>282.48333333333329</v>
      </c>
      <c r="F416" s="260">
        <v>279.51666666666665</v>
      </c>
      <c r="G416" s="260">
        <v>277.0333333333333</v>
      </c>
      <c r="H416" s="260">
        <v>287.93333333333328</v>
      </c>
      <c r="I416" s="260">
        <v>290.41666666666663</v>
      </c>
      <c r="J416" s="260">
        <v>293.38333333333327</v>
      </c>
      <c r="K416" s="259">
        <v>287.45</v>
      </c>
      <c r="L416" s="259">
        <v>282</v>
      </c>
      <c r="M416" s="259">
        <v>0.82372000000000001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2740.05</v>
      </c>
      <c r="D417" s="260">
        <v>2746.7333333333336</v>
      </c>
      <c r="E417" s="260">
        <v>2715.416666666667</v>
      </c>
      <c r="F417" s="260">
        <v>2690.7833333333333</v>
      </c>
      <c r="G417" s="260">
        <v>2659.4666666666667</v>
      </c>
      <c r="H417" s="260">
        <v>2771.3666666666672</v>
      </c>
      <c r="I417" s="260">
        <v>2802.6833333333338</v>
      </c>
      <c r="J417" s="260">
        <v>2827.3166666666675</v>
      </c>
      <c r="K417" s="259">
        <v>2778.05</v>
      </c>
      <c r="L417" s="259">
        <v>2722.1</v>
      </c>
      <c r="M417" s="259">
        <v>1.0855699999999999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641</v>
      </c>
      <c r="D418" s="260">
        <v>640.4666666666667</v>
      </c>
      <c r="E418" s="260">
        <v>633.48333333333335</v>
      </c>
      <c r="F418" s="260">
        <v>625.9666666666667</v>
      </c>
      <c r="G418" s="260">
        <v>618.98333333333335</v>
      </c>
      <c r="H418" s="260">
        <v>647.98333333333335</v>
      </c>
      <c r="I418" s="260">
        <v>654.9666666666667</v>
      </c>
      <c r="J418" s="260">
        <v>662.48333333333335</v>
      </c>
      <c r="K418" s="259">
        <v>647.45000000000005</v>
      </c>
      <c r="L418" s="259">
        <v>632.95000000000005</v>
      </c>
      <c r="M418" s="259">
        <v>1.3643000000000001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3827.25</v>
      </c>
      <c r="D419" s="260">
        <v>3840.6333333333332</v>
      </c>
      <c r="E419" s="260">
        <v>3796.6166666666663</v>
      </c>
      <c r="F419" s="260">
        <v>3765.9833333333331</v>
      </c>
      <c r="G419" s="260">
        <v>3721.9666666666662</v>
      </c>
      <c r="H419" s="260">
        <v>3871.2666666666664</v>
      </c>
      <c r="I419" s="260">
        <v>3915.2833333333328</v>
      </c>
      <c r="J419" s="260">
        <v>3945.9166666666665</v>
      </c>
      <c r="K419" s="259">
        <v>3884.65</v>
      </c>
      <c r="L419" s="259">
        <v>3810</v>
      </c>
      <c r="M419" s="259">
        <v>1.3193999999999999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460.5</v>
      </c>
      <c r="D420" s="260">
        <v>460.84999999999997</v>
      </c>
      <c r="E420" s="260">
        <v>455.94999999999993</v>
      </c>
      <c r="F420" s="260">
        <v>451.4</v>
      </c>
      <c r="G420" s="260">
        <v>446.49999999999994</v>
      </c>
      <c r="H420" s="260">
        <v>465.39999999999992</v>
      </c>
      <c r="I420" s="260">
        <v>470.2999999999999</v>
      </c>
      <c r="J420" s="260">
        <v>474.84999999999991</v>
      </c>
      <c r="K420" s="259">
        <v>465.75</v>
      </c>
      <c r="L420" s="259">
        <v>456.3</v>
      </c>
      <c r="M420" s="259">
        <v>3.5035799999999999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505.6</v>
      </c>
      <c r="D421" s="260">
        <v>508.5</v>
      </c>
      <c r="E421" s="260">
        <v>498.15</v>
      </c>
      <c r="F421" s="260">
        <v>490.7</v>
      </c>
      <c r="G421" s="260">
        <v>480.34999999999997</v>
      </c>
      <c r="H421" s="260">
        <v>515.95000000000005</v>
      </c>
      <c r="I421" s="260">
        <v>526.29999999999995</v>
      </c>
      <c r="J421" s="260">
        <v>533.75</v>
      </c>
      <c r="K421" s="259">
        <v>518.85</v>
      </c>
      <c r="L421" s="259">
        <v>501.05</v>
      </c>
      <c r="M421" s="259">
        <v>0.64512999999999998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713.65</v>
      </c>
      <c r="D422" s="260">
        <v>715.4</v>
      </c>
      <c r="E422" s="260">
        <v>708.34999999999991</v>
      </c>
      <c r="F422" s="260">
        <v>703.05</v>
      </c>
      <c r="G422" s="260">
        <v>695.99999999999989</v>
      </c>
      <c r="H422" s="260">
        <v>720.69999999999993</v>
      </c>
      <c r="I422" s="260">
        <v>727.74999999999989</v>
      </c>
      <c r="J422" s="260">
        <v>733.05</v>
      </c>
      <c r="K422" s="259">
        <v>722.45</v>
      </c>
      <c r="L422" s="259">
        <v>710.1</v>
      </c>
      <c r="M422" s="259">
        <v>1.1277600000000001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521.45000000000005</v>
      </c>
      <c r="D423" s="260">
        <v>525.15</v>
      </c>
      <c r="E423" s="260">
        <v>516.5</v>
      </c>
      <c r="F423" s="260">
        <v>511.55000000000007</v>
      </c>
      <c r="G423" s="260">
        <v>502.90000000000009</v>
      </c>
      <c r="H423" s="260">
        <v>530.09999999999991</v>
      </c>
      <c r="I423" s="260">
        <v>538.74999999999977</v>
      </c>
      <c r="J423" s="260">
        <v>543.69999999999982</v>
      </c>
      <c r="K423" s="259">
        <v>533.79999999999995</v>
      </c>
      <c r="L423" s="259">
        <v>520.20000000000005</v>
      </c>
      <c r="M423" s="259">
        <v>129.72765000000001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78.150000000000006</v>
      </c>
      <c r="D424" s="260">
        <v>78.5</v>
      </c>
      <c r="E424" s="260">
        <v>77.150000000000006</v>
      </c>
      <c r="F424" s="260">
        <v>76.150000000000006</v>
      </c>
      <c r="G424" s="260">
        <v>74.800000000000011</v>
      </c>
      <c r="H424" s="260">
        <v>79.5</v>
      </c>
      <c r="I424" s="260">
        <v>80.849999999999994</v>
      </c>
      <c r="J424" s="260">
        <v>81.849999999999994</v>
      </c>
      <c r="K424" s="259">
        <v>79.849999999999994</v>
      </c>
      <c r="L424" s="259">
        <v>77.5</v>
      </c>
      <c r="M424" s="259">
        <v>127.69213000000001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292.2</v>
      </c>
      <c r="D425" s="260">
        <v>294.9666666666667</v>
      </c>
      <c r="E425" s="260">
        <v>287.93333333333339</v>
      </c>
      <c r="F425" s="260">
        <v>283.66666666666669</v>
      </c>
      <c r="G425" s="260">
        <v>276.63333333333338</v>
      </c>
      <c r="H425" s="260">
        <v>299.23333333333341</v>
      </c>
      <c r="I425" s="260">
        <v>306.26666666666671</v>
      </c>
      <c r="J425" s="260">
        <v>310.53333333333342</v>
      </c>
      <c r="K425" s="259">
        <v>302</v>
      </c>
      <c r="L425" s="259">
        <v>290.7</v>
      </c>
      <c r="M425" s="259">
        <v>6.3703799999999999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169.3</v>
      </c>
      <c r="D426" s="260">
        <v>170.18333333333334</v>
      </c>
      <c r="E426" s="260">
        <v>167.36666666666667</v>
      </c>
      <c r="F426" s="260">
        <v>165.43333333333334</v>
      </c>
      <c r="G426" s="260">
        <v>162.61666666666667</v>
      </c>
      <c r="H426" s="260">
        <v>172.11666666666667</v>
      </c>
      <c r="I426" s="260">
        <v>174.93333333333334</v>
      </c>
      <c r="J426" s="260">
        <v>176.86666666666667</v>
      </c>
      <c r="K426" s="259">
        <v>173</v>
      </c>
      <c r="L426" s="259">
        <v>168.25</v>
      </c>
      <c r="M426" s="259">
        <v>5.5682499999999999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414.95</v>
      </c>
      <c r="D427" s="260">
        <v>414.75</v>
      </c>
      <c r="E427" s="260">
        <v>410.7</v>
      </c>
      <c r="F427" s="260">
        <v>406.45</v>
      </c>
      <c r="G427" s="260">
        <v>402.4</v>
      </c>
      <c r="H427" s="260">
        <v>419</v>
      </c>
      <c r="I427" s="260">
        <v>423.04999999999995</v>
      </c>
      <c r="J427" s="260">
        <v>427.3</v>
      </c>
      <c r="K427" s="259">
        <v>418.8</v>
      </c>
      <c r="L427" s="259">
        <v>410.5</v>
      </c>
      <c r="M427" s="259">
        <v>2.6284100000000001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508.05</v>
      </c>
      <c r="D428" s="260">
        <v>505.7166666666667</v>
      </c>
      <c r="E428" s="260">
        <v>502.43333333333339</v>
      </c>
      <c r="F428" s="260">
        <v>496.81666666666672</v>
      </c>
      <c r="G428" s="260">
        <v>493.53333333333342</v>
      </c>
      <c r="H428" s="260">
        <v>511.33333333333337</v>
      </c>
      <c r="I428" s="260">
        <v>514.61666666666667</v>
      </c>
      <c r="J428" s="260">
        <v>520.23333333333335</v>
      </c>
      <c r="K428" s="259">
        <v>509</v>
      </c>
      <c r="L428" s="259">
        <v>500.1</v>
      </c>
      <c r="M428" s="259">
        <v>3.0637500000000002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236.75</v>
      </c>
      <c r="D429" s="260">
        <v>237</v>
      </c>
      <c r="E429" s="260">
        <v>231.8</v>
      </c>
      <c r="F429" s="260">
        <v>226.85000000000002</v>
      </c>
      <c r="G429" s="260">
        <v>221.65000000000003</v>
      </c>
      <c r="H429" s="260">
        <v>241.95</v>
      </c>
      <c r="I429" s="260">
        <v>247.14999999999998</v>
      </c>
      <c r="J429" s="260">
        <v>252.09999999999997</v>
      </c>
      <c r="K429" s="259">
        <v>242.2</v>
      </c>
      <c r="L429" s="259">
        <v>232.05</v>
      </c>
      <c r="M429" s="259">
        <v>26.881979999999999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968.4</v>
      </c>
      <c r="D430" s="260">
        <v>964.55000000000007</v>
      </c>
      <c r="E430" s="260">
        <v>955.35000000000014</v>
      </c>
      <c r="F430" s="260">
        <v>942.30000000000007</v>
      </c>
      <c r="G430" s="260">
        <v>933.10000000000014</v>
      </c>
      <c r="H430" s="260">
        <v>977.60000000000014</v>
      </c>
      <c r="I430" s="260">
        <v>986.80000000000018</v>
      </c>
      <c r="J430" s="260">
        <v>999.85000000000014</v>
      </c>
      <c r="K430" s="259">
        <v>973.75</v>
      </c>
      <c r="L430" s="259">
        <v>951.5</v>
      </c>
      <c r="M430" s="259">
        <v>44.982230000000001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537.35</v>
      </c>
      <c r="D431" s="260">
        <v>539.94999999999993</v>
      </c>
      <c r="E431" s="260">
        <v>528.89999999999986</v>
      </c>
      <c r="F431" s="260">
        <v>520.44999999999993</v>
      </c>
      <c r="G431" s="260">
        <v>509.39999999999986</v>
      </c>
      <c r="H431" s="260">
        <v>548.39999999999986</v>
      </c>
      <c r="I431" s="260">
        <v>559.44999999999982</v>
      </c>
      <c r="J431" s="260">
        <v>567.89999999999986</v>
      </c>
      <c r="K431" s="259">
        <v>551</v>
      </c>
      <c r="L431" s="259">
        <v>531.5</v>
      </c>
      <c r="M431" s="259">
        <v>12.679729999999999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2211.8000000000002</v>
      </c>
      <c r="D432" s="260">
        <v>2217.9833333333336</v>
      </c>
      <c r="E432" s="260">
        <v>2188.9666666666672</v>
      </c>
      <c r="F432" s="260">
        <v>2166.1333333333337</v>
      </c>
      <c r="G432" s="260">
        <v>2137.1166666666672</v>
      </c>
      <c r="H432" s="260">
        <v>2240.8166666666671</v>
      </c>
      <c r="I432" s="260">
        <v>2269.8333333333335</v>
      </c>
      <c r="J432" s="260">
        <v>2292.666666666667</v>
      </c>
      <c r="K432" s="259">
        <v>2247</v>
      </c>
      <c r="L432" s="259">
        <v>2195.15</v>
      </c>
      <c r="M432" s="259">
        <v>0.42069000000000001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915.55</v>
      </c>
      <c r="D433" s="260">
        <v>918.81666666666661</v>
      </c>
      <c r="E433" s="260">
        <v>903.73333333333323</v>
      </c>
      <c r="F433" s="260">
        <v>891.91666666666663</v>
      </c>
      <c r="G433" s="260">
        <v>876.83333333333326</v>
      </c>
      <c r="H433" s="260">
        <v>930.63333333333321</v>
      </c>
      <c r="I433" s="260">
        <v>945.7166666666667</v>
      </c>
      <c r="J433" s="260">
        <v>957.53333333333319</v>
      </c>
      <c r="K433" s="259">
        <v>933.9</v>
      </c>
      <c r="L433" s="259">
        <v>907</v>
      </c>
      <c r="M433" s="259">
        <v>0.72707999999999995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394.65</v>
      </c>
      <c r="D434" s="260">
        <v>396.63333333333338</v>
      </c>
      <c r="E434" s="260">
        <v>390.01666666666677</v>
      </c>
      <c r="F434" s="260">
        <v>385.38333333333338</v>
      </c>
      <c r="G434" s="260">
        <v>378.76666666666677</v>
      </c>
      <c r="H434" s="260">
        <v>401.26666666666677</v>
      </c>
      <c r="I434" s="260">
        <v>407.88333333333344</v>
      </c>
      <c r="J434" s="260">
        <v>412.51666666666677</v>
      </c>
      <c r="K434" s="259">
        <v>403.25</v>
      </c>
      <c r="L434" s="259">
        <v>392</v>
      </c>
      <c r="M434" s="259">
        <v>1.5822499999999999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325.14999999999998</v>
      </c>
      <c r="D435" s="260">
        <v>325.63333333333327</v>
      </c>
      <c r="E435" s="260">
        <v>322.56666666666655</v>
      </c>
      <c r="F435" s="260">
        <v>319.98333333333329</v>
      </c>
      <c r="G435" s="260">
        <v>316.91666666666657</v>
      </c>
      <c r="H435" s="260">
        <v>328.21666666666653</v>
      </c>
      <c r="I435" s="260">
        <v>331.28333333333325</v>
      </c>
      <c r="J435" s="260">
        <v>333.8666666666665</v>
      </c>
      <c r="K435" s="259">
        <v>328.7</v>
      </c>
      <c r="L435" s="259">
        <v>323.05</v>
      </c>
      <c r="M435" s="259">
        <v>0.64946000000000004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1975.55</v>
      </c>
      <c r="D436" s="260">
        <v>1989.9833333333333</v>
      </c>
      <c r="E436" s="260">
        <v>1950.5666666666666</v>
      </c>
      <c r="F436" s="260">
        <v>1925.5833333333333</v>
      </c>
      <c r="G436" s="260">
        <v>1886.1666666666665</v>
      </c>
      <c r="H436" s="260">
        <v>2014.9666666666667</v>
      </c>
      <c r="I436" s="260">
        <v>2054.3833333333332</v>
      </c>
      <c r="J436" s="260">
        <v>2079.3666666666668</v>
      </c>
      <c r="K436" s="259">
        <v>2029.4</v>
      </c>
      <c r="L436" s="259">
        <v>1965</v>
      </c>
      <c r="M436" s="259">
        <v>0.20382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406.95</v>
      </c>
      <c r="D437" s="260">
        <v>407.90000000000003</v>
      </c>
      <c r="E437" s="260">
        <v>404.05000000000007</v>
      </c>
      <c r="F437" s="260">
        <v>401.15000000000003</v>
      </c>
      <c r="G437" s="260">
        <v>397.30000000000007</v>
      </c>
      <c r="H437" s="260">
        <v>410.80000000000007</v>
      </c>
      <c r="I437" s="260">
        <v>414.65000000000009</v>
      </c>
      <c r="J437" s="260">
        <v>417.55000000000007</v>
      </c>
      <c r="K437" s="259">
        <v>411.75</v>
      </c>
      <c r="L437" s="259">
        <v>405</v>
      </c>
      <c r="M437" s="259">
        <v>2.2634300000000001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6.8</v>
      </c>
      <c r="D438" s="260">
        <v>6.7833333333333341</v>
      </c>
      <c r="E438" s="260">
        <v>6.616666666666668</v>
      </c>
      <c r="F438" s="260">
        <v>6.4333333333333336</v>
      </c>
      <c r="G438" s="260">
        <v>6.2666666666666675</v>
      </c>
      <c r="H438" s="260">
        <v>6.9666666666666686</v>
      </c>
      <c r="I438" s="260">
        <v>7.1333333333333346</v>
      </c>
      <c r="J438" s="260">
        <v>7.3166666666666691</v>
      </c>
      <c r="K438" s="259">
        <v>6.95</v>
      </c>
      <c r="L438" s="259">
        <v>6.6</v>
      </c>
      <c r="M438" s="259">
        <v>1646.2872199999999</v>
      </c>
      <c r="N438" s="1"/>
      <c r="O438" s="1"/>
    </row>
    <row r="439" spans="1:15" ht="12.75" customHeight="1">
      <c r="A439" s="30">
        <v>429</v>
      </c>
      <c r="B439" s="269" t="s">
        <v>998</v>
      </c>
      <c r="C439" s="259">
        <v>211.75</v>
      </c>
      <c r="D439" s="260">
        <v>212.25</v>
      </c>
      <c r="E439" s="260">
        <v>209.3</v>
      </c>
      <c r="F439" s="260">
        <v>206.85000000000002</v>
      </c>
      <c r="G439" s="260">
        <v>203.90000000000003</v>
      </c>
      <c r="H439" s="260">
        <v>214.7</v>
      </c>
      <c r="I439" s="260">
        <v>217.64999999999998</v>
      </c>
      <c r="J439" s="260">
        <v>220.09999999999997</v>
      </c>
      <c r="K439" s="259">
        <v>215.2</v>
      </c>
      <c r="L439" s="259">
        <v>209.8</v>
      </c>
      <c r="M439" s="259">
        <v>0.85809000000000002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844.7</v>
      </c>
      <c r="D440" s="260">
        <v>847.18333333333339</v>
      </c>
      <c r="E440" s="260">
        <v>838.21666666666681</v>
      </c>
      <c r="F440" s="260">
        <v>831.73333333333346</v>
      </c>
      <c r="G440" s="260">
        <v>822.76666666666688</v>
      </c>
      <c r="H440" s="260">
        <v>853.66666666666674</v>
      </c>
      <c r="I440" s="260">
        <v>862.63333333333344</v>
      </c>
      <c r="J440" s="260">
        <v>869.11666666666667</v>
      </c>
      <c r="K440" s="259">
        <v>856.15</v>
      </c>
      <c r="L440" s="259">
        <v>840.7</v>
      </c>
      <c r="M440" s="259">
        <v>0.19674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549.79999999999995</v>
      </c>
      <c r="D441" s="260">
        <v>550.33333333333337</v>
      </c>
      <c r="E441" s="260">
        <v>543.4666666666667</v>
      </c>
      <c r="F441" s="260">
        <v>537.13333333333333</v>
      </c>
      <c r="G441" s="260">
        <v>530.26666666666665</v>
      </c>
      <c r="H441" s="260">
        <v>556.66666666666674</v>
      </c>
      <c r="I441" s="260">
        <v>563.5333333333333</v>
      </c>
      <c r="J441" s="260">
        <v>569.86666666666679</v>
      </c>
      <c r="K441" s="259">
        <v>557.20000000000005</v>
      </c>
      <c r="L441" s="259">
        <v>544</v>
      </c>
      <c r="M441" s="259">
        <v>2.7724099999999998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1876.85</v>
      </c>
      <c r="D442" s="260">
        <v>1883.0166666666667</v>
      </c>
      <c r="E442" s="260">
        <v>1857.3833333333332</v>
      </c>
      <c r="F442" s="260">
        <v>1837.9166666666665</v>
      </c>
      <c r="G442" s="260">
        <v>1812.2833333333331</v>
      </c>
      <c r="H442" s="260">
        <v>1902.4833333333333</v>
      </c>
      <c r="I442" s="260">
        <v>1928.116666666667</v>
      </c>
      <c r="J442" s="260">
        <v>1947.5833333333335</v>
      </c>
      <c r="K442" s="259">
        <v>1908.65</v>
      </c>
      <c r="L442" s="259">
        <v>1863.55</v>
      </c>
      <c r="M442" s="259">
        <v>8.5750000000000007E-2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633.6</v>
      </c>
      <c r="D443" s="260">
        <v>634.86666666666667</v>
      </c>
      <c r="E443" s="260">
        <v>626.63333333333333</v>
      </c>
      <c r="F443" s="260">
        <v>619.66666666666663</v>
      </c>
      <c r="G443" s="260">
        <v>611.43333333333328</v>
      </c>
      <c r="H443" s="260">
        <v>641.83333333333337</v>
      </c>
      <c r="I443" s="260">
        <v>650.06666666666672</v>
      </c>
      <c r="J443" s="260">
        <v>657.03333333333342</v>
      </c>
      <c r="K443" s="259">
        <v>643.1</v>
      </c>
      <c r="L443" s="259">
        <v>627.9</v>
      </c>
      <c r="M443" s="259">
        <v>0.17915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969.35</v>
      </c>
      <c r="D444" s="260">
        <v>980.31666666666661</v>
      </c>
      <c r="E444" s="260">
        <v>952.63333333333321</v>
      </c>
      <c r="F444" s="260">
        <v>935.91666666666663</v>
      </c>
      <c r="G444" s="260">
        <v>908.23333333333323</v>
      </c>
      <c r="H444" s="260">
        <v>997.03333333333319</v>
      </c>
      <c r="I444" s="260">
        <v>1024.7166666666667</v>
      </c>
      <c r="J444" s="260">
        <v>1041.4333333333332</v>
      </c>
      <c r="K444" s="259">
        <v>1008</v>
      </c>
      <c r="L444" s="259">
        <v>963.6</v>
      </c>
      <c r="M444" s="259">
        <v>0.52300999999999997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36.950000000000003</v>
      </c>
      <c r="D445" s="260">
        <v>37.133333333333333</v>
      </c>
      <c r="E445" s="260">
        <v>36.566666666666663</v>
      </c>
      <c r="F445" s="260">
        <v>36.18333333333333</v>
      </c>
      <c r="G445" s="260">
        <v>35.61666666666666</v>
      </c>
      <c r="H445" s="260">
        <v>37.516666666666666</v>
      </c>
      <c r="I445" s="260">
        <v>38.083333333333343</v>
      </c>
      <c r="J445" s="260">
        <v>38.466666666666669</v>
      </c>
      <c r="K445" s="259">
        <v>37.700000000000003</v>
      </c>
      <c r="L445" s="259">
        <v>36.75</v>
      </c>
      <c r="M445" s="259">
        <v>32.21114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1077.5999999999999</v>
      </c>
      <c r="D446" s="260">
        <v>1080.1833333333332</v>
      </c>
      <c r="E446" s="260">
        <v>1064.0166666666664</v>
      </c>
      <c r="F446" s="260">
        <v>1050.4333333333332</v>
      </c>
      <c r="G446" s="260">
        <v>1034.2666666666664</v>
      </c>
      <c r="H446" s="260">
        <v>1093.7666666666664</v>
      </c>
      <c r="I446" s="260">
        <v>1109.9333333333329</v>
      </c>
      <c r="J446" s="260">
        <v>1123.5166666666664</v>
      </c>
      <c r="K446" s="259">
        <v>1096.3499999999999</v>
      </c>
      <c r="L446" s="259">
        <v>1066.5999999999999</v>
      </c>
      <c r="M446" s="259">
        <v>13.70021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812.15</v>
      </c>
      <c r="D447" s="260">
        <v>825.23333333333323</v>
      </c>
      <c r="E447" s="260">
        <v>778.16666666666652</v>
      </c>
      <c r="F447" s="260">
        <v>744.18333333333328</v>
      </c>
      <c r="G447" s="260">
        <v>697.11666666666656</v>
      </c>
      <c r="H447" s="260">
        <v>859.21666666666647</v>
      </c>
      <c r="I447" s="260">
        <v>906.2833333333333</v>
      </c>
      <c r="J447" s="260">
        <v>940.26666666666642</v>
      </c>
      <c r="K447" s="259">
        <v>872.3</v>
      </c>
      <c r="L447" s="259">
        <v>791.25</v>
      </c>
      <c r="M447" s="259">
        <v>34.523099999999999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1151.8499999999999</v>
      </c>
      <c r="D448" s="260">
        <v>1153.6166666666668</v>
      </c>
      <c r="E448" s="260">
        <v>1136.5333333333335</v>
      </c>
      <c r="F448" s="260">
        <v>1121.2166666666667</v>
      </c>
      <c r="G448" s="260">
        <v>1104.1333333333334</v>
      </c>
      <c r="H448" s="260">
        <v>1168.9333333333336</v>
      </c>
      <c r="I448" s="260">
        <v>1186.0166666666667</v>
      </c>
      <c r="J448" s="260">
        <v>1201.3333333333337</v>
      </c>
      <c r="K448" s="259">
        <v>1170.7</v>
      </c>
      <c r="L448" s="259">
        <v>1138.3</v>
      </c>
      <c r="M448" s="259">
        <v>14.772970000000001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215.5</v>
      </c>
      <c r="D449" s="260">
        <v>214.83333333333334</v>
      </c>
      <c r="E449" s="260">
        <v>213.26666666666668</v>
      </c>
      <c r="F449" s="260">
        <v>211.03333333333333</v>
      </c>
      <c r="G449" s="260">
        <v>209.46666666666667</v>
      </c>
      <c r="H449" s="260">
        <v>217.06666666666669</v>
      </c>
      <c r="I449" s="260">
        <v>218.63333333333335</v>
      </c>
      <c r="J449" s="260">
        <v>220.8666666666667</v>
      </c>
      <c r="K449" s="259">
        <v>216.4</v>
      </c>
      <c r="L449" s="259">
        <v>212.6</v>
      </c>
      <c r="M449" s="259">
        <v>4.1004699999999996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1165.55</v>
      </c>
      <c r="D450" s="260">
        <v>1163.6166666666666</v>
      </c>
      <c r="E450" s="260">
        <v>1139.0333333333331</v>
      </c>
      <c r="F450" s="260">
        <v>1112.5166666666664</v>
      </c>
      <c r="G450" s="260">
        <v>1087.9333333333329</v>
      </c>
      <c r="H450" s="260">
        <v>1190.1333333333332</v>
      </c>
      <c r="I450" s="260">
        <v>1214.7166666666667</v>
      </c>
      <c r="J450" s="260">
        <v>1241.2333333333333</v>
      </c>
      <c r="K450" s="259">
        <v>1188.2</v>
      </c>
      <c r="L450" s="259">
        <v>1137.0999999999999</v>
      </c>
      <c r="M450" s="259">
        <v>3.8239299999999998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3103.3</v>
      </c>
      <c r="D451" s="260">
        <v>3088.5499999999997</v>
      </c>
      <c r="E451" s="260">
        <v>3067.0999999999995</v>
      </c>
      <c r="F451" s="260">
        <v>3030.8999999999996</v>
      </c>
      <c r="G451" s="260">
        <v>3009.4499999999994</v>
      </c>
      <c r="H451" s="260">
        <v>3124.7499999999995</v>
      </c>
      <c r="I451" s="260">
        <v>3146.1999999999994</v>
      </c>
      <c r="J451" s="260">
        <v>3182.3999999999996</v>
      </c>
      <c r="K451" s="259">
        <v>3110</v>
      </c>
      <c r="L451" s="259">
        <v>3052.35</v>
      </c>
      <c r="M451" s="259">
        <v>20.547809999999998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757.4</v>
      </c>
      <c r="D452" s="260">
        <v>755.58333333333337</v>
      </c>
      <c r="E452" s="260">
        <v>750.9666666666667</v>
      </c>
      <c r="F452" s="260">
        <v>744.5333333333333</v>
      </c>
      <c r="G452" s="260">
        <v>739.91666666666663</v>
      </c>
      <c r="H452" s="260">
        <v>762.01666666666677</v>
      </c>
      <c r="I452" s="260">
        <v>766.63333333333333</v>
      </c>
      <c r="J452" s="260">
        <v>773.06666666666683</v>
      </c>
      <c r="K452" s="259">
        <v>760.2</v>
      </c>
      <c r="L452" s="259">
        <v>749.15</v>
      </c>
      <c r="M452" s="259">
        <v>11.984920000000001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8312.85</v>
      </c>
      <c r="D453" s="260">
        <v>8343.7666666666682</v>
      </c>
      <c r="E453" s="260">
        <v>8262.6833333333361</v>
      </c>
      <c r="F453" s="260">
        <v>8212.5166666666682</v>
      </c>
      <c r="G453" s="260">
        <v>8131.4333333333361</v>
      </c>
      <c r="H453" s="260">
        <v>8393.9333333333361</v>
      </c>
      <c r="I453" s="260">
        <v>8475.0166666666682</v>
      </c>
      <c r="J453" s="260">
        <v>8525.1833333333361</v>
      </c>
      <c r="K453" s="259">
        <v>8424.85</v>
      </c>
      <c r="L453" s="259">
        <v>8293.6</v>
      </c>
      <c r="M453" s="259">
        <v>0.98972000000000004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2286.8000000000002</v>
      </c>
      <c r="D454" s="260">
        <v>2302.1666666666665</v>
      </c>
      <c r="E454" s="260">
        <v>2264.7333333333331</v>
      </c>
      <c r="F454" s="260">
        <v>2242.6666666666665</v>
      </c>
      <c r="G454" s="260">
        <v>2205.2333333333331</v>
      </c>
      <c r="H454" s="260">
        <v>2324.2333333333331</v>
      </c>
      <c r="I454" s="260">
        <v>2361.6666666666665</v>
      </c>
      <c r="J454" s="260">
        <v>2383.7333333333331</v>
      </c>
      <c r="K454" s="259">
        <v>2339.6</v>
      </c>
      <c r="L454" s="259">
        <v>2280.1</v>
      </c>
      <c r="M454" s="259">
        <v>0.36952000000000002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193.7</v>
      </c>
      <c r="D455" s="260">
        <v>193.54999999999998</v>
      </c>
      <c r="E455" s="260">
        <v>191.14999999999998</v>
      </c>
      <c r="F455" s="260">
        <v>188.6</v>
      </c>
      <c r="G455" s="260">
        <v>186.2</v>
      </c>
      <c r="H455" s="260">
        <v>196.09999999999997</v>
      </c>
      <c r="I455" s="260">
        <v>198.5</v>
      </c>
      <c r="J455" s="260">
        <v>201.04999999999995</v>
      </c>
      <c r="K455" s="259">
        <v>195.95</v>
      </c>
      <c r="L455" s="259">
        <v>191</v>
      </c>
      <c r="M455" s="259">
        <v>18.47991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399</v>
      </c>
      <c r="D456" s="260">
        <v>399.01666666666665</v>
      </c>
      <c r="E456" s="260">
        <v>394.5333333333333</v>
      </c>
      <c r="F456" s="260">
        <v>390.06666666666666</v>
      </c>
      <c r="G456" s="260">
        <v>385.58333333333331</v>
      </c>
      <c r="H456" s="260">
        <v>403.48333333333329</v>
      </c>
      <c r="I456" s="260">
        <v>407.96666666666664</v>
      </c>
      <c r="J456" s="260">
        <v>412.43333333333328</v>
      </c>
      <c r="K456" s="259">
        <v>403.5</v>
      </c>
      <c r="L456" s="259">
        <v>394.55</v>
      </c>
      <c r="M456" s="259">
        <v>125.84114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216.15</v>
      </c>
      <c r="D457" s="260">
        <v>216.18333333333331</v>
      </c>
      <c r="E457" s="260">
        <v>213.46666666666661</v>
      </c>
      <c r="F457" s="260">
        <v>210.7833333333333</v>
      </c>
      <c r="G457" s="260">
        <v>208.06666666666661</v>
      </c>
      <c r="H457" s="260">
        <v>218.86666666666662</v>
      </c>
      <c r="I457" s="260">
        <v>221.58333333333331</v>
      </c>
      <c r="J457" s="260">
        <v>224.26666666666662</v>
      </c>
      <c r="K457" s="259">
        <v>218.9</v>
      </c>
      <c r="L457" s="259">
        <v>213.5</v>
      </c>
      <c r="M457" s="259">
        <v>95.590720000000005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100.1</v>
      </c>
      <c r="D458" s="260">
        <v>100.23333333333333</v>
      </c>
      <c r="E458" s="260">
        <v>98.666666666666671</v>
      </c>
      <c r="F458" s="260">
        <v>97.233333333333334</v>
      </c>
      <c r="G458" s="260">
        <v>95.666666666666671</v>
      </c>
      <c r="H458" s="260">
        <v>101.66666666666667</v>
      </c>
      <c r="I458" s="260">
        <v>103.23333333333333</v>
      </c>
      <c r="J458" s="260">
        <v>104.66666666666667</v>
      </c>
      <c r="K458" s="259">
        <v>101.8</v>
      </c>
      <c r="L458" s="259">
        <v>98.8</v>
      </c>
      <c r="M458" s="259">
        <v>346.68092999999999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104.75</v>
      </c>
      <c r="D459" s="260">
        <v>102.83333333333333</v>
      </c>
      <c r="E459" s="260">
        <v>100.91666666666666</v>
      </c>
      <c r="F459" s="260">
        <v>97.083333333333329</v>
      </c>
      <c r="G459" s="260">
        <v>95.166666666666657</v>
      </c>
      <c r="H459" s="260">
        <v>106.66666666666666</v>
      </c>
      <c r="I459" s="260">
        <v>108.58333333333331</v>
      </c>
      <c r="J459" s="260">
        <v>112.41666666666666</v>
      </c>
      <c r="K459" s="259">
        <v>104.75</v>
      </c>
      <c r="L459" s="259">
        <v>99</v>
      </c>
      <c r="M459" s="259">
        <v>9.1567500000000006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3011.25</v>
      </c>
      <c r="D460" s="260">
        <v>3019.1333333333332</v>
      </c>
      <c r="E460" s="260">
        <v>2982.1166666666663</v>
      </c>
      <c r="F460" s="260">
        <v>2952.9833333333331</v>
      </c>
      <c r="G460" s="260">
        <v>2915.9666666666662</v>
      </c>
      <c r="H460" s="260">
        <v>3048.2666666666664</v>
      </c>
      <c r="I460" s="260">
        <v>3085.2833333333328</v>
      </c>
      <c r="J460" s="260">
        <v>3114.4166666666665</v>
      </c>
      <c r="K460" s="259">
        <v>3056.15</v>
      </c>
      <c r="L460" s="259">
        <v>2990</v>
      </c>
      <c r="M460" s="259">
        <v>0.21808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1012.95</v>
      </c>
      <c r="D461" s="260">
        <v>1012.3333333333334</v>
      </c>
      <c r="E461" s="260">
        <v>1003.6666666666667</v>
      </c>
      <c r="F461" s="260">
        <v>994.38333333333333</v>
      </c>
      <c r="G461" s="260">
        <v>985.7166666666667</v>
      </c>
      <c r="H461" s="260">
        <v>1021.6166666666668</v>
      </c>
      <c r="I461" s="260">
        <v>1030.2833333333335</v>
      </c>
      <c r="J461" s="260">
        <v>1039.5666666666668</v>
      </c>
      <c r="K461" s="259">
        <v>1021</v>
      </c>
      <c r="L461" s="259">
        <v>1003.05</v>
      </c>
      <c r="M461" s="259">
        <v>13.44162</v>
      </c>
      <c r="N461" s="1"/>
      <c r="O461" s="1"/>
    </row>
    <row r="462" spans="1:15" ht="12.75" customHeight="1">
      <c r="A462" s="30">
        <v>452</v>
      </c>
      <c r="B462" s="269" t="s">
        <v>999</v>
      </c>
      <c r="C462" s="259">
        <v>719.65</v>
      </c>
      <c r="D462" s="260">
        <v>718.25</v>
      </c>
      <c r="E462" s="260">
        <v>706.5</v>
      </c>
      <c r="F462" s="260">
        <v>693.35</v>
      </c>
      <c r="G462" s="260">
        <v>681.6</v>
      </c>
      <c r="H462" s="260">
        <v>731.4</v>
      </c>
      <c r="I462" s="260">
        <v>743.15</v>
      </c>
      <c r="J462" s="260">
        <v>756.3</v>
      </c>
      <c r="K462" s="259">
        <v>730</v>
      </c>
      <c r="L462" s="259">
        <v>705.1</v>
      </c>
      <c r="M462" s="259">
        <v>9.0483799999999999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85.25</v>
      </c>
      <c r="D463" s="260">
        <v>85.399999999999991</v>
      </c>
      <c r="E463" s="260">
        <v>84.84999999999998</v>
      </c>
      <c r="F463" s="260">
        <v>84.449999999999989</v>
      </c>
      <c r="G463" s="260">
        <v>83.899999999999977</v>
      </c>
      <c r="H463" s="260">
        <v>85.799999999999983</v>
      </c>
      <c r="I463" s="260">
        <v>86.35</v>
      </c>
      <c r="J463" s="260">
        <v>86.749999999999986</v>
      </c>
      <c r="K463" s="259">
        <v>85.95</v>
      </c>
      <c r="L463" s="259">
        <v>85</v>
      </c>
      <c r="M463" s="259">
        <v>1.0140199999999999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702.3</v>
      </c>
      <c r="D464" s="260">
        <v>704.69999999999993</v>
      </c>
      <c r="E464" s="260">
        <v>697.44999999999982</v>
      </c>
      <c r="F464" s="260">
        <v>692.59999999999991</v>
      </c>
      <c r="G464" s="260">
        <v>685.3499999999998</v>
      </c>
      <c r="H464" s="260">
        <v>709.54999999999984</v>
      </c>
      <c r="I464" s="260">
        <v>716.80000000000007</v>
      </c>
      <c r="J464" s="260">
        <v>721.64999999999986</v>
      </c>
      <c r="K464" s="259">
        <v>711.95</v>
      </c>
      <c r="L464" s="259">
        <v>699.85</v>
      </c>
      <c r="M464" s="259">
        <v>2.1745800000000002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2043.3</v>
      </c>
      <c r="D465" s="260">
        <v>2042.5166666666667</v>
      </c>
      <c r="E465" s="260">
        <v>2011.0333333333333</v>
      </c>
      <c r="F465" s="260">
        <v>1978.7666666666667</v>
      </c>
      <c r="G465" s="260">
        <v>1947.2833333333333</v>
      </c>
      <c r="H465" s="260">
        <v>2074.7833333333333</v>
      </c>
      <c r="I465" s="260">
        <v>2106.2666666666664</v>
      </c>
      <c r="J465" s="260">
        <v>2138.5333333333333</v>
      </c>
      <c r="K465" s="259">
        <v>2074</v>
      </c>
      <c r="L465" s="259">
        <v>2010.25</v>
      </c>
      <c r="M465" s="259">
        <v>1.4707699999999999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674.1</v>
      </c>
      <c r="D466" s="260">
        <v>677.4666666666667</v>
      </c>
      <c r="E466" s="260">
        <v>667.13333333333344</v>
      </c>
      <c r="F466" s="260">
        <v>660.16666666666674</v>
      </c>
      <c r="G466" s="260">
        <v>649.83333333333348</v>
      </c>
      <c r="H466" s="260">
        <v>684.43333333333339</v>
      </c>
      <c r="I466" s="260">
        <v>694.76666666666665</v>
      </c>
      <c r="J466" s="260">
        <v>701.73333333333335</v>
      </c>
      <c r="K466" s="259">
        <v>687.8</v>
      </c>
      <c r="L466" s="259">
        <v>670.5</v>
      </c>
      <c r="M466" s="259">
        <v>0.12336999999999999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3110.9</v>
      </c>
      <c r="D467" s="260">
        <v>3149.2999999999997</v>
      </c>
      <c r="E467" s="260">
        <v>3053.5999999999995</v>
      </c>
      <c r="F467" s="260">
        <v>2996.2999999999997</v>
      </c>
      <c r="G467" s="260">
        <v>2900.5999999999995</v>
      </c>
      <c r="H467" s="260">
        <v>3206.5999999999995</v>
      </c>
      <c r="I467" s="260">
        <v>3302.2999999999993</v>
      </c>
      <c r="J467" s="260">
        <v>3359.5999999999995</v>
      </c>
      <c r="K467" s="259">
        <v>3245</v>
      </c>
      <c r="L467" s="259">
        <v>3092</v>
      </c>
      <c r="M467" s="259">
        <v>0.30236000000000002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2598.65</v>
      </c>
      <c r="D468" s="260">
        <v>2605.8833333333332</v>
      </c>
      <c r="E468" s="260">
        <v>2583.7666666666664</v>
      </c>
      <c r="F468" s="260">
        <v>2568.8833333333332</v>
      </c>
      <c r="G468" s="260">
        <v>2546.7666666666664</v>
      </c>
      <c r="H468" s="260">
        <v>2620.7666666666664</v>
      </c>
      <c r="I468" s="260">
        <v>2642.8833333333332</v>
      </c>
      <c r="J468" s="260">
        <v>2657.7666666666664</v>
      </c>
      <c r="K468" s="259">
        <v>2628</v>
      </c>
      <c r="L468" s="259">
        <v>2591</v>
      </c>
      <c r="M468" s="259">
        <v>10.38687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1589.2</v>
      </c>
      <c r="D469" s="260">
        <v>1596.6000000000001</v>
      </c>
      <c r="E469" s="260">
        <v>1568.3000000000002</v>
      </c>
      <c r="F469" s="260">
        <v>1547.4</v>
      </c>
      <c r="G469" s="260">
        <v>1519.1000000000001</v>
      </c>
      <c r="H469" s="260">
        <v>1617.5000000000002</v>
      </c>
      <c r="I469" s="260">
        <v>1645.8</v>
      </c>
      <c r="J469" s="260">
        <v>1666.7000000000003</v>
      </c>
      <c r="K469" s="259">
        <v>1624.9</v>
      </c>
      <c r="L469" s="259">
        <v>1575.7</v>
      </c>
      <c r="M469" s="259">
        <v>2.9274800000000001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479.55</v>
      </c>
      <c r="D470" s="260">
        <v>480.2</v>
      </c>
      <c r="E470" s="260">
        <v>474.75</v>
      </c>
      <c r="F470" s="260">
        <v>469.95</v>
      </c>
      <c r="G470" s="260">
        <v>464.5</v>
      </c>
      <c r="H470" s="260">
        <v>485</v>
      </c>
      <c r="I470" s="260">
        <v>490.44999999999993</v>
      </c>
      <c r="J470" s="260">
        <v>495.25</v>
      </c>
      <c r="K470" s="259">
        <v>485.65</v>
      </c>
      <c r="L470" s="259">
        <v>475.4</v>
      </c>
      <c r="M470" s="259">
        <v>2.5198800000000001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789.2</v>
      </c>
      <c r="D471" s="260">
        <v>786.73333333333323</v>
      </c>
      <c r="E471" s="260">
        <v>777.46666666666647</v>
      </c>
      <c r="F471" s="260">
        <v>765.73333333333323</v>
      </c>
      <c r="G471" s="260">
        <v>756.46666666666647</v>
      </c>
      <c r="H471" s="260">
        <v>798.46666666666647</v>
      </c>
      <c r="I471" s="260">
        <v>807.73333333333312</v>
      </c>
      <c r="J471" s="260">
        <v>819.46666666666647</v>
      </c>
      <c r="K471" s="259">
        <v>796</v>
      </c>
      <c r="L471" s="259">
        <v>775</v>
      </c>
      <c r="M471" s="259">
        <v>0.65212000000000003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1401.65</v>
      </c>
      <c r="D472" s="260">
        <v>1412.0833333333333</v>
      </c>
      <c r="E472" s="260">
        <v>1385.5666666666666</v>
      </c>
      <c r="F472" s="260">
        <v>1369.4833333333333</v>
      </c>
      <c r="G472" s="260">
        <v>1342.9666666666667</v>
      </c>
      <c r="H472" s="260">
        <v>1428.1666666666665</v>
      </c>
      <c r="I472" s="260">
        <v>1454.6833333333334</v>
      </c>
      <c r="J472" s="260">
        <v>1470.7666666666664</v>
      </c>
      <c r="K472" s="259">
        <v>1438.6</v>
      </c>
      <c r="L472" s="259">
        <v>1396</v>
      </c>
      <c r="M472" s="259">
        <v>2.8692099999999998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36.049999999999997</v>
      </c>
      <c r="D473" s="260">
        <v>36.25</v>
      </c>
      <c r="E473" s="260">
        <v>35.799999999999997</v>
      </c>
      <c r="F473" s="260">
        <v>35.549999999999997</v>
      </c>
      <c r="G473" s="260">
        <v>35.099999999999994</v>
      </c>
      <c r="H473" s="260">
        <v>36.5</v>
      </c>
      <c r="I473" s="260">
        <v>36.950000000000003</v>
      </c>
      <c r="J473" s="260">
        <v>37.200000000000003</v>
      </c>
      <c r="K473" s="259">
        <v>36.700000000000003</v>
      </c>
      <c r="L473" s="259">
        <v>36</v>
      </c>
      <c r="M473" s="259">
        <v>30.877859999999998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286.35000000000002</v>
      </c>
      <c r="D474" s="260">
        <v>282.48333333333335</v>
      </c>
      <c r="E474" s="260">
        <v>275.9666666666667</v>
      </c>
      <c r="F474" s="260">
        <v>265.58333333333337</v>
      </c>
      <c r="G474" s="260">
        <v>259.06666666666672</v>
      </c>
      <c r="H474" s="260">
        <v>292.86666666666667</v>
      </c>
      <c r="I474" s="260">
        <v>299.38333333333333</v>
      </c>
      <c r="J474" s="260">
        <v>309.76666666666665</v>
      </c>
      <c r="K474" s="259">
        <v>289</v>
      </c>
      <c r="L474" s="259">
        <v>272.10000000000002</v>
      </c>
      <c r="M474" s="259">
        <v>20.181550000000001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257.5</v>
      </c>
      <c r="D475" s="260">
        <v>260.53333333333336</v>
      </c>
      <c r="E475" s="260">
        <v>253.4666666666667</v>
      </c>
      <c r="F475" s="260">
        <v>249.43333333333334</v>
      </c>
      <c r="G475" s="260">
        <v>242.36666666666667</v>
      </c>
      <c r="H475" s="260">
        <v>264.56666666666672</v>
      </c>
      <c r="I475" s="260">
        <v>271.63333333333344</v>
      </c>
      <c r="J475" s="260">
        <v>275.66666666666674</v>
      </c>
      <c r="K475" s="259">
        <v>267.60000000000002</v>
      </c>
      <c r="L475" s="259">
        <v>256.5</v>
      </c>
      <c r="M475" s="259">
        <v>8.5645399999999992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2666.35</v>
      </c>
      <c r="D476" s="260">
        <v>2655.8666666666663</v>
      </c>
      <c r="E476" s="260">
        <v>2635.2833333333328</v>
      </c>
      <c r="F476" s="260">
        <v>2604.2166666666667</v>
      </c>
      <c r="G476" s="260">
        <v>2583.6333333333332</v>
      </c>
      <c r="H476" s="260">
        <v>2686.9333333333325</v>
      </c>
      <c r="I476" s="260">
        <v>2707.5166666666655</v>
      </c>
      <c r="J476" s="260">
        <v>2738.5833333333321</v>
      </c>
      <c r="K476" s="259">
        <v>2676.45</v>
      </c>
      <c r="L476" s="259">
        <v>2624.8</v>
      </c>
      <c r="M476" s="259">
        <v>2.03213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699.85</v>
      </c>
      <c r="D477" s="260">
        <v>701.76666666666677</v>
      </c>
      <c r="E477" s="260">
        <v>695.08333333333348</v>
      </c>
      <c r="F477" s="260">
        <v>690.31666666666672</v>
      </c>
      <c r="G477" s="260">
        <v>683.63333333333344</v>
      </c>
      <c r="H477" s="260">
        <v>706.53333333333353</v>
      </c>
      <c r="I477" s="260">
        <v>713.2166666666667</v>
      </c>
      <c r="J477" s="260">
        <v>717.98333333333358</v>
      </c>
      <c r="K477" s="259">
        <v>708.45</v>
      </c>
      <c r="L477" s="259">
        <v>697</v>
      </c>
      <c r="M477" s="259">
        <v>0.53386999999999996</v>
      </c>
      <c r="N477" s="1"/>
      <c r="O477" s="1"/>
    </row>
    <row r="478" spans="1:15" ht="12.75" customHeight="1">
      <c r="A478" s="30">
        <v>468</v>
      </c>
      <c r="B478" s="269" t="s">
        <v>1000</v>
      </c>
      <c r="C478" s="259">
        <v>554.25</v>
      </c>
      <c r="D478" s="260">
        <v>558.75</v>
      </c>
      <c r="E478" s="260">
        <v>548.5</v>
      </c>
      <c r="F478" s="260">
        <v>542.75</v>
      </c>
      <c r="G478" s="260">
        <v>532.5</v>
      </c>
      <c r="H478" s="260">
        <v>564.5</v>
      </c>
      <c r="I478" s="260">
        <v>574.75</v>
      </c>
      <c r="J478" s="260">
        <v>580.5</v>
      </c>
      <c r="K478" s="259">
        <v>569</v>
      </c>
      <c r="L478" s="259">
        <v>553</v>
      </c>
      <c r="M478" s="259">
        <v>0.99811000000000005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663.9</v>
      </c>
      <c r="D479" s="260">
        <v>667.5</v>
      </c>
      <c r="E479" s="260">
        <v>658.5</v>
      </c>
      <c r="F479" s="260">
        <v>653.1</v>
      </c>
      <c r="G479" s="260">
        <v>644.1</v>
      </c>
      <c r="H479" s="260">
        <v>672.9</v>
      </c>
      <c r="I479" s="260">
        <v>681.9</v>
      </c>
      <c r="J479" s="260">
        <v>687.3</v>
      </c>
      <c r="K479" s="259">
        <v>676.5</v>
      </c>
      <c r="L479" s="259">
        <v>662.1</v>
      </c>
      <c r="M479" s="259">
        <v>7.4508900000000002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726.65</v>
      </c>
      <c r="D480" s="260">
        <v>722.7166666666667</v>
      </c>
      <c r="E480" s="260">
        <v>713.93333333333339</v>
      </c>
      <c r="F480" s="260">
        <v>701.2166666666667</v>
      </c>
      <c r="G480" s="260">
        <v>692.43333333333339</v>
      </c>
      <c r="H480" s="260">
        <v>735.43333333333339</v>
      </c>
      <c r="I480" s="260">
        <v>744.2166666666667</v>
      </c>
      <c r="J480" s="260">
        <v>756.93333333333339</v>
      </c>
      <c r="K480" s="259">
        <v>731.5</v>
      </c>
      <c r="L480" s="259">
        <v>710</v>
      </c>
      <c r="M480" s="259">
        <v>0.68727000000000005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6181.75</v>
      </c>
      <c r="D481" s="260">
        <v>6166.25</v>
      </c>
      <c r="E481" s="260">
        <v>6116.5</v>
      </c>
      <c r="F481" s="260">
        <v>6051.25</v>
      </c>
      <c r="G481" s="260">
        <v>6001.5</v>
      </c>
      <c r="H481" s="260">
        <v>6231.5</v>
      </c>
      <c r="I481" s="260">
        <v>6281.25</v>
      </c>
      <c r="J481" s="260">
        <v>6346.5</v>
      </c>
      <c r="K481" s="259">
        <v>6216</v>
      </c>
      <c r="L481" s="259">
        <v>6101</v>
      </c>
      <c r="M481" s="259">
        <v>3.1436000000000002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43.05</v>
      </c>
      <c r="D482" s="260">
        <v>43.233333333333327</v>
      </c>
      <c r="E482" s="260">
        <v>42.616666666666653</v>
      </c>
      <c r="F482" s="260">
        <v>42.183333333333323</v>
      </c>
      <c r="G482" s="260">
        <v>41.566666666666649</v>
      </c>
      <c r="H482" s="260">
        <v>43.666666666666657</v>
      </c>
      <c r="I482" s="260">
        <v>44.283333333333331</v>
      </c>
      <c r="J482" s="260">
        <v>44.716666666666661</v>
      </c>
      <c r="K482" s="259">
        <v>43.85</v>
      </c>
      <c r="L482" s="259">
        <v>42.8</v>
      </c>
      <c r="M482" s="259">
        <v>27.615570000000002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1654.9</v>
      </c>
      <c r="D483" s="260">
        <v>1659.6166666666668</v>
      </c>
      <c r="E483" s="260">
        <v>1639.2333333333336</v>
      </c>
      <c r="F483" s="260">
        <v>1623.5666666666668</v>
      </c>
      <c r="G483" s="260">
        <v>1603.1833333333336</v>
      </c>
      <c r="H483" s="260">
        <v>1675.2833333333335</v>
      </c>
      <c r="I483" s="260">
        <v>1695.6666666666667</v>
      </c>
      <c r="J483" s="260">
        <v>1711.3333333333335</v>
      </c>
      <c r="K483" s="259">
        <v>1680</v>
      </c>
      <c r="L483" s="259">
        <v>1643.95</v>
      </c>
      <c r="M483" s="259">
        <v>0.96499000000000001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827.15</v>
      </c>
      <c r="D484" s="275">
        <v>831.05000000000007</v>
      </c>
      <c r="E484" s="275">
        <v>820.10000000000014</v>
      </c>
      <c r="F484" s="275">
        <v>813.05000000000007</v>
      </c>
      <c r="G484" s="275">
        <v>802.10000000000014</v>
      </c>
      <c r="H484" s="275">
        <v>838.10000000000014</v>
      </c>
      <c r="I484" s="275">
        <v>849.05000000000018</v>
      </c>
      <c r="J484" s="274">
        <v>856.10000000000014</v>
      </c>
      <c r="K484" s="274">
        <v>842</v>
      </c>
      <c r="L484" s="274">
        <v>824</v>
      </c>
      <c r="M484" s="230">
        <v>10.76032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250.95</v>
      </c>
      <c r="D485" s="275">
        <v>250.70000000000002</v>
      </c>
      <c r="E485" s="275">
        <v>246.50000000000003</v>
      </c>
      <c r="F485" s="275">
        <v>242.05</v>
      </c>
      <c r="G485" s="275">
        <v>237.85000000000002</v>
      </c>
      <c r="H485" s="275">
        <v>255.15000000000003</v>
      </c>
      <c r="I485" s="275">
        <v>259.35000000000002</v>
      </c>
      <c r="J485" s="274">
        <v>263.80000000000007</v>
      </c>
      <c r="K485" s="274">
        <v>254.9</v>
      </c>
      <c r="L485" s="274">
        <v>246.25</v>
      </c>
      <c r="M485" s="230">
        <v>6.2746399999999998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2803.95</v>
      </c>
      <c r="D486" s="260">
        <v>2795.0833333333335</v>
      </c>
      <c r="E486" s="260">
        <v>2778.8666666666668</v>
      </c>
      <c r="F486" s="260">
        <v>2753.7833333333333</v>
      </c>
      <c r="G486" s="260">
        <v>2737.5666666666666</v>
      </c>
      <c r="H486" s="260">
        <v>2820.166666666667</v>
      </c>
      <c r="I486" s="260">
        <v>2836.3833333333332</v>
      </c>
      <c r="J486" s="260">
        <v>2861.4666666666672</v>
      </c>
      <c r="K486" s="259">
        <v>2811.3</v>
      </c>
      <c r="L486" s="259">
        <v>2770</v>
      </c>
      <c r="M486" s="259">
        <v>0.13266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689.2</v>
      </c>
      <c r="D487" s="275">
        <v>687.9666666666667</v>
      </c>
      <c r="E487" s="275">
        <v>681.93333333333339</v>
      </c>
      <c r="F487" s="275">
        <v>674.66666666666674</v>
      </c>
      <c r="G487" s="275">
        <v>668.63333333333344</v>
      </c>
      <c r="H487" s="275">
        <v>695.23333333333335</v>
      </c>
      <c r="I487" s="275">
        <v>701.26666666666665</v>
      </c>
      <c r="J487" s="274">
        <v>708.5333333333333</v>
      </c>
      <c r="K487" s="274">
        <v>694</v>
      </c>
      <c r="L487" s="274">
        <v>680.7</v>
      </c>
      <c r="M487" s="230">
        <v>1.4716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345.25</v>
      </c>
      <c r="D488" s="260">
        <v>348.06666666666666</v>
      </c>
      <c r="E488" s="260">
        <v>340.23333333333335</v>
      </c>
      <c r="F488" s="260">
        <v>335.2166666666667</v>
      </c>
      <c r="G488" s="260">
        <v>327.38333333333338</v>
      </c>
      <c r="H488" s="260">
        <v>353.08333333333331</v>
      </c>
      <c r="I488" s="260">
        <v>360.91666666666669</v>
      </c>
      <c r="J488" s="260">
        <v>365.93333333333328</v>
      </c>
      <c r="K488" s="259">
        <v>355.9</v>
      </c>
      <c r="L488" s="259">
        <v>343.05</v>
      </c>
      <c r="M488" s="259">
        <v>1.0972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351.95</v>
      </c>
      <c r="D489" s="275">
        <v>351.65000000000003</v>
      </c>
      <c r="E489" s="260">
        <v>347.30000000000007</v>
      </c>
      <c r="F489" s="260">
        <v>342.65000000000003</v>
      </c>
      <c r="G489" s="260">
        <v>338.30000000000007</v>
      </c>
      <c r="H489" s="260">
        <v>356.30000000000007</v>
      </c>
      <c r="I489" s="260">
        <v>360.65000000000009</v>
      </c>
      <c r="J489" s="260">
        <v>365.30000000000007</v>
      </c>
      <c r="K489" s="259">
        <v>356</v>
      </c>
      <c r="L489" s="259">
        <v>347</v>
      </c>
      <c r="M489" s="259">
        <v>2.4845799999999998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312.89999999999998</v>
      </c>
      <c r="D490" s="260">
        <v>312.31666666666666</v>
      </c>
      <c r="E490" s="260">
        <v>309.18333333333334</v>
      </c>
      <c r="F490" s="260">
        <v>305.4666666666667</v>
      </c>
      <c r="G490" s="260">
        <v>302.33333333333337</v>
      </c>
      <c r="H490" s="260">
        <v>316.0333333333333</v>
      </c>
      <c r="I490" s="260">
        <v>319.16666666666663</v>
      </c>
      <c r="J490" s="260">
        <v>322.88333333333327</v>
      </c>
      <c r="K490" s="259">
        <v>315.45</v>
      </c>
      <c r="L490" s="259">
        <v>308.60000000000002</v>
      </c>
      <c r="M490" s="259">
        <v>7.4642999999999997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1067.8</v>
      </c>
      <c r="D491" s="275">
        <v>1074.9166666666667</v>
      </c>
      <c r="E491" s="260">
        <v>1050.8833333333334</v>
      </c>
      <c r="F491" s="260">
        <v>1033.9666666666667</v>
      </c>
      <c r="G491" s="260">
        <v>1009.9333333333334</v>
      </c>
      <c r="H491" s="260">
        <v>1091.8333333333335</v>
      </c>
      <c r="I491" s="260">
        <v>1115.8666666666668</v>
      </c>
      <c r="J491" s="260">
        <v>1132.7833333333335</v>
      </c>
      <c r="K491" s="259">
        <v>1098.95</v>
      </c>
      <c r="L491" s="259">
        <v>1058</v>
      </c>
      <c r="M491" s="259">
        <v>16.455159999999999</v>
      </c>
      <c r="N491" s="1"/>
      <c r="O491" s="1"/>
    </row>
    <row r="492" spans="1:15" ht="12.75" customHeight="1">
      <c r="A492" s="30">
        <v>482</v>
      </c>
      <c r="B492" s="230" t="s">
        <v>1001</v>
      </c>
      <c r="C492" s="259">
        <v>1414.45</v>
      </c>
      <c r="D492" s="260">
        <v>1413.8666666666668</v>
      </c>
      <c r="E492" s="260">
        <v>1400.5333333333335</v>
      </c>
      <c r="F492" s="260">
        <v>1386.6166666666668</v>
      </c>
      <c r="G492" s="260">
        <v>1373.2833333333335</v>
      </c>
      <c r="H492" s="260">
        <v>1427.7833333333335</v>
      </c>
      <c r="I492" s="260">
        <v>1441.1166666666666</v>
      </c>
      <c r="J492" s="260">
        <v>1455.0333333333335</v>
      </c>
      <c r="K492" s="259">
        <v>1427.2</v>
      </c>
      <c r="L492" s="259">
        <v>1399.95</v>
      </c>
      <c r="M492" s="259">
        <v>0.42220999999999997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293</v>
      </c>
      <c r="D493" s="275">
        <v>291.75</v>
      </c>
      <c r="E493" s="260">
        <v>288.60000000000002</v>
      </c>
      <c r="F493" s="260">
        <v>284.20000000000005</v>
      </c>
      <c r="G493" s="260">
        <v>281.05000000000007</v>
      </c>
      <c r="H493" s="260">
        <v>296.14999999999998</v>
      </c>
      <c r="I493" s="260">
        <v>299.29999999999995</v>
      </c>
      <c r="J493" s="260">
        <v>303.69999999999993</v>
      </c>
      <c r="K493" s="259">
        <v>294.89999999999998</v>
      </c>
      <c r="L493" s="259">
        <v>287.35000000000002</v>
      </c>
      <c r="M493" s="259">
        <v>109.65277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420.35</v>
      </c>
      <c r="D494" s="260">
        <v>423.55</v>
      </c>
      <c r="E494" s="260">
        <v>415.1</v>
      </c>
      <c r="F494" s="260">
        <v>409.85</v>
      </c>
      <c r="G494" s="260">
        <v>401.40000000000003</v>
      </c>
      <c r="H494" s="260">
        <v>428.8</v>
      </c>
      <c r="I494" s="260">
        <v>437.24999999999994</v>
      </c>
      <c r="J494" s="260">
        <v>442.5</v>
      </c>
      <c r="K494" s="259">
        <v>432</v>
      </c>
      <c r="L494" s="259">
        <v>418.3</v>
      </c>
      <c r="M494" s="259">
        <v>0.47188999999999998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1979.1</v>
      </c>
      <c r="D495" s="275">
        <v>1981.3666666666668</v>
      </c>
      <c r="E495" s="260">
        <v>1967.7333333333336</v>
      </c>
      <c r="F495" s="260">
        <v>1956.3666666666668</v>
      </c>
      <c r="G495" s="260">
        <v>1942.7333333333336</v>
      </c>
      <c r="H495" s="260">
        <v>1992.7333333333336</v>
      </c>
      <c r="I495" s="260">
        <v>2006.3666666666668</v>
      </c>
      <c r="J495" s="260">
        <v>2017.7333333333336</v>
      </c>
      <c r="K495" s="259">
        <v>1995</v>
      </c>
      <c r="L495" s="259">
        <v>1970</v>
      </c>
      <c r="M495" s="259">
        <v>0.16485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</v>
      </c>
      <c r="D496" s="275">
        <v>8.5833333333333321</v>
      </c>
      <c r="E496" s="260">
        <v>8.466666666666665</v>
      </c>
      <c r="F496" s="260">
        <v>8.3333333333333321</v>
      </c>
      <c r="G496" s="260">
        <v>8.216666666666665</v>
      </c>
      <c r="H496" s="260">
        <v>8.716666666666665</v>
      </c>
      <c r="I496" s="260">
        <v>8.8333333333333321</v>
      </c>
      <c r="J496" s="260">
        <v>8.966666666666665</v>
      </c>
      <c r="K496" s="259">
        <v>8.6999999999999993</v>
      </c>
      <c r="L496" s="259">
        <v>8.4499999999999993</v>
      </c>
      <c r="M496" s="259">
        <v>848.45695999999998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873.9</v>
      </c>
      <c r="D497" s="275">
        <v>871.15</v>
      </c>
      <c r="E497" s="260">
        <v>865.75</v>
      </c>
      <c r="F497" s="260">
        <v>857.6</v>
      </c>
      <c r="G497" s="260">
        <v>852.2</v>
      </c>
      <c r="H497" s="260">
        <v>879.3</v>
      </c>
      <c r="I497" s="260">
        <v>884.69999999999982</v>
      </c>
      <c r="J497" s="260">
        <v>892.84999999999991</v>
      </c>
      <c r="K497" s="259">
        <v>876.55</v>
      </c>
      <c r="L497" s="259">
        <v>863</v>
      </c>
      <c r="M497" s="259">
        <v>4.3137600000000003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241.65</v>
      </c>
      <c r="D498" s="275">
        <v>242.75</v>
      </c>
      <c r="E498" s="260">
        <v>235.45</v>
      </c>
      <c r="F498" s="260">
        <v>229.25</v>
      </c>
      <c r="G498" s="260">
        <v>221.95</v>
      </c>
      <c r="H498" s="260">
        <v>248.95</v>
      </c>
      <c r="I498" s="260">
        <v>256.25</v>
      </c>
      <c r="J498" s="260">
        <v>262.45</v>
      </c>
      <c r="K498" s="259">
        <v>250.05</v>
      </c>
      <c r="L498" s="259">
        <v>236.55</v>
      </c>
      <c r="M498" s="259">
        <v>13.31677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76.900000000000006</v>
      </c>
      <c r="D499" s="275">
        <v>76.63333333333334</v>
      </c>
      <c r="E499" s="260">
        <v>75.76666666666668</v>
      </c>
      <c r="F499" s="260">
        <v>74.63333333333334</v>
      </c>
      <c r="G499" s="260">
        <v>73.76666666666668</v>
      </c>
      <c r="H499" s="260">
        <v>77.76666666666668</v>
      </c>
      <c r="I499" s="260">
        <v>78.633333333333326</v>
      </c>
      <c r="J499" s="260">
        <v>79.76666666666668</v>
      </c>
      <c r="K499" s="259">
        <v>77.5</v>
      </c>
      <c r="L499" s="259">
        <v>75.5</v>
      </c>
      <c r="M499" s="259">
        <v>4.9462900000000003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721.55</v>
      </c>
      <c r="D500" s="275">
        <v>720.36666666666667</v>
      </c>
      <c r="E500" s="260">
        <v>714.18333333333339</v>
      </c>
      <c r="F500" s="260">
        <v>706.81666666666672</v>
      </c>
      <c r="G500" s="260">
        <v>700.63333333333344</v>
      </c>
      <c r="H500" s="260">
        <v>727.73333333333335</v>
      </c>
      <c r="I500" s="260">
        <v>733.91666666666652</v>
      </c>
      <c r="J500" s="260">
        <v>741.2833333333333</v>
      </c>
      <c r="K500" s="259">
        <v>726.55</v>
      </c>
      <c r="L500" s="259">
        <v>713</v>
      </c>
      <c r="M500" s="259">
        <v>1.6998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1579.5</v>
      </c>
      <c r="D501" s="275">
        <v>1584.4833333333333</v>
      </c>
      <c r="E501" s="260">
        <v>1565.5166666666667</v>
      </c>
      <c r="F501" s="260">
        <v>1551.5333333333333</v>
      </c>
      <c r="G501" s="260">
        <v>1532.5666666666666</v>
      </c>
      <c r="H501" s="260">
        <v>1598.4666666666667</v>
      </c>
      <c r="I501" s="260">
        <v>1617.4333333333334</v>
      </c>
      <c r="J501" s="260">
        <v>1631.4166666666667</v>
      </c>
      <c r="K501" s="259">
        <v>1603.45</v>
      </c>
      <c r="L501" s="259">
        <v>1570.5</v>
      </c>
      <c r="M501" s="259">
        <v>1.0820799999999999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379.1</v>
      </c>
      <c r="D502" s="275">
        <v>383.18333333333339</v>
      </c>
      <c r="E502" s="260">
        <v>374.01666666666677</v>
      </c>
      <c r="F502" s="260">
        <v>368.93333333333339</v>
      </c>
      <c r="G502" s="260">
        <v>359.76666666666677</v>
      </c>
      <c r="H502" s="260">
        <v>388.26666666666677</v>
      </c>
      <c r="I502" s="260">
        <v>397.43333333333339</v>
      </c>
      <c r="J502" s="260">
        <v>402.51666666666677</v>
      </c>
      <c r="K502" s="259">
        <v>392.35</v>
      </c>
      <c r="L502" s="259">
        <v>378.1</v>
      </c>
      <c r="M502" s="259">
        <v>424.48106000000001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241.1</v>
      </c>
      <c r="D503" s="275">
        <v>242.18333333333331</v>
      </c>
      <c r="E503" s="260">
        <v>238.31666666666661</v>
      </c>
      <c r="F503" s="260">
        <v>235.5333333333333</v>
      </c>
      <c r="G503" s="260">
        <v>231.6666666666666</v>
      </c>
      <c r="H503" s="260">
        <v>244.96666666666661</v>
      </c>
      <c r="I503" s="260">
        <v>248.83333333333334</v>
      </c>
      <c r="J503" s="260">
        <v>251.61666666666662</v>
      </c>
      <c r="K503" s="259">
        <v>246.05</v>
      </c>
      <c r="L503" s="259">
        <v>239.4</v>
      </c>
      <c r="M503" s="259">
        <v>3.2519100000000001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15.8</v>
      </c>
      <c r="D504" s="275">
        <v>15.799999999999999</v>
      </c>
      <c r="E504" s="260">
        <v>15.599999999999998</v>
      </c>
      <c r="F504" s="260">
        <v>15.399999999999999</v>
      </c>
      <c r="G504" s="260">
        <v>15.199999999999998</v>
      </c>
      <c r="H504" s="260">
        <v>15.999999999999998</v>
      </c>
      <c r="I504" s="260">
        <v>16.199999999999996</v>
      </c>
      <c r="J504" s="260">
        <v>16.399999999999999</v>
      </c>
      <c r="K504" s="259">
        <v>16</v>
      </c>
      <c r="L504" s="259">
        <v>15.6</v>
      </c>
      <c r="M504" s="259">
        <v>389.29298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10583.25</v>
      </c>
      <c r="D505" s="275">
        <v>10662.433333333332</v>
      </c>
      <c r="E505" s="260">
        <v>10400.816666666666</v>
      </c>
      <c r="F505" s="260">
        <v>10218.383333333333</v>
      </c>
      <c r="G505" s="260">
        <v>9956.7666666666664</v>
      </c>
      <c r="H505" s="260">
        <v>10844.866666666665</v>
      </c>
      <c r="I505" s="260">
        <v>11106.48333333333</v>
      </c>
      <c r="J505" s="260">
        <v>11288.916666666664</v>
      </c>
      <c r="K505" s="259">
        <v>10924.05</v>
      </c>
      <c r="L505" s="259">
        <v>10480</v>
      </c>
      <c r="M505" s="259">
        <v>0.10659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273.14999999999998</v>
      </c>
      <c r="D506" s="260">
        <v>271.5</v>
      </c>
      <c r="E506" s="260">
        <v>267.64999999999998</v>
      </c>
      <c r="F506" s="260">
        <v>262.14999999999998</v>
      </c>
      <c r="G506" s="260">
        <v>258.29999999999995</v>
      </c>
      <c r="H506" s="260">
        <v>277</v>
      </c>
      <c r="I506" s="260">
        <v>280.85000000000002</v>
      </c>
      <c r="J506" s="259">
        <v>286.35000000000002</v>
      </c>
      <c r="K506" s="259">
        <v>275.35000000000002</v>
      </c>
      <c r="L506" s="259">
        <v>266</v>
      </c>
      <c r="M506" s="230">
        <v>146.44032999999999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218.3</v>
      </c>
      <c r="D507" s="260">
        <v>218.95000000000002</v>
      </c>
      <c r="E507" s="260">
        <v>214.95000000000005</v>
      </c>
      <c r="F507" s="260">
        <v>211.60000000000002</v>
      </c>
      <c r="G507" s="260">
        <v>207.60000000000005</v>
      </c>
      <c r="H507" s="260">
        <v>222.30000000000004</v>
      </c>
      <c r="I507" s="260">
        <v>226.29999999999998</v>
      </c>
      <c r="J507" s="259">
        <v>229.65000000000003</v>
      </c>
      <c r="K507" s="259">
        <v>222.95</v>
      </c>
      <c r="L507" s="259">
        <v>215.6</v>
      </c>
      <c r="M507" s="230">
        <v>4.7459899999999999</v>
      </c>
      <c r="N507" s="1"/>
      <c r="O507" s="1"/>
    </row>
    <row r="508" spans="1:15" ht="12.75" customHeight="1">
      <c r="A508" s="30">
        <v>498</v>
      </c>
      <c r="B508" s="347" t="s">
        <v>815</v>
      </c>
      <c r="C508" s="275">
        <v>61.25</v>
      </c>
      <c r="D508" s="260">
        <v>62.300000000000004</v>
      </c>
      <c r="E508" s="260">
        <v>59.95</v>
      </c>
      <c r="F508" s="260">
        <v>58.65</v>
      </c>
      <c r="G508" s="260">
        <v>56.3</v>
      </c>
      <c r="H508" s="260">
        <v>63.600000000000009</v>
      </c>
      <c r="I508" s="260">
        <v>65.950000000000017</v>
      </c>
      <c r="J508" s="259">
        <v>67.250000000000014</v>
      </c>
      <c r="K508" s="259">
        <v>64.650000000000006</v>
      </c>
      <c r="L508" s="259">
        <v>61</v>
      </c>
      <c r="M508" s="275">
        <v>737.50800000000004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414.75</v>
      </c>
      <c r="D509" s="260">
        <v>417.11666666666662</v>
      </c>
      <c r="E509" s="260">
        <v>410.53333333333325</v>
      </c>
      <c r="F509" s="260">
        <v>406.31666666666661</v>
      </c>
      <c r="G509" s="260">
        <v>399.73333333333323</v>
      </c>
      <c r="H509" s="260">
        <v>421.33333333333326</v>
      </c>
      <c r="I509" s="259">
        <v>427.91666666666663</v>
      </c>
      <c r="J509" s="259">
        <v>432.13333333333327</v>
      </c>
      <c r="K509" s="259">
        <v>423.7</v>
      </c>
      <c r="L509" s="230">
        <v>412.9</v>
      </c>
      <c r="M509" s="260">
        <v>6.12113</v>
      </c>
      <c r="N509" s="1"/>
      <c r="O509" s="1"/>
    </row>
    <row r="510" spans="1:15" ht="12.75" customHeight="1">
      <c r="A510" s="346">
        <v>500</v>
      </c>
      <c r="B510" s="230" t="s">
        <v>514</v>
      </c>
      <c r="C510" s="260">
        <v>1734.75</v>
      </c>
      <c r="D510" s="260">
        <v>1742.9166666666667</v>
      </c>
      <c r="E510" s="260">
        <v>1716.8333333333335</v>
      </c>
      <c r="F510" s="260">
        <v>1698.9166666666667</v>
      </c>
      <c r="G510" s="260">
        <v>1672.8333333333335</v>
      </c>
      <c r="H510" s="260">
        <v>1760.8333333333335</v>
      </c>
      <c r="I510" s="259">
        <v>1786.916666666667</v>
      </c>
      <c r="J510" s="259">
        <v>1804.8333333333335</v>
      </c>
      <c r="K510" s="259">
        <v>1769</v>
      </c>
      <c r="L510" s="230">
        <v>1725</v>
      </c>
      <c r="M510" s="260">
        <v>0.25738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1317.3</v>
      </c>
      <c r="D511" s="1">
        <v>1324.3999999999999</v>
      </c>
      <c r="E511" s="1">
        <v>1293.8999999999996</v>
      </c>
      <c r="F511" s="1">
        <v>1270.4999999999998</v>
      </c>
      <c r="G511" s="1">
        <v>1239.9999999999995</v>
      </c>
      <c r="H511" s="1">
        <v>1347.7999999999997</v>
      </c>
      <c r="I511" s="1">
        <v>1378.3000000000002</v>
      </c>
      <c r="J511" s="1">
        <v>1401.6999999999998</v>
      </c>
      <c r="K511" s="1">
        <v>1354.9</v>
      </c>
      <c r="L511" s="1">
        <v>1301</v>
      </c>
      <c r="M511" s="1">
        <v>0.30758999999999997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0"/>
      <c r="B5" s="411"/>
      <c r="C5" s="410"/>
      <c r="D5" s="41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2" t="s">
        <v>517</v>
      </c>
      <c r="C7" s="411"/>
      <c r="D7" s="7">
        <f>Main!B10</f>
        <v>44848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44847</v>
      </c>
      <c r="B10" s="29">
        <v>538812</v>
      </c>
      <c r="C10" s="28" t="s">
        <v>1040</v>
      </c>
      <c r="D10" s="28" t="s">
        <v>945</v>
      </c>
      <c r="E10" s="28" t="s">
        <v>527</v>
      </c>
      <c r="F10" s="85">
        <v>119653</v>
      </c>
      <c r="G10" s="29">
        <v>15.61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44847</v>
      </c>
      <c r="B11" s="29">
        <v>538812</v>
      </c>
      <c r="C11" s="28" t="s">
        <v>1040</v>
      </c>
      <c r="D11" s="28" t="s">
        <v>945</v>
      </c>
      <c r="E11" s="28" t="s">
        <v>526</v>
      </c>
      <c r="F11" s="85">
        <v>119653</v>
      </c>
      <c r="G11" s="29">
        <v>15.6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44847</v>
      </c>
      <c r="B12" s="29">
        <v>532057</v>
      </c>
      <c r="C12" s="28" t="s">
        <v>1041</v>
      </c>
      <c r="D12" s="28" t="s">
        <v>1042</v>
      </c>
      <c r="E12" s="28" t="s">
        <v>526</v>
      </c>
      <c r="F12" s="85">
        <v>40000</v>
      </c>
      <c r="G12" s="29">
        <v>95.5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44847</v>
      </c>
      <c r="B13" s="29">
        <v>538351</v>
      </c>
      <c r="C13" s="28" t="s">
        <v>1003</v>
      </c>
      <c r="D13" s="28" t="s">
        <v>1043</v>
      </c>
      <c r="E13" s="28" t="s">
        <v>527</v>
      </c>
      <c r="F13" s="85">
        <v>32991</v>
      </c>
      <c r="G13" s="29">
        <v>8.15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44847</v>
      </c>
      <c r="B14" s="29">
        <v>538351</v>
      </c>
      <c r="C14" s="28" t="s">
        <v>1003</v>
      </c>
      <c r="D14" s="28" t="s">
        <v>1043</v>
      </c>
      <c r="E14" s="28" t="s">
        <v>526</v>
      </c>
      <c r="F14" s="85">
        <v>82991</v>
      </c>
      <c r="G14" s="29">
        <v>8.52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44847</v>
      </c>
      <c r="B15" s="29">
        <v>538351</v>
      </c>
      <c r="C15" s="28" t="s">
        <v>1003</v>
      </c>
      <c r="D15" s="28" t="s">
        <v>845</v>
      </c>
      <c r="E15" s="28" t="s">
        <v>527</v>
      </c>
      <c r="F15" s="85">
        <v>376229</v>
      </c>
      <c r="G15" s="29">
        <v>8.31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44847</v>
      </c>
      <c r="B16" s="29">
        <v>538351</v>
      </c>
      <c r="C16" s="28" t="s">
        <v>1003</v>
      </c>
      <c r="D16" s="28" t="s">
        <v>845</v>
      </c>
      <c r="E16" s="28" t="s">
        <v>526</v>
      </c>
      <c r="F16" s="85">
        <v>228000</v>
      </c>
      <c r="G16" s="29">
        <v>7.83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44847</v>
      </c>
      <c r="B17" s="29">
        <v>538351</v>
      </c>
      <c r="C17" s="28" t="s">
        <v>1003</v>
      </c>
      <c r="D17" s="28" t="s">
        <v>1044</v>
      </c>
      <c r="E17" s="28" t="s">
        <v>526</v>
      </c>
      <c r="F17" s="85">
        <v>27000</v>
      </c>
      <c r="G17" s="29">
        <v>7.83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44847</v>
      </c>
      <c r="B18" s="29">
        <v>538351</v>
      </c>
      <c r="C18" s="28" t="s">
        <v>1003</v>
      </c>
      <c r="D18" s="28" t="s">
        <v>1044</v>
      </c>
      <c r="E18" s="28" t="s">
        <v>527</v>
      </c>
      <c r="F18" s="85">
        <v>77000</v>
      </c>
      <c r="G18" s="29">
        <v>8.65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44847</v>
      </c>
      <c r="B19" s="29">
        <v>538351</v>
      </c>
      <c r="C19" s="28" t="s">
        <v>1003</v>
      </c>
      <c r="D19" s="28" t="s">
        <v>1005</v>
      </c>
      <c r="E19" s="28" t="s">
        <v>527</v>
      </c>
      <c r="F19" s="85">
        <v>83515</v>
      </c>
      <c r="G19" s="29">
        <v>7.83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44847</v>
      </c>
      <c r="B20" s="29">
        <v>538351</v>
      </c>
      <c r="C20" s="28" t="s">
        <v>1003</v>
      </c>
      <c r="D20" s="28" t="s">
        <v>1004</v>
      </c>
      <c r="E20" s="28" t="s">
        <v>527</v>
      </c>
      <c r="F20" s="85">
        <v>274527</v>
      </c>
      <c r="G20" s="29">
        <v>8.16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44847</v>
      </c>
      <c r="B21" s="29">
        <v>540135</v>
      </c>
      <c r="C21" s="28" t="s">
        <v>1045</v>
      </c>
      <c r="D21" s="28" t="s">
        <v>1046</v>
      </c>
      <c r="E21" s="28" t="s">
        <v>527</v>
      </c>
      <c r="F21" s="85">
        <v>2800000</v>
      </c>
      <c r="G21" s="29">
        <v>0.71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44847</v>
      </c>
      <c r="B22" s="29">
        <v>543443</v>
      </c>
      <c r="C22" s="28" t="s">
        <v>1047</v>
      </c>
      <c r="D22" s="28" t="s">
        <v>1048</v>
      </c>
      <c r="E22" s="28" t="s">
        <v>527</v>
      </c>
      <c r="F22" s="85">
        <v>24000</v>
      </c>
      <c r="G22" s="29">
        <v>17.57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44847</v>
      </c>
      <c r="B23" s="29">
        <v>543621</v>
      </c>
      <c r="C23" s="28" t="s">
        <v>1006</v>
      </c>
      <c r="D23" s="28" t="s">
        <v>1049</v>
      </c>
      <c r="E23" s="28" t="s">
        <v>526</v>
      </c>
      <c r="F23" s="85">
        <v>60000</v>
      </c>
      <c r="G23" s="29">
        <v>50.26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44847</v>
      </c>
      <c r="B24" s="29">
        <v>543621</v>
      </c>
      <c r="C24" s="28" t="s">
        <v>1006</v>
      </c>
      <c r="D24" s="28" t="s">
        <v>1050</v>
      </c>
      <c r="E24" s="28" t="s">
        <v>526</v>
      </c>
      <c r="F24" s="85">
        <v>56000</v>
      </c>
      <c r="G24" s="29">
        <v>50.53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44847</v>
      </c>
      <c r="B25" s="29">
        <v>543621</v>
      </c>
      <c r="C25" s="28" t="s">
        <v>1006</v>
      </c>
      <c r="D25" s="28" t="s">
        <v>845</v>
      </c>
      <c r="E25" s="28" t="s">
        <v>527</v>
      </c>
      <c r="F25" s="85">
        <v>52000</v>
      </c>
      <c r="G25" s="29">
        <v>50.34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44847</v>
      </c>
      <c r="B26" s="29">
        <v>543618</v>
      </c>
      <c r="C26" s="28" t="s">
        <v>1007</v>
      </c>
      <c r="D26" s="28" t="s">
        <v>845</v>
      </c>
      <c r="E26" s="28" t="s">
        <v>527</v>
      </c>
      <c r="F26" s="85">
        <v>21000</v>
      </c>
      <c r="G26" s="29">
        <v>76.95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44847</v>
      </c>
      <c r="B27" s="29">
        <v>543435</v>
      </c>
      <c r="C27" s="28" t="s">
        <v>1051</v>
      </c>
      <c r="D27" s="28" t="s">
        <v>1014</v>
      </c>
      <c r="E27" s="28" t="s">
        <v>526</v>
      </c>
      <c r="F27" s="85">
        <v>10500</v>
      </c>
      <c r="G27" s="29">
        <v>107.06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44847</v>
      </c>
      <c r="B28" s="29">
        <v>543435</v>
      </c>
      <c r="C28" s="28" t="s">
        <v>1051</v>
      </c>
      <c r="D28" s="28" t="s">
        <v>1014</v>
      </c>
      <c r="E28" s="28" t="s">
        <v>527</v>
      </c>
      <c r="F28" s="85">
        <v>16500</v>
      </c>
      <c r="G28" s="29">
        <v>109.42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44847</v>
      </c>
      <c r="B29" s="29">
        <v>543619</v>
      </c>
      <c r="C29" s="28" t="s">
        <v>1052</v>
      </c>
      <c r="D29" s="28" t="s">
        <v>1053</v>
      </c>
      <c r="E29" s="28" t="s">
        <v>526</v>
      </c>
      <c r="F29" s="85">
        <v>30000</v>
      </c>
      <c r="G29" s="29">
        <v>133.55000000000001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44847</v>
      </c>
      <c r="B30" s="29">
        <v>540023</v>
      </c>
      <c r="C30" s="28" t="s">
        <v>1054</v>
      </c>
      <c r="D30" s="28" t="s">
        <v>1055</v>
      </c>
      <c r="E30" s="28" t="s">
        <v>527</v>
      </c>
      <c r="F30" s="85">
        <v>1725000</v>
      </c>
      <c r="G30" s="29">
        <v>18.399999999999999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44847</v>
      </c>
      <c r="B31" s="29">
        <v>542727</v>
      </c>
      <c r="C31" s="28" t="s">
        <v>1056</v>
      </c>
      <c r="D31" s="28" t="s">
        <v>1057</v>
      </c>
      <c r="E31" s="28" t="s">
        <v>527</v>
      </c>
      <c r="F31" s="85">
        <v>38000</v>
      </c>
      <c r="G31" s="29">
        <v>31.3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44847</v>
      </c>
      <c r="B32" s="29">
        <v>542727</v>
      </c>
      <c r="C32" s="28" t="s">
        <v>1056</v>
      </c>
      <c r="D32" s="28" t="s">
        <v>1058</v>
      </c>
      <c r="E32" s="28" t="s">
        <v>526</v>
      </c>
      <c r="F32" s="85">
        <v>44000</v>
      </c>
      <c r="G32" s="29">
        <v>32.25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44847</v>
      </c>
      <c r="B33" s="29">
        <v>542727</v>
      </c>
      <c r="C33" s="28" t="s">
        <v>1056</v>
      </c>
      <c r="D33" s="28" t="s">
        <v>1058</v>
      </c>
      <c r="E33" s="28" t="s">
        <v>527</v>
      </c>
      <c r="F33" s="85">
        <v>18000</v>
      </c>
      <c r="G33" s="29">
        <v>32.67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44847</v>
      </c>
      <c r="B34" s="29">
        <v>522001</v>
      </c>
      <c r="C34" s="28" t="s">
        <v>1059</v>
      </c>
      <c r="D34" s="28" t="s">
        <v>1060</v>
      </c>
      <c r="E34" s="28" t="s">
        <v>527</v>
      </c>
      <c r="F34" s="85">
        <v>4502</v>
      </c>
      <c r="G34" s="29">
        <v>27.8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44847</v>
      </c>
      <c r="B35" s="29">
        <v>522001</v>
      </c>
      <c r="C35" s="28" t="s">
        <v>1059</v>
      </c>
      <c r="D35" s="28" t="s">
        <v>1060</v>
      </c>
      <c r="E35" s="28" t="s">
        <v>526</v>
      </c>
      <c r="F35" s="85">
        <v>32970</v>
      </c>
      <c r="G35" s="29">
        <v>27.51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44847</v>
      </c>
      <c r="B36" s="29">
        <v>531364</v>
      </c>
      <c r="C36" s="28" t="s">
        <v>1061</v>
      </c>
      <c r="D36" s="28" t="s">
        <v>1062</v>
      </c>
      <c r="E36" s="28" t="s">
        <v>527</v>
      </c>
      <c r="F36" s="85">
        <v>76150</v>
      </c>
      <c r="G36" s="29">
        <v>33.03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44847</v>
      </c>
      <c r="B37" s="29">
        <v>531364</v>
      </c>
      <c r="C37" s="28" t="s">
        <v>1061</v>
      </c>
      <c r="D37" s="28" t="s">
        <v>1063</v>
      </c>
      <c r="E37" s="28" t="s">
        <v>527</v>
      </c>
      <c r="F37" s="85">
        <v>115010</v>
      </c>
      <c r="G37" s="29">
        <v>33.43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44847</v>
      </c>
      <c r="B38" s="29">
        <v>516110</v>
      </c>
      <c r="C38" s="28" t="s">
        <v>1064</v>
      </c>
      <c r="D38" s="28" t="s">
        <v>1065</v>
      </c>
      <c r="E38" s="28" t="s">
        <v>527</v>
      </c>
      <c r="F38" s="85">
        <v>253000</v>
      </c>
      <c r="G38" s="29">
        <v>14.4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44847</v>
      </c>
      <c r="B39" s="29">
        <v>542802</v>
      </c>
      <c r="C39" s="28" t="s">
        <v>864</v>
      </c>
      <c r="D39" s="28" t="s">
        <v>966</v>
      </c>
      <c r="E39" s="28" t="s">
        <v>527</v>
      </c>
      <c r="F39" s="85">
        <v>819000</v>
      </c>
      <c r="G39" s="29">
        <v>25.44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44847</v>
      </c>
      <c r="B40" s="29">
        <v>542802</v>
      </c>
      <c r="C40" s="28" t="s">
        <v>864</v>
      </c>
      <c r="D40" s="28" t="s">
        <v>966</v>
      </c>
      <c r="E40" s="28" t="s">
        <v>526</v>
      </c>
      <c r="F40" s="85">
        <v>94000</v>
      </c>
      <c r="G40" s="29">
        <v>25.41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44847</v>
      </c>
      <c r="B41" s="29">
        <v>542802</v>
      </c>
      <c r="C41" s="28" t="s">
        <v>864</v>
      </c>
      <c r="D41" s="28" t="s">
        <v>879</v>
      </c>
      <c r="E41" s="28" t="s">
        <v>526</v>
      </c>
      <c r="F41" s="85">
        <v>1910065</v>
      </c>
      <c r="G41" s="29">
        <v>25.33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44847</v>
      </c>
      <c r="B42" s="29">
        <v>542802</v>
      </c>
      <c r="C42" s="28" t="s">
        <v>864</v>
      </c>
      <c r="D42" s="28" t="s">
        <v>879</v>
      </c>
      <c r="E42" s="28" t="s">
        <v>527</v>
      </c>
      <c r="F42" s="85">
        <v>1907755</v>
      </c>
      <c r="G42" s="29">
        <v>25.33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44847</v>
      </c>
      <c r="B43" s="29">
        <v>540936</v>
      </c>
      <c r="C43" s="28" t="s">
        <v>1009</v>
      </c>
      <c r="D43" s="28" t="s">
        <v>893</v>
      </c>
      <c r="E43" s="28" t="s">
        <v>526</v>
      </c>
      <c r="F43" s="85">
        <v>127031</v>
      </c>
      <c r="G43" s="29">
        <v>13.48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44847</v>
      </c>
      <c r="B44" s="29">
        <v>540936</v>
      </c>
      <c r="C44" s="28" t="s">
        <v>1009</v>
      </c>
      <c r="D44" s="28" t="s">
        <v>893</v>
      </c>
      <c r="E44" s="28" t="s">
        <v>527</v>
      </c>
      <c r="F44" s="85">
        <v>37777</v>
      </c>
      <c r="G44" s="29">
        <v>13.54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44847</v>
      </c>
      <c r="B45" s="29">
        <v>539228</v>
      </c>
      <c r="C45" s="28" t="s">
        <v>1066</v>
      </c>
      <c r="D45" s="28" t="s">
        <v>845</v>
      </c>
      <c r="E45" s="28" t="s">
        <v>527</v>
      </c>
      <c r="F45" s="85">
        <v>276947</v>
      </c>
      <c r="G45" s="29">
        <v>17.399999999999999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44847</v>
      </c>
      <c r="B46" s="29">
        <v>539224</v>
      </c>
      <c r="C46" s="28" t="s">
        <v>1011</v>
      </c>
      <c r="D46" s="28" t="s">
        <v>1067</v>
      </c>
      <c r="E46" s="28" t="s">
        <v>527</v>
      </c>
      <c r="F46" s="85">
        <v>53875</v>
      </c>
      <c r="G46" s="29">
        <v>40.200000000000003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44847</v>
      </c>
      <c r="B47" s="29">
        <v>539224</v>
      </c>
      <c r="C47" s="28" t="s">
        <v>1011</v>
      </c>
      <c r="D47" s="28" t="s">
        <v>1068</v>
      </c>
      <c r="E47" s="28" t="s">
        <v>526</v>
      </c>
      <c r="F47" s="85">
        <v>20000</v>
      </c>
      <c r="G47" s="29">
        <v>40.200000000000003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44847</v>
      </c>
      <c r="B48" s="29">
        <v>539224</v>
      </c>
      <c r="C48" s="28" t="s">
        <v>1011</v>
      </c>
      <c r="D48" s="28" t="s">
        <v>1069</v>
      </c>
      <c r="E48" s="28" t="s">
        <v>526</v>
      </c>
      <c r="F48" s="85">
        <v>27000</v>
      </c>
      <c r="G48" s="29">
        <v>40.200000000000003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44847</v>
      </c>
      <c r="B49" s="29">
        <v>539224</v>
      </c>
      <c r="C49" s="28" t="s">
        <v>1011</v>
      </c>
      <c r="D49" s="28" t="s">
        <v>1070</v>
      </c>
      <c r="E49" s="28" t="s">
        <v>526</v>
      </c>
      <c r="F49" s="85">
        <v>27346</v>
      </c>
      <c r="G49" s="29">
        <v>40.01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44847</v>
      </c>
      <c r="B50" s="29">
        <v>539224</v>
      </c>
      <c r="C50" s="28" t="s">
        <v>1011</v>
      </c>
      <c r="D50" s="28" t="s">
        <v>845</v>
      </c>
      <c r="E50" s="28" t="s">
        <v>527</v>
      </c>
      <c r="F50" s="85">
        <v>30000</v>
      </c>
      <c r="G50" s="29">
        <v>40.200000000000003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44847</v>
      </c>
      <c r="B51" s="29">
        <v>536709</v>
      </c>
      <c r="C51" s="28" t="s">
        <v>1071</v>
      </c>
      <c r="D51" s="28" t="s">
        <v>1072</v>
      </c>
      <c r="E51" s="28" t="s">
        <v>526</v>
      </c>
      <c r="F51" s="85">
        <v>15840</v>
      </c>
      <c r="G51" s="29">
        <v>12.15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44847</v>
      </c>
      <c r="B52" s="29">
        <v>542924</v>
      </c>
      <c r="C52" s="28" t="s">
        <v>1073</v>
      </c>
      <c r="D52" s="28" t="s">
        <v>1074</v>
      </c>
      <c r="E52" s="28" t="s">
        <v>526</v>
      </c>
      <c r="F52" s="85">
        <v>39000</v>
      </c>
      <c r="G52" s="29">
        <v>9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44847</v>
      </c>
      <c r="B53" s="29">
        <v>542924</v>
      </c>
      <c r="C53" s="28" t="s">
        <v>1073</v>
      </c>
      <c r="D53" s="28" t="s">
        <v>1075</v>
      </c>
      <c r="E53" s="28" t="s">
        <v>527</v>
      </c>
      <c r="F53" s="85">
        <v>129000</v>
      </c>
      <c r="G53" s="29">
        <v>9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44847</v>
      </c>
      <c r="B54" s="29">
        <v>542924</v>
      </c>
      <c r="C54" s="28" t="s">
        <v>1073</v>
      </c>
      <c r="D54" s="28" t="s">
        <v>1076</v>
      </c>
      <c r="E54" s="28" t="s">
        <v>527</v>
      </c>
      <c r="F54" s="85">
        <v>25500</v>
      </c>
      <c r="G54" s="29">
        <v>8.3000000000000007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44847</v>
      </c>
      <c r="B55" s="29">
        <v>542924</v>
      </c>
      <c r="C55" s="28" t="s">
        <v>1073</v>
      </c>
      <c r="D55" s="28" t="s">
        <v>1076</v>
      </c>
      <c r="E55" s="28" t="s">
        <v>526</v>
      </c>
      <c r="F55" s="85">
        <v>45000</v>
      </c>
      <c r="G55" s="29">
        <v>8.9700000000000006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44847</v>
      </c>
      <c r="B56" s="29">
        <v>521054</v>
      </c>
      <c r="C56" s="28" t="s">
        <v>1077</v>
      </c>
      <c r="D56" s="28" t="s">
        <v>845</v>
      </c>
      <c r="E56" s="28" t="s">
        <v>526</v>
      </c>
      <c r="F56" s="85">
        <v>30000</v>
      </c>
      <c r="G56" s="29">
        <v>48.45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44847</v>
      </c>
      <c r="B57" s="29">
        <v>540696</v>
      </c>
      <c r="C57" s="28" t="s">
        <v>1078</v>
      </c>
      <c r="D57" s="28" t="s">
        <v>1079</v>
      </c>
      <c r="E57" s="28" t="s">
        <v>527</v>
      </c>
      <c r="F57" s="85">
        <v>16400</v>
      </c>
      <c r="G57" s="29">
        <v>56.76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44847</v>
      </c>
      <c r="B58" s="29">
        <v>540696</v>
      </c>
      <c r="C58" s="28" t="s">
        <v>1078</v>
      </c>
      <c r="D58" s="28" t="s">
        <v>1080</v>
      </c>
      <c r="E58" s="28" t="s">
        <v>526</v>
      </c>
      <c r="F58" s="85">
        <v>16808</v>
      </c>
      <c r="G58" s="29">
        <v>56.75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44847</v>
      </c>
      <c r="B59" s="29">
        <v>504392</v>
      </c>
      <c r="C59" s="28" t="s">
        <v>1081</v>
      </c>
      <c r="D59" s="28" t="s">
        <v>1082</v>
      </c>
      <c r="E59" s="28" t="s">
        <v>527</v>
      </c>
      <c r="F59" s="85">
        <v>56820</v>
      </c>
      <c r="G59" s="29">
        <v>50.44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44847</v>
      </c>
      <c r="B60" s="29">
        <v>543624</v>
      </c>
      <c r="C60" s="28" t="s">
        <v>1083</v>
      </c>
      <c r="D60" s="28" t="s">
        <v>1084</v>
      </c>
      <c r="E60" s="28" t="s">
        <v>527</v>
      </c>
      <c r="F60" s="85">
        <v>18000</v>
      </c>
      <c r="G60" s="29">
        <v>65.400000000000006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44847</v>
      </c>
      <c r="B61" s="29">
        <v>543624</v>
      </c>
      <c r="C61" s="28" t="s">
        <v>1083</v>
      </c>
      <c r="D61" s="28" t="s">
        <v>1085</v>
      </c>
      <c r="E61" s="28" t="s">
        <v>526</v>
      </c>
      <c r="F61" s="85">
        <v>24000</v>
      </c>
      <c r="G61" s="29">
        <v>65.290000000000006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44847</v>
      </c>
      <c r="B62" s="29">
        <v>543613</v>
      </c>
      <c r="C62" s="28" t="s">
        <v>1086</v>
      </c>
      <c r="D62" s="28" t="s">
        <v>1008</v>
      </c>
      <c r="E62" s="28" t="s">
        <v>527</v>
      </c>
      <c r="F62" s="85">
        <v>32000</v>
      </c>
      <c r="G62" s="29">
        <v>27.84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44847</v>
      </c>
      <c r="B63" s="29">
        <v>543613</v>
      </c>
      <c r="C63" s="28" t="s">
        <v>1086</v>
      </c>
      <c r="D63" s="28" t="s">
        <v>845</v>
      </c>
      <c r="E63" s="28" t="s">
        <v>526</v>
      </c>
      <c r="F63" s="85">
        <v>28000</v>
      </c>
      <c r="G63" s="29">
        <v>26.7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44847</v>
      </c>
      <c r="B64" s="29">
        <v>543613</v>
      </c>
      <c r="C64" s="28" t="s">
        <v>1086</v>
      </c>
      <c r="D64" s="28" t="s">
        <v>1087</v>
      </c>
      <c r="E64" s="28" t="s">
        <v>527</v>
      </c>
      <c r="F64" s="85">
        <v>24000</v>
      </c>
      <c r="G64" s="29">
        <v>28.85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44847</v>
      </c>
      <c r="B65" s="29">
        <v>543613</v>
      </c>
      <c r="C65" s="28" t="s">
        <v>1086</v>
      </c>
      <c r="D65" s="28" t="s">
        <v>1087</v>
      </c>
      <c r="E65" s="28" t="s">
        <v>526</v>
      </c>
      <c r="F65" s="85">
        <v>4000</v>
      </c>
      <c r="G65" s="29">
        <v>27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44847</v>
      </c>
      <c r="B66" s="29">
        <v>543613</v>
      </c>
      <c r="C66" s="28" t="s">
        <v>1086</v>
      </c>
      <c r="D66" s="28" t="s">
        <v>1088</v>
      </c>
      <c r="E66" s="28" t="s">
        <v>527</v>
      </c>
      <c r="F66" s="85">
        <v>28000</v>
      </c>
      <c r="G66" s="29">
        <v>28.04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44847</v>
      </c>
      <c r="B67" s="29">
        <v>543613</v>
      </c>
      <c r="C67" s="28" t="s">
        <v>1086</v>
      </c>
      <c r="D67" s="28" t="s">
        <v>1088</v>
      </c>
      <c r="E67" s="28" t="s">
        <v>526</v>
      </c>
      <c r="F67" s="85">
        <v>32000</v>
      </c>
      <c r="G67" s="29">
        <v>27.68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44847</v>
      </c>
      <c r="B68" s="29">
        <v>541337</v>
      </c>
      <c r="C68" s="28" t="s">
        <v>967</v>
      </c>
      <c r="D68" s="28" t="s">
        <v>968</v>
      </c>
      <c r="E68" s="28" t="s">
        <v>526</v>
      </c>
      <c r="F68" s="85">
        <v>84000</v>
      </c>
      <c r="G68" s="29">
        <v>3.08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44847</v>
      </c>
      <c r="B69" s="29">
        <v>541337</v>
      </c>
      <c r="C69" s="28" t="s">
        <v>967</v>
      </c>
      <c r="D69" s="28" t="s">
        <v>1089</v>
      </c>
      <c r="E69" s="28" t="s">
        <v>527</v>
      </c>
      <c r="F69" s="85">
        <v>54000</v>
      </c>
      <c r="G69" s="29">
        <v>3.01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44847</v>
      </c>
      <c r="B70" s="29">
        <v>543207</v>
      </c>
      <c r="C70" s="28" t="s">
        <v>1090</v>
      </c>
      <c r="D70" s="28" t="s">
        <v>1091</v>
      </c>
      <c r="E70" s="28" t="s">
        <v>526</v>
      </c>
      <c r="F70" s="85">
        <v>65944</v>
      </c>
      <c r="G70" s="29">
        <v>6.9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44847</v>
      </c>
      <c r="B71" s="29">
        <v>539521</v>
      </c>
      <c r="C71" s="28" t="s">
        <v>1092</v>
      </c>
      <c r="D71" s="28" t="s">
        <v>1093</v>
      </c>
      <c r="E71" s="28" t="s">
        <v>527</v>
      </c>
      <c r="F71" s="85">
        <v>20000</v>
      </c>
      <c r="G71" s="29">
        <v>24.05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44847</v>
      </c>
      <c r="B72" s="29">
        <v>512217</v>
      </c>
      <c r="C72" s="28" t="s">
        <v>1094</v>
      </c>
      <c r="D72" s="28" t="s">
        <v>1095</v>
      </c>
      <c r="E72" s="28" t="s">
        <v>526</v>
      </c>
      <c r="F72" s="85">
        <v>60000</v>
      </c>
      <c r="G72" s="29">
        <v>10.81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44847</v>
      </c>
      <c r="B73" s="29">
        <v>512217</v>
      </c>
      <c r="C73" s="28" t="s">
        <v>1094</v>
      </c>
      <c r="D73" s="28" t="s">
        <v>1096</v>
      </c>
      <c r="E73" s="28" t="s">
        <v>527</v>
      </c>
      <c r="F73" s="85">
        <v>46915</v>
      </c>
      <c r="G73" s="29">
        <v>10.81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44847</v>
      </c>
      <c r="B74" s="29">
        <v>512217</v>
      </c>
      <c r="C74" s="28" t="s">
        <v>1094</v>
      </c>
      <c r="D74" s="28" t="s">
        <v>1097</v>
      </c>
      <c r="E74" s="28" t="s">
        <v>527</v>
      </c>
      <c r="F74" s="85">
        <v>160000</v>
      </c>
      <c r="G74" s="29">
        <v>10.81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44847</v>
      </c>
      <c r="B75" s="29">
        <v>512217</v>
      </c>
      <c r="C75" s="28" t="s">
        <v>1094</v>
      </c>
      <c r="D75" s="28" t="s">
        <v>1098</v>
      </c>
      <c r="E75" s="28" t="s">
        <v>527</v>
      </c>
      <c r="F75" s="85">
        <v>45502</v>
      </c>
      <c r="G75" s="29">
        <v>10.81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44847</v>
      </c>
      <c r="B76" s="29">
        <v>512217</v>
      </c>
      <c r="C76" s="28" t="s">
        <v>1094</v>
      </c>
      <c r="D76" s="28" t="s">
        <v>1099</v>
      </c>
      <c r="E76" s="28" t="s">
        <v>526</v>
      </c>
      <c r="F76" s="85">
        <v>45000</v>
      </c>
      <c r="G76" s="29">
        <v>10.81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44847</v>
      </c>
      <c r="B77" s="29">
        <v>512217</v>
      </c>
      <c r="C77" s="28" t="s">
        <v>1094</v>
      </c>
      <c r="D77" s="28" t="s">
        <v>1100</v>
      </c>
      <c r="E77" s="28" t="s">
        <v>526</v>
      </c>
      <c r="F77" s="85">
        <v>40000</v>
      </c>
      <c r="G77" s="29">
        <v>10.81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44847</v>
      </c>
      <c r="B78" s="29">
        <v>540590</v>
      </c>
      <c r="C78" s="28" t="s">
        <v>1101</v>
      </c>
      <c r="D78" s="28" t="s">
        <v>1102</v>
      </c>
      <c r="E78" s="28" t="s">
        <v>526</v>
      </c>
      <c r="F78" s="85">
        <v>150000</v>
      </c>
      <c r="G78" s="29">
        <v>398.07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44847</v>
      </c>
      <c r="B79" s="29">
        <v>540590</v>
      </c>
      <c r="C79" s="28" t="s">
        <v>1101</v>
      </c>
      <c r="D79" s="28" t="s">
        <v>1103</v>
      </c>
      <c r="E79" s="28" t="s">
        <v>527</v>
      </c>
      <c r="F79" s="85">
        <v>142519</v>
      </c>
      <c r="G79" s="29">
        <v>399.2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44847</v>
      </c>
      <c r="B80" s="29">
        <v>540358</v>
      </c>
      <c r="C80" s="28" t="s">
        <v>1104</v>
      </c>
      <c r="D80" s="28" t="s">
        <v>1105</v>
      </c>
      <c r="E80" s="28" t="s">
        <v>526</v>
      </c>
      <c r="F80" s="85">
        <v>34000</v>
      </c>
      <c r="G80" s="29">
        <v>162.4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44847</v>
      </c>
      <c r="B81" s="29">
        <v>540358</v>
      </c>
      <c r="C81" s="28" t="s">
        <v>1104</v>
      </c>
      <c r="D81" s="28" t="s">
        <v>845</v>
      </c>
      <c r="E81" s="28" t="s">
        <v>527</v>
      </c>
      <c r="F81" s="85">
        <v>32000</v>
      </c>
      <c r="G81" s="29">
        <v>162.4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44847</v>
      </c>
      <c r="B82" s="29">
        <v>540358</v>
      </c>
      <c r="C82" s="28" t="s">
        <v>1104</v>
      </c>
      <c r="D82" s="28" t="s">
        <v>845</v>
      </c>
      <c r="E82" s="28" t="s">
        <v>526</v>
      </c>
      <c r="F82" s="85">
        <v>22000</v>
      </c>
      <c r="G82" s="29">
        <v>159.74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44847</v>
      </c>
      <c r="B83" s="29">
        <v>543218</v>
      </c>
      <c r="C83" s="28" t="s">
        <v>1012</v>
      </c>
      <c r="D83" s="28" t="s">
        <v>1106</v>
      </c>
      <c r="E83" s="28" t="s">
        <v>527</v>
      </c>
      <c r="F83" s="85">
        <v>100000</v>
      </c>
      <c r="G83" s="29">
        <v>228.51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44847</v>
      </c>
      <c r="B84" s="29">
        <v>543218</v>
      </c>
      <c r="C84" s="28" t="s">
        <v>1012</v>
      </c>
      <c r="D84" s="28" t="s">
        <v>1107</v>
      </c>
      <c r="E84" s="28" t="s">
        <v>527</v>
      </c>
      <c r="F84" s="85">
        <v>100000</v>
      </c>
      <c r="G84" s="29">
        <v>229.13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44847</v>
      </c>
      <c r="B85" s="29">
        <v>543218</v>
      </c>
      <c r="C85" s="28" t="s">
        <v>1012</v>
      </c>
      <c r="D85" s="28" t="s">
        <v>1108</v>
      </c>
      <c r="E85" s="28" t="s">
        <v>527</v>
      </c>
      <c r="F85" s="85">
        <v>100000</v>
      </c>
      <c r="G85" s="29">
        <v>227.51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44847</v>
      </c>
      <c r="B86" s="29">
        <v>543218</v>
      </c>
      <c r="C86" s="28" t="s">
        <v>1012</v>
      </c>
      <c r="D86" s="28" t="s">
        <v>1109</v>
      </c>
      <c r="E86" s="28" t="s">
        <v>527</v>
      </c>
      <c r="F86" s="85">
        <v>100000</v>
      </c>
      <c r="G86" s="29">
        <v>227.89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44847</v>
      </c>
      <c r="B87" s="29">
        <v>543218</v>
      </c>
      <c r="C87" s="28" t="s">
        <v>1012</v>
      </c>
      <c r="D87" s="28" t="s">
        <v>1008</v>
      </c>
      <c r="E87" s="28" t="s">
        <v>527</v>
      </c>
      <c r="F87" s="85">
        <v>118000</v>
      </c>
      <c r="G87" s="29">
        <v>225.47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44847</v>
      </c>
      <c r="B88" s="29">
        <v>543218</v>
      </c>
      <c r="C88" s="28" t="s">
        <v>1012</v>
      </c>
      <c r="D88" s="28" t="s">
        <v>1008</v>
      </c>
      <c r="E88" s="28" t="s">
        <v>526</v>
      </c>
      <c r="F88" s="85">
        <v>104000</v>
      </c>
      <c r="G88" s="29">
        <v>227.9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44847</v>
      </c>
      <c r="B89" s="29">
        <v>543519</v>
      </c>
      <c r="C89" s="28" t="s">
        <v>1013</v>
      </c>
      <c r="D89" s="28" t="s">
        <v>1110</v>
      </c>
      <c r="E89" s="28" t="s">
        <v>526</v>
      </c>
      <c r="F89" s="85">
        <v>18000</v>
      </c>
      <c r="G89" s="29">
        <v>43.23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44847</v>
      </c>
      <c r="B90" s="29">
        <v>542019</v>
      </c>
      <c r="C90" s="28" t="s">
        <v>1111</v>
      </c>
      <c r="D90" s="28" t="s">
        <v>1015</v>
      </c>
      <c r="E90" s="28" t="s">
        <v>527</v>
      </c>
      <c r="F90" s="85">
        <v>175346</v>
      </c>
      <c r="G90" s="29">
        <v>47.5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44847</v>
      </c>
      <c r="B91" s="29">
        <v>542019</v>
      </c>
      <c r="C91" s="28" t="s">
        <v>1111</v>
      </c>
      <c r="D91" s="28" t="s">
        <v>1112</v>
      </c>
      <c r="E91" s="28" t="s">
        <v>527</v>
      </c>
      <c r="F91" s="85">
        <v>59193</v>
      </c>
      <c r="G91" s="29">
        <v>47.46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44847</v>
      </c>
      <c r="B92" s="29">
        <v>542019</v>
      </c>
      <c r="C92" s="28" t="s">
        <v>1111</v>
      </c>
      <c r="D92" s="28" t="s">
        <v>1112</v>
      </c>
      <c r="E92" s="28" t="s">
        <v>526</v>
      </c>
      <c r="F92" s="85">
        <v>63193</v>
      </c>
      <c r="G92" s="29">
        <v>46.83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44847</v>
      </c>
      <c r="B93" s="29">
        <v>542019</v>
      </c>
      <c r="C93" s="28" t="s">
        <v>1111</v>
      </c>
      <c r="D93" s="28" t="s">
        <v>1010</v>
      </c>
      <c r="E93" s="28" t="s">
        <v>526</v>
      </c>
      <c r="F93" s="85">
        <v>73956</v>
      </c>
      <c r="G93" s="29">
        <v>47.5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44847</v>
      </c>
      <c r="B94" s="29">
        <v>542019</v>
      </c>
      <c r="C94" s="28" t="s">
        <v>1111</v>
      </c>
      <c r="D94" s="28" t="s">
        <v>1010</v>
      </c>
      <c r="E94" s="28" t="s">
        <v>527</v>
      </c>
      <c r="F94" s="85">
        <v>72956</v>
      </c>
      <c r="G94" s="29">
        <v>47.41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44847</v>
      </c>
      <c r="B95" s="29">
        <v>542019</v>
      </c>
      <c r="C95" s="28" t="s">
        <v>1111</v>
      </c>
      <c r="D95" s="28" t="s">
        <v>1113</v>
      </c>
      <c r="E95" s="28" t="s">
        <v>526</v>
      </c>
      <c r="F95" s="85">
        <v>86710</v>
      </c>
      <c r="G95" s="29">
        <v>47.5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44847</v>
      </c>
      <c r="B96" s="29">
        <v>542019</v>
      </c>
      <c r="C96" s="28" t="s">
        <v>1111</v>
      </c>
      <c r="D96" s="28" t="s">
        <v>1113</v>
      </c>
      <c r="E96" s="28" t="s">
        <v>527</v>
      </c>
      <c r="F96" s="85">
        <v>110</v>
      </c>
      <c r="G96" s="29">
        <v>47.5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44847</v>
      </c>
      <c r="B97" s="29">
        <v>538923</v>
      </c>
      <c r="C97" s="28" t="s">
        <v>1114</v>
      </c>
      <c r="D97" s="28" t="s">
        <v>1115</v>
      </c>
      <c r="E97" s="28" t="s">
        <v>526</v>
      </c>
      <c r="F97" s="85">
        <v>21500</v>
      </c>
      <c r="G97" s="29">
        <v>46.5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44847</v>
      </c>
      <c r="B98" s="29">
        <v>534733</v>
      </c>
      <c r="C98" s="28" t="s">
        <v>1116</v>
      </c>
      <c r="D98" s="28" t="s">
        <v>1117</v>
      </c>
      <c r="E98" s="28" t="s">
        <v>527</v>
      </c>
      <c r="F98" s="85">
        <v>458373</v>
      </c>
      <c r="G98" s="29">
        <v>3.4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44847</v>
      </c>
      <c r="B99" s="29">
        <v>534733</v>
      </c>
      <c r="C99" s="28" t="s">
        <v>1116</v>
      </c>
      <c r="D99" s="28" t="s">
        <v>1118</v>
      </c>
      <c r="E99" s="28" t="s">
        <v>526</v>
      </c>
      <c r="F99" s="85">
        <v>180000</v>
      </c>
      <c r="G99" s="29">
        <v>3.4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44847</v>
      </c>
      <c r="B100" s="29">
        <v>539278</v>
      </c>
      <c r="C100" s="28" t="s">
        <v>946</v>
      </c>
      <c r="D100" s="28" t="s">
        <v>1119</v>
      </c>
      <c r="E100" s="28" t="s">
        <v>526</v>
      </c>
      <c r="F100" s="85">
        <v>195286</v>
      </c>
      <c r="G100" s="29">
        <v>7.53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44847</v>
      </c>
      <c r="B101" s="29">
        <v>543310</v>
      </c>
      <c r="C101" s="28" t="s">
        <v>1120</v>
      </c>
      <c r="D101" s="28" t="s">
        <v>1121</v>
      </c>
      <c r="E101" s="28" t="s">
        <v>527</v>
      </c>
      <c r="F101" s="85">
        <v>12000</v>
      </c>
      <c r="G101" s="29">
        <v>75.760000000000005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44847</v>
      </c>
      <c r="B102" s="29">
        <v>543616</v>
      </c>
      <c r="C102" s="28" t="s">
        <v>947</v>
      </c>
      <c r="D102" s="28" t="s">
        <v>1122</v>
      </c>
      <c r="E102" s="28" t="s">
        <v>526</v>
      </c>
      <c r="F102" s="85">
        <v>63600</v>
      </c>
      <c r="G102" s="29">
        <v>125.15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44847</v>
      </c>
      <c r="B103" s="29">
        <v>543616</v>
      </c>
      <c r="C103" s="28" t="s">
        <v>947</v>
      </c>
      <c r="D103" s="28" t="s">
        <v>1123</v>
      </c>
      <c r="E103" s="28" t="s">
        <v>527</v>
      </c>
      <c r="F103" s="85">
        <v>60000</v>
      </c>
      <c r="G103" s="29">
        <v>125.15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44847</v>
      </c>
      <c r="B104" s="29">
        <v>543623</v>
      </c>
      <c r="C104" s="28" t="s">
        <v>1016</v>
      </c>
      <c r="D104" s="28" t="s">
        <v>1017</v>
      </c>
      <c r="E104" s="28" t="s">
        <v>526</v>
      </c>
      <c r="F104" s="85">
        <v>12000</v>
      </c>
      <c r="G104" s="29">
        <v>64.849999999999994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44847</v>
      </c>
      <c r="B105" s="29">
        <v>543623</v>
      </c>
      <c r="C105" s="28" t="s">
        <v>1016</v>
      </c>
      <c r="D105" s="28" t="s">
        <v>1017</v>
      </c>
      <c r="E105" s="28" t="s">
        <v>527</v>
      </c>
      <c r="F105" s="85">
        <v>15000</v>
      </c>
      <c r="G105" s="29">
        <v>66.209999999999994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44847</v>
      </c>
      <c r="B106" s="29">
        <v>511523</v>
      </c>
      <c r="C106" s="28" t="s">
        <v>1124</v>
      </c>
      <c r="D106" s="28" t="s">
        <v>1125</v>
      </c>
      <c r="E106" s="28" t="s">
        <v>526</v>
      </c>
      <c r="F106" s="85">
        <v>50000</v>
      </c>
      <c r="G106" s="29">
        <v>13.05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44847</v>
      </c>
      <c r="B107" s="29">
        <v>511523</v>
      </c>
      <c r="C107" s="28" t="s">
        <v>1124</v>
      </c>
      <c r="D107" s="28" t="s">
        <v>1126</v>
      </c>
      <c r="E107" s="28" t="s">
        <v>527</v>
      </c>
      <c r="F107" s="85">
        <v>50000</v>
      </c>
      <c r="G107" s="29">
        <v>13.05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44847</v>
      </c>
      <c r="B108" s="29">
        <v>540252</v>
      </c>
      <c r="C108" s="28" t="s">
        <v>1127</v>
      </c>
      <c r="D108" s="28" t="s">
        <v>845</v>
      </c>
      <c r="E108" s="28" t="s">
        <v>527</v>
      </c>
      <c r="F108" s="85">
        <v>51678</v>
      </c>
      <c r="G108" s="29">
        <v>31.4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44847</v>
      </c>
      <c r="B109" s="29">
        <v>540252</v>
      </c>
      <c r="C109" s="28" t="s">
        <v>1127</v>
      </c>
      <c r="D109" s="28" t="s">
        <v>845</v>
      </c>
      <c r="E109" s="28" t="s">
        <v>526</v>
      </c>
      <c r="F109" s="85">
        <v>400000</v>
      </c>
      <c r="G109" s="29">
        <v>31.4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44847</v>
      </c>
      <c r="B110" s="29" t="s">
        <v>1128</v>
      </c>
      <c r="C110" s="28" t="s">
        <v>1129</v>
      </c>
      <c r="D110" s="28" t="s">
        <v>1030</v>
      </c>
      <c r="E110" s="28" t="s">
        <v>526</v>
      </c>
      <c r="F110" s="85">
        <v>162073</v>
      </c>
      <c r="G110" s="29">
        <v>41.38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44847</v>
      </c>
      <c r="B111" s="29" t="s">
        <v>1130</v>
      </c>
      <c r="C111" s="28" t="s">
        <v>1131</v>
      </c>
      <c r="D111" s="28" t="s">
        <v>845</v>
      </c>
      <c r="E111" s="28" t="s">
        <v>526</v>
      </c>
      <c r="F111" s="85">
        <v>150007</v>
      </c>
      <c r="G111" s="29">
        <v>47.18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44847</v>
      </c>
      <c r="B112" s="29" t="s">
        <v>1018</v>
      </c>
      <c r="C112" s="28" t="s">
        <v>1019</v>
      </c>
      <c r="D112" s="28" t="s">
        <v>1020</v>
      </c>
      <c r="E112" s="28" t="s">
        <v>526</v>
      </c>
      <c r="F112" s="85">
        <v>180808</v>
      </c>
      <c r="G112" s="29">
        <v>214.1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44847</v>
      </c>
      <c r="B113" s="29" t="s">
        <v>1018</v>
      </c>
      <c r="C113" s="28" t="s">
        <v>1019</v>
      </c>
      <c r="D113" s="28" t="s">
        <v>894</v>
      </c>
      <c r="E113" s="28" t="s">
        <v>526</v>
      </c>
      <c r="F113" s="85">
        <v>307606</v>
      </c>
      <c r="G113" s="29">
        <v>214.61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44847</v>
      </c>
      <c r="B114" s="29" t="s">
        <v>1018</v>
      </c>
      <c r="C114" s="28" t="s">
        <v>1019</v>
      </c>
      <c r="D114" s="28" t="s">
        <v>1132</v>
      </c>
      <c r="E114" s="28" t="s">
        <v>526</v>
      </c>
      <c r="F114" s="85">
        <v>97664</v>
      </c>
      <c r="G114" s="29">
        <v>215.38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44847</v>
      </c>
      <c r="B115" s="29" t="s">
        <v>1018</v>
      </c>
      <c r="C115" s="28" t="s">
        <v>1019</v>
      </c>
      <c r="D115" s="28" t="s">
        <v>1133</v>
      </c>
      <c r="E115" s="28" t="s">
        <v>526</v>
      </c>
      <c r="F115" s="85">
        <v>110493</v>
      </c>
      <c r="G115" s="29">
        <v>213.4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44847</v>
      </c>
      <c r="B116" s="29" t="s">
        <v>1021</v>
      </c>
      <c r="C116" s="28" t="s">
        <v>1022</v>
      </c>
      <c r="D116" s="28" t="s">
        <v>1134</v>
      </c>
      <c r="E116" s="28" t="s">
        <v>526</v>
      </c>
      <c r="F116" s="85">
        <v>24800</v>
      </c>
      <c r="G116" s="29">
        <v>291.02999999999997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44847</v>
      </c>
      <c r="B117" s="29" t="s">
        <v>1025</v>
      </c>
      <c r="C117" s="28" t="s">
        <v>1026</v>
      </c>
      <c r="D117" s="28" t="s">
        <v>1002</v>
      </c>
      <c r="E117" s="28" t="s">
        <v>526</v>
      </c>
      <c r="F117" s="85">
        <v>4300000</v>
      </c>
      <c r="G117" s="29">
        <v>5.9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44847</v>
      </c>
      <c r="B118" s="29" t="s">
        <v>1135</v>
      </c>
      <c r="C118" s="28" t="s">
        <v>1136</v>
      </c>
      <c r="D118" s="28" t="s">
        <v>1137</v>
      </c>
      <c r="E118" s="28" t="s">
        <v>526</v>
      </c>
      <c r="F118" s="85">
        <v>65670</v>
      </c>
      <c r="G118" s="29">
        <v>159.62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44847</v>
      </c>
      <c r="B119" s="29" t="s">
        <v>1138</v>
      </c>
      <c r="C119" s="28" t="s">
        <v>1139</v>
      </c>
      <c r="D119" s="28" t="s">
        <v>1140</v>
      </c>
      <c r="E119" s="28" t="s">
        <v>526</v>
      </c>
      <c r="F119" s="85">
        <v>100800</v>
      </c>
      <c r="G119" s="29">
        <v>177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44847</v>
      </c>
      <c r="B120" s="29" t="s">
        <v>1138</v>
      </c>
      <c r="C120" s="28" t="s">
        <v>1139</v>
      </c>
      <c r="D120" s="28" t="s">
        <v>1141</v>
      </c>
      <c r="E120" s="28" t="s">
        <v>526</v>
      </c>
      <c r="F120" s="85">
        <v>134400</v>
      </c>
      <c r="G120" s="29">
        <v>168.4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44847</v>
      </c>
      <c r="B121" s="29" t="s">
        <v>1138</v>
      </c>
      <c r="C121" s="28" t="s">
        <v>1139</v>
      </c>
      <c r="D121" s="28" t="s">
        <v>1142</v>
      </c>
      <c r="E121" s="28" t="s">
        <v>526</v>
      </c>
      <c r="F121" s="85">
        <v>120000</v>
      </c>
      <c r="G121" s="29">
        <v>177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44847</v>
      </c>
      <c r="B122" s="29" t="s">
        <v>1138</v>
      </c>
      <c r="C122" s="28" t="s">
        <v>1139</v>
      </c>
      <c r="D122" s="28" t="s">
        <v>1143</v>
      </c>
      <c r="E122" s="28" t="s">
        <v>526</v>
      </c>
      <c r="F122" s="85">
        <v>96000</v>
      </c>
      <c r="G122" s="29">
        <v>175.94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44847</v>
      </c>
      <c r="B123" s="29" t="s">
        <v>1027</v>
      </c>
      <c r="C123" s="28" t="s">
        <v>1028</v>
      </c>
      <c r="D123" s="28" t="s">
        <v>1144</v>
      </c>
      <c r="E123" s="28" t="s">
        <v>526</v>
      </c>
      <c r="F123" s="85">
        <v>1000000</v>
      </c>
      <c r="G123" s="29">
        <v>13.9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44847</v>
      </c>
      <c r="B124" s="29" t="s">
        <v>1033</v>
      </c>
      <c r="C124" s="28" t="s">
        <v>1034</v>
      </c>
      <c r="D124" s="28" t="s">
        <v>894</v>
      </c>
      <c r="E124" s="28" t="s">
        <v>526</v>
      </c>
      <c r="F124" s="85">
        <v>126563</v>
      </c>
      <c r="G124" s="29">
        <v>118.68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44847</v>
      </c>
      <c r="B125" s="29" t="s">
        <v>1033</v>
      </c>
      <c r="C125" s="28" t="s">
        <v>1034</v>
      </c>
      <c r="D125" s="28" t="s">
        <v>1145</v>
      </c>
      <c r="E125" s="28" t="s">
        <v>526</v>
      </c>
      <c r="F125" s="85">
        <v>96839</v>
      </c>
      <c r="G125" s="29">
        <v>118.76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44847</v>
      </c>
      <c r="B126" s="29" t="s">
        <v>1033</v>
      </c>
      <c r="C126" s="28" t="s">
        <v>1034</v>
      </c>
      <c r="D126" s="28" t="s">
        <v>1146</v>
      </c>
      <c r="E126" s="28" t="s">
        <v>526</v>
      </c>
      <c r="F126" s="85">
        <v>66987</v>
      </c>
      <c r="G126" s="29">
        <v>117.62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44847</v>
      </c>
      <c r="B127" s="29" t="s">
        <v>1033</v>
      </c>
      <c r="C127" s="28" t="s">
        <v>1034</v>
      </c>
      <c r="D127" s="28" t="s">
        <v>1020</v>
      </c>
      <c r="E127" s="28" t="s">
        <v>526</v>
      </c>
      <c r="F127" s="85">
        <v>68076</v>
      </c>
      <c r="G127" s="29">
        <v>118.64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44847</v>
      </c>
      <c r="B128" s="29" t="s">
        <v>1033</v>
      </c>
      <c r="C128" s="28" t="s">
        <v>1034</v>
      </c>
      <c r="D128" s="28" t="s">
        <v>1147</v>
      </c>
      <c r="E128" s="28" t="s">
        <v>526</v>
      </c>
      <c r="F128" s="85">
        <v>66032</v>
      </c>
      <c r="G128" s="29">
        <v>120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44847</v>
      </c>
      <c r="B129" s="29" t="s">
        <v>1148</v>
      </c>
      <c r="C129" s="28" t="s">
        <v>1149</v>
      </c>
      <c r="D129" s="28" t="s">
        <v>1150</v>
      </c>
      <c r="E129" s="28" t="s">
        <v>526</v>
      </c>
      <c r="F129" s="85">
        <v>32000</v>
      </c>
      <c r="G129" s="29">
        <v>16.45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44847</v>
      </c>
      <c r="B130" s="29" t="s">
        <v>1148</v>
      </c>
      <c r="C130" s="28" t="s">
        <v>1149</v>
      </c>
      <c r="D130" s="28" t="s">
        <v>1151</v>
      </c>
      <c r="E130" s="28" t="s">
        <v>526</v>
      </c>
      <c r="F130" s="85">
        <v>48000</v>
      </c>
      <c r="G130" s="29">
        <v>16.809999999999999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44847</v>
      </c>
      <c r="B131" s="29" t="s">
        <v>1148</v>
      </c>
      <c r="C131" s="28" t="s">
        <v>1149</v>
      </c>
      <c r="D131" s="28" t="s">
        <v>1152</v>
      </c>
      <c r="E131" s="28" t="s">
        <v>526</v>
      </c>
      <c r="F131" s="85">
        <v>60000</v>
      </c>
      <c r="G131" s="29">
        <v>16.579999999999998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44847</v>
      </c>
      <c r="B132" s="29" t="s">
        <v>948</v>
      </c>
      <c r="C132" s="28" t="s">
        <v>949</v>
      </c>
      <c r="D132" s="28" t="s">
        <v>1029</v>
      </c>
      <c r="E132" s="28" t="s">
        <v>526</v>
      </c>
      <c r="F132" s="85">
        <v>50000</v>
      </c>
      <c r="G132" s="29">
        <v>179.16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44847</v>
      </c>
      <c r="B133" s="29" t="s">
        <v>1153</v>
      </c>
      <c r="C133" s="28" t="s">
        <v>1154</v>
      </c>
      <c r="D133" s="28" t="s">
        <v>1155</v>
      </c>
      <c r="E133" s="28" t="s">
        <v>526</v>
      </c>
      <c r="F133" s="85">
        <v>135000</v>
      </c>
      <c r="G133" s="29">
        <v>125.73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44847</v>
      </c>
      <c r="B134" s="29" t="s">
        <v>1156</v>
      </c>
      <c r="C134" s="28" t="s">
        <v>1157</v>
      </c>
      <c r="D134" s="28" t="s">
        <v>1158</v>
      </c>
      <c r="E134" s="28" t="s">
        <v>526</v>
      </c>
      <c r="F134" s="85">
        <v>200000</v>
      </c>
      <c r="G134" s="29">
        <v>150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44847</v>
      </c>
      <c r="B135" s="29" t="s">
        <v>1031</v>
      </c>
      <c r="C135" s="28" t="s">
        <v>1032</v>
      </c>
      <c r="D135" s="28" t="s">
        <v>845</v>
      </c>
      <c r="E135" s="28" t="s">
        <v>526</v>
      </c>
      <c r="F135" s="85">
        <v>74400</v>
      </c>
      <c r="G135" s="29">
        <v>72.75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44847</v>
      </c>
      <c r="B136" s="29" t="s">
        <v>1128</v>
      </c>
      <c r="C136" s="28" t="s">
        <v>1129</v>
      </c>
      <c r="D136" s="28" t="s">
        <v>1030</v>
      </c>
      <c r="E136" s="28" t="s">
        <v>527</v>
      </c>
      <c r="F136" s="85">
        <v>137573</v>
      </c>
      <c r="G136" s="29">
        <v>41.44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44847</v>
      </c>
      <c r="B137" s="29" t="s">
        <v>1130</v>
      </c>
      <c r="C137" s="28" t="s">
        <v>1131</v>
      </c>
      <c r="D137" s="28" t="s">
        <v>845</v>
      </c>
      <c r="E137" s="28" t="s">
        <v>527</v>
      </c>
      <c r="F137" s="85">
        <v>19007</v>
      </c>
      <c r="G137" s="29">
        <v>47.16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44847</v>
      </c>
      <c r="B138" s="29" t="s">
        <v>1018</v>
      </c>
      <c r="C138" s="28" t="s">
        <v>1019</v>
      </c>
      <c r="D138" s="28" t="s">
        <v>1133</v>
      </c>
      <c r="E138" s="28" t="s">
        <v>527</v>
      </c>
      <c r="F138" s="85">
        <v>58910</v>
      </c>
      <c r="G138" s="29">
        <v>215.76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44847</v>
      </c>
      <c r="B139" s="29" t="s">
        <v>1018</v>
      </c>
      <c r="C139" s="28" t="s">
        <v>1019</v>
      </c>
      <c r="D139" s="28" t="s">
        <v>1020</v>
      </c>
      <c r="E139" s="28" t="s">
        <v>527</v>
      </c>
      <c r="F139" s="85">
        <v>173052</v>
      </c>
      <c r="G139" s="29">
        <v>215.12</v>
      </c>
      <c r="H139" s="29" t="s">
        <v>798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44847</v>
      </c>
      <c r="B140" s="29" t="s">
        <v>1018</v>
      </c>
      <c r="C140" s="28" t="s">
        <v>1019</v>
      </c>
      <c r="D140" s="28" t="s">
        <v>894</v>
      </c>
      <c r="E140" s="28" t="s">
        <v>527</v>
      </c>
      <c r="F140" s="85">
        <v>307606</v>
      </c>
      <c r="G140" s="29">
        <v>214.65</v>
      </c>
      <c r="H140" s="29" t="s">
        <v>798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44847</v>
      </c>
      <c r="B141" s="29" t="s">
        <v>1018</v>
      </c>
      <c r="C141" s="28" t="s">
        <v>1019</v>
      </c>
      <c r="D141" s="28" t="s">
        <v>1132</v>
      </c>
      <c r="E141" s="28" t="s">
        <v>527</v>
      </c>
      <c r="F141" s="85">
        <v>105171</v>
      </c>
      <c r="G141" s="29">
        <v>214.92</v>
      </c>
      <c r="H141" s="29" t="s">
        <v>798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44847</v>
      </c>
      <c r="B142" s="29" t="s">
        <v>1021</v>
      </c>
      <c r="C142" s="28" t="s">
        <v>1022</v>
      </c>
      <c r="D142" s="28" t="s">
        <v>1159</v>
      </c>
      <c r="E142" s="28" t="s">
        <v>527</v>
      </c>
      <c r="F142" s="85">
        <v>24000</v>
      </c>
      <c r="G142" s="29">
        <v>291</v>
      </c>
      <c r="H142" s="29" t="s">
        <v>798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44847</v>
      </c>
      <c r="B143" s="29" t="s">
        <v>1021</v>
      </c>
      <c r="C143" s="28" t="s">
        <v>1022</v>
      </c>
      <c r="D143" s="28" t="s">
        <v>845</v>
      </c>
      <c r="E143" s="28" t="s">
        <v>527</v>
      </c>
      <c r="F143" s="85">
        <v>17600</v>
      </c>
      <c r="G143" s="29">
        <v>292.55</v>
      </c>
      <c r="H143" s="29" t="s">
        <v>798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44847</v>
      </c>
      <c r="B144" s="29" t="s">
        <v>1023</v>
      </c>
      <c r="C144" s="28" t="s">
        <v>1024</v>
      </c>
      <c r="D144" s="28" t="s">
        <v>1160</v>
      </c>
      <c r="E144" s="28" t="s">
        <v>527</v>
      </c>
      <c r="F144" s="85">
        <v>513906</v>
      </c>
      <c r="G144" s="29">
        <v>26.49</v>
      </c>
      <c r="H144" s="29" t="s">
        <v>798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44847</v>
      </c>
      <c r="B145" s="29" t="s">
        <v>1135</v>
      </c>
      <c r="C145" s="28" t="s">
        <v>1136</v>
      </c>
      <c r="D145" s="28" t="s">
        <v>1161</v>
      </c>
      <c r="E145" s="28" t="s">
        <v>527</v>
      </c>
      <c r="F145" s="85">
        <v>91310</v>
      </c>
      <c r="G145" s="29">
        <v>158.32</v>
      </c>
      <c r="H145" s="29" t="s">
        <v>798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44847</v>
      </c>
      <c r="B146" s="29" t="s">
        <v>1138</v>
      </c>
      <c r="C146" s="28" t="s">
        <v>1139</v>
      </c>
      <c r="D146" s="28" t="s">
        <v>1162</v>
      </c>
      <c r="E146" s="28" t="s">
        <v>527</v>
      </c>
      <c r="F146" s="85">
        <v>174000</v>
      </c>
      <c r="G146" s="29">
        <v>177</v>
      </c>
      <c r="H146" s="29" t="s">
        <v>798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44847</v>
      </c>
      <c r="B147" s="29" t="s">
        <v>1138</v>
      </c>
      <c r="C147" s="28" t="s">
        <v>1139</v>
      </c>
      <c r="D147" s="28" t="s">
        <v>1163</v>
      </c>
      <c r="E147" s="28" t="s">
        <v>527</v>
      </c>
      <c r="F147" s="85">
        <v>87600</v>
      </c>
      <c r="G147" s="29">
        <v>174.58</v>
      </c>
      <c r="H147" s="29" t="s">
        <v>798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44847</v>
      </c>
      <c r="B148" s="29" t="s">
        <v>1033</v>
      </c>
      <c r="C148" s="28" t="s">
        <v>1034</v>
      </c>
      <c r="D148" s="28" t="s">
        <v>894</v>
      </c>
      <c r="E148" s="28" t="s">
        <v>527</v>
      </c>
      <c r="F148" s="85">
        <v>126563</v>
      </c>
      <c r="G148" s="29">
        <v>118.59</v>
      </c>
      <c r="H148" s="29" t="s">
        <v>798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44847</v>
      </c>
      <c r="B149" s="29" t="s">
        <v>1033</v>
      </c>
      <c r="C149" s="28" t="s">
        <v>1034</v>
      </c>
      <c r="D149" s="28" t="s">
        <v>1145</v>
      </c>
      <c r="E149" s="28" t="s">
        <v>527</v>
      </c>
      <c r="F149" s="85">
        <v>96839</v>
      </c>
      <c r="G149" s="29">
        <v>118.89</v>
      </c>
      <c r="H149" s="29" t="s">
        <v>798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44847</v>
      </c>
      <c r="B150" s="29" t="s">
        <v>1033</v>
      </c>
      <c r="C150" s="28" t="s">
        <v>1034</v>
      </c>
      <c r="D150" s="28" t="s">
        <v>1147</v>
      </c>
      <c r="E150" s="28" t="s">
        <v>527</v>
      </c>
      <c r="F150" s="85">
        <v>69046</v>
      </c>
      <c r="G150" s="29">
        <v>119.57</v>
      </c>
      <c r="H150" s="29" t="s">
        <v>798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44847</v>
      </c>
      <c r="B151" s="29" t="s">
        <v>1033</v>
      </c>
      <c r="C151" s="28" t="s">
        <v>1034</v>
      </c>
      <c r="D151" s="28" t="s">
        <v>1146</v>
      </c>
      <c r="E151" s="28" t="s">
        <v>527</v>
      </c>
      <c r="F151" s="85">
        <v>66987</v>
      </c>
      <c r="G151" s="29">
        <v>116.96</v>
      </c>
      <c r="H151" s="29" t="s">
        <v>798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44847</v>
      </c>
      <c r="B152" s="29" t="s">
        <v>1033</v>
      </c>
      <c r="C152" s="28" t="s">
        <v>1034</v>
      </c>
      <c r="D152" s="28" t="s">
        <v>1164</v>
      </c>
      <c r="E152" s="28" t="s">
        <v>527</v>
      </c>
      <c r="F152" s="85">
        <v>65000</v>
      </c>
      <c r="G152" s="29">
        <v>120.8</v>
      </c>
      <c r="H152" s="29" t="s">
        <v>798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44847</v>
      </c>
      <c r="B153" s="29" t="s">
        <v>1033</v>
      </c>
      <c r="C153" s="28" t="s">
        <v>1034</v>
      </c>
      <c r="D153" s="28" t="s">
        <v>1020</v>
      </c>
      <c r="E153" s="28" t="s">
        <v>527</v>
      </c>
      <c r="F153" s="85">
        <v>67609</v>
      </c>
      <c r="G153" s="29">
        <v>119.41</v>
      </c>
      <c r="H153" s="29" t="s">
        <v>798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44847</v>
      </c>
      <c r="B154" s="29" t="s">
        <v>1148</v>
      </c>
      <c r="C154" s="28" t="s">
        <v>1149</v>
      </c>
      <c r="D154" s="28" t="s">
        <v>1152</v>
      </c>
      <c r="E154" s="28" t="s">
        <v>527</v>
      </c>
      <c r="F154" s="85">
        <v>12000</v>
      </c>
      <c r="G154" s="29">
        <v>17.32</v>
      </c>
      <c r="H154" s="29" t="s">
        <v>798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44847</v>
      </c>
      <c r="B155" s="29" t="s">
        <v>1148</v>
      </c>
      <c r="C155" s="28" t="s">
        <v>1149</v>
      </c>
      <c r="D155" s="28" t="s">
        <v>1150</v>
      </c>
      <c r="E155" s="28" t="s">
        <v>527</v>
      </c>
      <c r="F155" s="85">
        <v>52000</v>
      </c>
      <c r="G155" s="29">
        <v>17.02</v>
      </c>
      <c r="H155" s="29" t="s">
        <v>798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44847</v>
      </c>
      <c r="B156" s="29" t="s">
        <v>1148</v>
      </c>
      <c r="C156" s="28" t="s">
        <v>1149</v>
      </c>
      <c r="D156" s="28" t="s">
        <v>1165</v>
      </c>
      <c r="E156" s="28" t="s">
        <v>527</v>
      </c>
      <c r="F156" s="85">
        <v>64000</v>
      </c>
      <c r="G156" s="29">
        <v>16.25</v>
      </c>
      <c r="H156" s="29" t="s">
        <v>798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44847</v>
      </c>
      <c r="B157" s="29" t="s">
        <v>969</v>
      </c>
      <c r="C157" s="28" t="s">
        <v>970</v>
      </c>
      <c r="D157" s="28" t="s">
        <v>971</v>
      </c>
      <c r="E157" s="28" t="s">
        <v>527</v>
      </c>
      <c r="F157" s="85">
        <v>87397</v>
      </c>
      <c r="G157" s="29">
        <v>22.13</v>
      </c>
      <c r="H157" s="29" t="s">
        <v>798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44847</v>
      </c>
      <c r="B158" s="29" t="s">
        <v>948</v>
      </c>
      <c r="C158" s="28" t="s">
        <v>949</v>
      </c>
      <c r="D158" s="28" t="s">
        <v>1029</v>
      </c>
      <c r="E158" s="28" t="s">
        <v>527</v>
      </c>
      <c r="F158" s="85">
        <v>50935</v>
      </c>
      <c r="G158" s="29">
        <v>179.25</v>
      </c>
      <c r="H158" s="29" t="s">
        <v>798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44847</v>
      </c>
      <c r="B159" s="29" t="s">
        <v>1031</v>
      </c>
      <c r="C159" s="28" t="s">
        <v>1032</v>
      </c>
      <c r="D159" s="28" t="s">
        <v>845</v>
      </c>
      <c r="E159" s="28" t="s">
        <v>527</v>
      </c>
      <c r="F159" s="85">
        <v>200400</v>
      </c>
      <c r="G159" s="29">
        <v>72.75</v>
      </c>
      <c r="H159" s="29" t="s">
        <v>798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4"/>
  <sheetViews>
    <sheetView zoomScale="85" zoomScaleNormal="85" workbookViewId="0">
      <selection activeCell="I30" sqref="I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880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1">
        <v>1</v>
      </c>
      <c r="B10" s="312">
        <v>44810</v>
      </c>
      <c r="C10" s="299"/>
      <c r="D10" s="300" t="s">
        <v>88</v>
      </c>
      <c r="E10" s="301" t="s">
        <v>543</v>
      </c>
      <c r="F10" s="311" t="s">
        <v>850</v>
      </c>
      <c r="G10" s="311">
        <v>1535</v>
      </c>
      <c r="H10" s="311"/>
      <c r="I10" s="302" t="s">
        <v>851</v>
      </c>
      <c r="J10" s="317" t="s">
        <v>544</v>
      </c>
      <c r="K10" s="317"/>
      <c r="L10" s="293"/>
      <c r="M10" s="294"/>
      <c r="N10" s="317"/>
      <c r="O10" s="295"/>
      <c r="P10" s="317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9">
        <v>4</v>
      </c>
      <c r="B13" s="350">
        <v>44824</v>
      </c>
      <c r="C13" s="351"/>
      <c r="D13" s="352" t="s">
        <v>158</v>
      </c>
      <c r="E13" s="353" t="s">
        <v>543</v>
      </c>
      <c r="F13" s="354">
        <v>3170</v>
      </c>
      <c r="G13" s="354">
        <v>2940</v>
      </c>
      <c r="H13" s="354">
        <v>3380</v>
      </c>
      <c r="I13" s="355" t="s">
        <v>856</v>
      </c>
      <c r="J13" s="284" t="s">
        <v>950</v>
      </c>
      <c r="K13" s="284">
        <f t="shared" ref="K13" si="3">H13-F13</f>
        <v>210</v>
      </c>
      <c r="L13" s="356">
        <f>(F13*-0.7)/100</f>
        <v>-22.19</v>
      </c>
      <c r="M13" s="357">
        <f t="shared" ref="M13" si="4">(K13+L13)/F13</f>
        <v>5.9246056782334383E-2</v>
      </c>
      <c r="N13" s="284" t="s">
        <v>541</v>
      </c>
      <c r="O13" s="358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38">
        <v>44830</v>
      </c>
      <c r="C14" s="299"/>
      <c r="D14" s="300" t="s">
        <v>177</v>
      </c>
      <c r="E14" s="301" t="s">
        <v>543</v>
      </c>
      <c r="F14" s="311" t="s">
        <v>858</v>
      </c>
      <c r="G14" s="311">
        <v>2740</v>
      </c>
      <c r="H14" s="311"/>
      <c r="I14" s="302" t="s">
        <v>859</v>
      </c>
      <c r="J14" s="317" t="s">
        <v>544</v>
      </c>
      <c r="K14" s="317"/>
      <c r="L14" s="293"/>
      <c r="M14" s="294"/>
      <c r="N14" s="317"/>
      <c r="O14" s="295"/>
      <c r="P14" s="317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9">
        <v>6</v>
      </c>
      <c r="B15" s="350">
        <v>44830</v>
      </c>
      <c r="C15" s="351"/>
      <c r="D15" s="352" t="s">
        <v>458</v>
      </c>
      <c r="E15" s="353" t="s">
        <v>543</v>
      </c>
      <c r="F15" s="354">
        <v>138</v>
      </c>
      <c r="G15" s="354">
        <v>129</v>
      </c>
      <c r="H15" s="354">
        <v>145</v>
      </c>
      <c r="I15" s="355" t="s">
        <v>860</v>
      </c>
      <c r="J15" s="284" t="s">
        <v>881</v>
      </c>
      <c r="K15" s="284">
        <f t="shared" ref="K15" si="5">H15-F15</f>
        <v>7</v>
      </c>
      <c r="L15" s="356">
        <f>(F15*-0.7)/100</f>
        <v>-0.96599999999999997</v>
      </c>
      <c r="M15" s="357">
        <f t="shared" ref="M15" si="6">(K15+L15)/F15</f>
        <v>4.3724637681159417E-2</v>
      </c>
      <c r="N15" s="284" t="s">
        <v>541</v>
      </c>
      <c r="O15" s="358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0">
        <v>7</v>
      </c>
      <c r="B16" s="381">
        <v>44831</v>
      </c>
      <c r="C16" s="382"/>
      <c r="D16" s="383" t="s">
        <v>129</v>
      </c>
      <c r="E16" s="384" t="s">
        <v>543</v>
      </c>
      <c r="F16" s="385">
        <v>406</v>
      </c>
      <c r="G16" s="385">
        <v>379</v>
      </c>
      <c r="H16" s="385">
        <v>399</v>
      </c>
      <c r="I16" s="386" t="s">
        <v>848</v>
      </c>
      <c r="J16" s="366" t="s">
        <v>922</v>
      </c>
      <c r="K16" s="366">
        <f t="shared" ref="K16" si="7">H16-F16</f>
        <v>-7</v>
      </c>
      <c r="L16" s="387">
        <f>(F16*-0.07)/100</f>
        <v>-0.28420000000000001</v>
      </c>
      <c r="M16" s="388">
        <f t="shared" ref="M16" si="8">(K16+L16)/F16</f>
        <v>-1.7941379310344827E-2</v>
      </c>
      <c r="N16" s="366" t="s">
        <v>553</v>
      </c>
      <c r="O16" s="389">
        <v>44844</v>
      </c>
      <c r="P16" s="366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9">
        <v>8</v>
      </c>
      <c r="B17" s="350">
        <v>44834</v>
      </c>
      <c r="C17" s="351"/>
      <c r="D17" s="352" t="s">
        <v>506</v>
      </c>
      <c r="E17" s="353" t="s">
        <v>543</v>
      </c>
      <c r="F17" s="354">
        <v>325</v>
      </c>
      <c r="G17" s="354">
        <v>298</v>
      </c>
      <c r="H17" s="354">
        <v>346</v>
      </c>
      <c r="I17" s="355" t="s">
        <v>847</v>
      </c>
      <c r="J17" s="284" t="s">
        <v>554</v>
      </c>
      <c r="K17" s="284">
        <f t="shared" ref="K17" si="9">H17-F17</f>
        <v>21</v>
      </c>
      <c r="L17" s="356">
        <f>(F17*-0.4)/100</f>
        <v>-1.3</v>
      </c>
      <c r="M17" s="357">
        <f t="shared" ref="M17" si="10">(K17+L17)/F17</f>
        <v>6.0615384615384613E-2</v>
      </c>
      <c r="N17" s="284" t="s">
        <v>541</v>
      </c>
      <c r="O17" s="358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1">
        <v>44840</v>
      </c>
      <c r="C18" s="299"/>
      <c r="D18" s="300" t="s">
        <v>125</v>
      </c>
      <c r="E18" s="301" t="s">
        <v>543</v>
      </c>
      <c r="F18" s="311" t="s">
        <v>895</v>
      </c>
      <c r="G18" s="311">
        <v>1075</v>
      </c>
      <c r="H18" s="311"/>
      <c r="I18" s="302" t="s">
        <v>896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1">
        <v>44840</v>
      </c>
      <c r="C19" s="299"/>
      <c r="D19" s="300" t="s">
        <v>69</v>
      </c>
      <c r="E19" s="301" t="s">
        <v>543</v>
      </c>
      <c r="F19" s="311" t="s">
        <v>897</v>
      </c>
      <c r="G19" s="311">
        <v>1690</v>
      </c>
      <c r="H19" s="311"/>
      <c r="I19" s="302" t="s">
        <v>898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7">
        <v>11</v>
      </c>
      <c r="B20" s="341">
        <v>44844</v>
      </c>
      <c r="C20" s="299"/>
      <c r="D20" s="300" t="s">
        <v>408</v>
      </c>
      <c r="E20" s="301" t="s">
        <v>543</v>
      </c>
      <c r="F20" s="311" t="s">
        <v>937</v>
      </c>
      <c r="G20" s="311">
        <v>615</v>
      </c>
      <c r="H20" s="311"/>
      <c r="I20" s="302" t="s">
        <v>938</v>
      </c>
      <c r="J20" s="317" t="s">
        <v>544</v>
      </c>
      <c r="K20" s="317"/>
      <c r="L20" s="293"/>
      <c r="M20" s="294"/>
      <c r="N20" s="317"/>
      <c r="O20" s="295"/>
      <c r="P20" s="317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1">
        <v>44845</v>
      </c>
      <c r="C21" s="299"/>
      <c r="D21" s="300" t="s">
        <v>458</v>
      </c>
      <c r="E21" s="301" t="s">
        <v>543</v>
      </c>
      <c r="F21" s="311" t="s">
        <v>952</v>
      </c>
      <c r="G21" s="311">
        <v>127</v>
      </c>
      <c r="H21" s="311"/>
      <c r="I21" s="302" t="s">
        <v>860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41">
        <v>44846</v>
      </c>
      <c r="C22" s="299"/>
      <c r="D22" s="300" t="s">
        <v>71</v>
      </c>
      <c r="E22" s="301" t="s">
        <v>543</v>
      </c>
      <c r="F22" s="311" t="s">
        <v>979</v>
      </c>
      <c r="G22" s="311">
        <v>94</v>
      </c>
      <c r="H22" s="311"/>
      <c r="I22" s="302" t="s">
        <v>980</v>
      </c>
      <c r="J22" s="317" t="s">
        <v>544</v>
      </c>
      <c r="K22" s="317"/>
      <c r="L22" s="293"/>
      <c r="M22" s="294"/>
      <c r="N22" s="317"/>
      <c r="O22" s="295"/>
      <c r="P22" s="317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1"/>
      <c r="B23" s="288"/>
      <c r="C23" s="299"/>
      <c r="D23" s="300"/>
      <c r="E23" s="301"/>
      <c r="F23" s="291"/>
      <c r="G23" s="291"/>
      <c r="H23" s="291"/>
      <c r="I23" s="302"/>
      <c r="J23" s="292"/>
      <c r="K23" s="292"/>
      <c r="L23" s="293"/>
      <c r="M23" s="294"/>
      <c r="N23" s="292"/>
      <c r="O23" s="295"/>
      <c r="P23" s="29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545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546</v>
      </c>
      <c r="B27" s="109"/>
      <c r="C27" s="109"/>
      <c r="D27" s="109"/>
      <c r="E27" s="41"/>
      <c r="F27" s="117" t="s">
        <v>547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548</v>
      </c>
      <c r="B28" s="109"/>
      <c r="C28" s="109"/>
      <c r="D28" s="109" t="s">
        <v>797</v>
      </c>
      <c r="E28" s="6"/>
      <c r="F28" s="117" t="s">
        <v>549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550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48" t="s">
        <v>16</v>
      </c>
      <c r="B31" s="348" t="s">
        <v>518</v>
      </c>
      <c r="C31" s="348"/>
      <c r="D31" s="249" t="s">
        <v>529</v>
      </c>
      <c r="E31" s="348" t="s">
        <v>530</v>
      </c>
      <c r="F31" s="348" t="s">
        <v>531</v>
      </c>
      <c r="G31" s="348" t="s">
        <v>551</v>
      </c>
      <c r="H31" s="348" t="s">
        <v>533</v>
      </c>
      <c r="I31" s="348" t="s">
        <v>534</v>
      </c>
      <c r="J31" s="96" t="s">
        <v>535</v>
      </c>
      <c r="K31" s="94" t="s">
        <v>552</v>
      </c>
      <c r="L31" s="130" t="s">
        <v>537</v>
      </c>
      <c r="M31" s="96" t="s">
        <v>538</v>
      </c>
      <c r="N31" s="93" t="s">
        <v>539</v>
      </c>
      <c r="O31" s="249" t="s">
        <v>540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4" customFormat="1" ht="13.5" customHeight="1">
      <c r="A32" s="349">
        <v>1</v>
      </c>
      <c r="B32" s="359">
        <v>44831</v>
      </c>
      <c r="C32" s="360"/>
      <c r="D32" s="361" t="s">
        <v>200</v>
      </c>
      <c r="E32" s="354" t="s">
        <v>543</v>
      </c>
      <c r="F32" s="354">
        <v>3005</v>
      </c>
      <c r="G32" s="354">
        <v>2890</v>
      </c>
      <c r="H32" s="354">
        <v>3095</v>
      </c>
      <c r="I32" s="354" t="s">
        <v>862</v>
      </c>
      <c r="J32" s="284" t="s">
        <v>884</v>
      </c>
      <c r="K32" s="284">
        <f t="shared" ref="K32" si="11">H32-F32</f>
        <v>90</v>
      </c>
      <c r="L32" s="356">
        <f>(F32*-0.7)/100</f>
        <v>-21.035</v>
      </c>
      <c r="M32" s="357">
        <f t="shared" ref="M32" si="12">(K32+L32)/F32</f>
        <v>2.2950083194675543E-2</v>
      </c>
      <c r="N32" s="284" t="s">
        <v>541</v>
      </c>
      <c r="O32" s="358">
        <v>44838</v>
      </c>
      <c r="P32" s="41"/>
      <c r="Q32" s="247"/>
      <c r="R32" s="24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49">
        <v>2</v>
      </c>
      <c r="B33" s="359">
        <v>44833</v>
      </c>
      <c r="C33" s="360"/>
      <c r="D33" s="361" t="s">
        <v>146</v>
      </c>
      <c r="E33" s="354" t="s">
        <v>543</v>
      </c>
      <c r="F33" s="354">
        <v>4520</v>
      </c>
      <c r="G33" s="354">
        <v>4395</v>
      </c>
      <c r="H33" s="354">
        <v>4650</v>
      </c>
      <c r="I33" s="354" t="s">
        <v>865</v>
      </c>
      <c r="J33" s="284" t="s">
        <v>907</v>
      </c>
      <c r="K33" s="284">
        <f t="shared" ref="K33" si="13">H33-F33</f>
        <v>130</v>
      </c>
      <c r="L33" s="356">
        <f>(F33*-0.7)/100</f>
        <v>-31.64</v>
      </c>
      <c r="M33" s="357">
        <f t="shared" ref="M33" si="14">(K33+L33)/F33</f>
        <v>2.1761061946902655E-2</v>
      </c>
      <c r="N33" s="284" t="s">
        <v>541</v>
      </c>
      <c r="O33" s="358">
        <v>44840</v>
      </c>
      <c r="P33" s="41"/>
      <c r="Q33" s="247"/>
      <c r="R33" s="24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49">
        <v>3</v>
      </c>
      <c r="B34" s="359">
        <v>44833</v>
      </c>
      <c r="C34" s="360"/>
      <c r="D34" s="361" t="s">
        <v>124</v>
      </c>
      <c r="E34" s="354" t="s">
        <v>543</v>
      </c>
      <c r="F34" s="354">
        <v>849</v>
      </c>
      <c r="G34" s="354">
        <v>825</v>
      </c>
      <c r="H34" s="354">
        <v>871.5</v>
      </c>
      <c r="I34" s="354" t="s">
        <v>854</v>
      </c>
      <c r="J34" s="284" t="s">
        <v>882</v>
      </c>
      <c r="K34" s="284">
        <f t="shared" ref="K34:K35" si="15">H34-F34</f>
        <v>22.5</v>
      </c>
      <c r="L34" s="356">
        <f>(F34*-0.7)/100</f>
        <v>-5.9429999999999996</v>
      </c>
      <c r="M34" s="357">
        <f t="shared" ref="M34:M35" si="16">(K34+L34)/F34</f>
        <v>1.9501766784452298E-2</v>
      </c>
      <c r="N34" s="284" t="s">
        <v>541</v>
      </c>
      <c r="O34" s="358">
        <v>44838</v>
      </c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49">
        <v>4</v>
      </c>
      <c r="B35" s="359">
        <v>44834</v>
      </c>
      <c r="C35" s="360"/>
      <c r="D35" s="361" t="s">
        <v>85</v>
      </c>
      <c r="E35" s="354" t="s">
        <v>543</v>
      </c>
      <c r="F35" s="354">
        <v>214.5</v>
      </c>
      <c r="G35" s="354">
        <v>207</v>
      </c>
      <c r="H35" s="354">
        <v>220</v>
      </c>
      <c r="I35" s="354" t="s">
        <v>867</v>
      </c>
      <c r="J35" s="284" t="s">
        <v>883</v>
      </c>
      <c r="K35" s="284">
        <f t="shared" si="15"/>
        <v>5.5</v>
      </c>
      <c r="L35" s="356">
        <f>(F35*-0.7)/100</f>
        <v>-1.5014999999999998</v>
      </c>
      <c r="M35" s="357">
        <f t="shared" si="16"/>
        <v>1.8641025641025641E-2</v>
      </c>
      <c r="N35" s="284" t="s">
        <v>541</v>
      </c>
      <c r="O35" s="358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80">
        <v>5</v>
      </c>
      <c r="B36" s="390">
        <v>44834</v>
      </c>
      <c r="C36" s="391"/>
      <c r="D36" s="392" t="s">
        <v>312</v>
      </c>
      <c r="E36" s="385" t="s">
        <v>543</v>
      </c>
      <c r="F36" s="385">
        <v>962</v>
      </c>
      <c r="G36" s="385">
        <v>927</v>
      </c>
      <c r="H36" s="385">
        <v>927</v>
      </c>
      <c r="I36" s="385" t="s">
        <v>868</v>
      </c>
      <c r="J36" s="366" t="s">
        <v>923</v>
      </c>
      <c r="K36" s="366">
        <f t="shared" ref="K36" si="17">H36-F36</f>
        <v>-35</v>
      </c>
      <c r="L36" s="387">
        <f>(F36*-0.7)/100</f>
        <v>-6.734</v>
      </c>
      <c r="M36" s="388">
        <f t="shared" ref="M36" si="18">(K36+L36)/F36</f>
        <v>-4.3382536382536384E-2</v>
      </c>
      <c r="N36" s="366" t="s">
        <v>553</v>
      </c>
      <c r="O36" s="389">
        <v>44844</v>
      </c>
      <c r="P36" s="41"/>
      <c r="Q36" s="247"/>
      <c r="R36" s="248" t="s">
        <v>808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9">
        <v>6</v>
      </c>
      <c r="B37" s="359">
        <v>44841</v>
      </c>
      <c r="C37" s="360"/>
      <c r="D37" s="361" t="s">
        <v>783</v>
      </c>
      <c r="E37" s="354" t="s">
        <v>543</v>
      </c>
      <c r="F37" s="354">
        <v>548</v>
      </c>
      <c r="G37" s="354">
        <v>530</v>
      </c>
      <c r="H37" s="354">
        <v>559</v>
      </c>
      <c r="I37" s="354" t="s">
        <v>913</v>
      </c>
      <c r="J37" s="284" t="s">
        <v>915</v>
      </c>
      <c r="K37" s="284">
        <f t="shared" ref="K37" si="19">H37-F37</f>
        <v>11</v>
      </c>
      <c r="L37" s="356">
        <f>(F37*-0.07)/100</f>
        <v>-0.38360000000000005</v>
      </c>
      <c r="M37" s="357">
        <f t="shared" ref="M37" si="20">(K37+L37)/F37</f>
        <v>1.9372992700729928E-2</v>
      </c>
      <c r="N37" s="284" t="s">
        <v>541</v>
      </c>
      <c r="O37" s="358">
        <v>44841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9">
        <v>7</v>
      </c>
      <c r="B38" s="359">
        <v>44841</v>
      </c>
      <c r="C38" s="360"/>
      <c r="D38" s="361" t="s">
        <v>783</v>
      </c>
      <c r="E38" s="354" t="s">
        <v>543</v>
      </c>
      <c r="F38" s="354">
        <v>546</v>
      </c>
      <c r="G38" s="354">
        <v>529</v>
      </c>
      <c r="H38" s="354">
        <v>555</v>
      </c>
      <c r="I38" s="354" t="s">
        <v>913</v>
      </c>
      <c r="J38" s="284" t="s">
        <v>748</v>
      </c>
      <c r="K38" s="284">
        <f t="shared" ref="K38:K39" si="21">H38-F38</f>
        <v>9</v>
      </c>
      <c r="L38" s="356">
        <f>(F38*-0.7)/100</f>
        <v>-3.8220000000000001</v>
      </c>
      <c r="M38" s="357">
        <f t="shared" ref="M38:M39" si="22">(K38+L38)/F38</f>
        <v>9.4835164835164829E-3</v>
      </c>
      <c r="N38" s="284" t="s">
        <v>541</v>
      </c>
      <c r="O38" s="358">
        <v>44844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80">
        <v>8</v>
      </c>
      <c r="B39" s="390">
        <v>44841</v>
      </c>
      <c r="C39" s="391"/>
      <c r="D39" s="392" t="s">
        <v>301</v>
      </c>
      <c r="E39" s="385" t="s">
        <v>543</v>
      </c>
      <c r="F39" s="385">
        <v>2250</v>
      </c>
      <c r="G39" s="385">
        <v>2185</v>
      </c>
      <c r="H39" s="385">
        <v>2185</v>
      </c>
      <c r="I39" s="385" t="s">
        <v>914</v>
      </c>
      <c r="J39" s="366" t="s">
        <v>951</v>
      </c>
      <c r="K39" s="366">
        <f t="shared" si="21"/>
        <v>-65</v>
      </c>
      <c r="L39" s="387">
        <f>(F39*-0.7)/100</f>
        <v>-15.75</v>
      </c>
      <c r="M39" s="388">
        <f t="shared" si="22"/>
        <v>-3.5888888888888887E-2</v>
      </c>
      <c r="N39" s="366" t="s">
        <v>553</v>
      </c>
      <c r="O39" s="389">
        <v>44845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287">
        <v>9</v>
      </c>
      <c r="B40" s="312">
        <v>44846</v>
      </c>
      <c r="C40" s="289"/>
      <c r="D40" s="290" t="s">
        <v>75</v>
      </c>
      <c r="E40" s="311" t="s">
        <v>543</v>
      </c>
      <c r="F40" s="311" t="s">
        <v>975</v>
      </c>
      <c r="G40" s="311">
        <v>750</v>
      </c>
      <c r="H40" s="311"/>
      <c r="I40" s="311" t="s">
        <v>976</v>
      </c>
      <c r="J40" s="243" t="s">
        <v>544</v>
      </c>
      <c r="K40" s="243"/>
      <c r="L40" s="244"/>
      <c r="M40" s="245"/>
      <c r="N40" s="243"/>
      <c r="O40" s="266"/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287">
        <v>10</v>
      </c>
      <c r="B41" s="312">
        <v>44846</v>
      </c>
      <c r="C41" s="289"/>
      <c r="D41" s="290" t="s">
        <v>124</v>
      </c>
      <c r="E41" s="311" t="s">
        <v>543</v>
      </c>
      <c r="F41" s="311" t="s">
        <v>977</v>
      </c>
      <c r="G41" s="311">
        <v>837</v>
      </c>
      <c r="H41" s="311"/>
      <c r="I41" s="311" t="s">
        <v>978</v>
      </c>
      <c r="J41" s="243" t="s">
        <v>544</v>
      </c>
      <c r="K41" s="243"/>
      <c r="L41" s="244"/>
      <c r="M41" s="245"/>
      <c r="N41" s="243"/>
      <c r="O41" s="266"/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287">
        <v>11</v>
      </c>
      <c r="B42" s="312">
        <v>44847</v>
      </c>
      <c r="C42" s="289"/>
      <c r="D42" s="290" t="s">
        <v>783</v>
      </c>
      <c r="E42" s="311" t="s">
        <v>543</v>
      </c>
      <c r="F42" s="311" t="s">
        <v>1035</v>
      </c>
      <c r="G42" s="311">
        <v>523</v>
      </c>
      <c r="H42" s="311"/>
      <c r="I42" s="311" t="s">
        <v>1036</v>
      </c>
      <c r="J42" s="317" t="s">
        <v>544</v>
      </c>
      <c r="K42" s="243"/>
      <c r="L42" s="244"/>
      <c r="M42" s="245"/>
      <c r="N42" s="243"/>
      <c r="O42" s="266"/>
      <c r="P42" s="41"/>
      <c r="Q42" s="247"/>
      <c r="R42" s="24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298" customFormat="1" ht="15" customHeight="1">
      <c r="K43" s="243"/>
      <c r="L43" s="244"/>
      <c r="M43" s="245"/>
      <c r="N43" s="243"/>
      <c r="O43" s="266"/>
      <c r="P43" s="41"/>
      <c r="Q43" s="247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297"/>
      <c r="AL43" s="297"/>
    </row>
    <row r="44" spans="1:38" ht="15" customHeight="1">
      <c r="A44" s="250"/>
      <c r="B44" s="251"/>
      <c r="C44" s="252"/>
      <c r="D44" s="253"/>
      <c r="E44" s="254"/>
      <c r="F44" s="254"/>
      <c r="G44" s="254"/>
      <c r="H44" s="254"/>
      <c r="I44" s="254"/>
      <c r="J44" s="255"/>
      <c r="K44" s="255"/>
      <c r="L44" s="256"/>
      <c r="M44" s="257"/>
      <c r="N44" s="255"/>
      <c r="O44" s="258"/>
      <c r="P44" s="23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1"/>
      <c r="AI44" s="1"/>
      <c r="AJ44" s="1"/>
      <c r="AK44" s="1"/>
      <c r="AL44" s="1"/>
    </row>
    <row r="45" spans="1:38" ht="44.25" customHeight="1">
      <c r="A45" s="109" t="s">
        <v>545</v>
      </c>
      <c r="B45" s="131"/>
      <c r="C45" s="131"/>
      <c r="D45" s="1"/>
      <c r="E45" s="6"/>
      <c r="F45" s="6"/>
      <c r="G45" s="6"/>
      <c r="H45" s="6" t="s">
        <v>557</v>
      </c>
      <c r="I45" s="6"/>
      <c r="J45" s="6"/>
      <c r="K45" s="105"/>
      <c r="L45" s="133"/>
      <c r="M45" s="105"/>
      <c r="N45" s="106"/>
      <c r="O45" s="105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242"/>
      <c r="AD45" s="242"/>
      <c r="AE45" s="242"/>
      <c r="AF45" s="242"/>
      <c r="AG45" s="242"/>
      <c r="AH45" s="242"/>
    </row>
    <row r="46" spans="1:38" ht="12.75" customHeight="1">
      <c r="A46" s="116" t="s">
        <v>546</v>
      </c>
      <c r="B46" s="109"/>
      <c r="C46" s="109"/>
      <c r="D46" s="109"/>
      <c r="E46" s="41"/>
      <c r="F46" s="117" t="s">
        <v>547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16"/>
      <c r="B47" s="109"/>
      <c r="C47" s="109"/>
      <c r="D47" s="109"/>
      <c r="E47" s="6"/>
      <c r="F47" s="117" t="s">
        <v>549</v>
      </c>
      <c r="G47" s="54"/>
      <c r="H47" s="41"/>
      <c r="I47" s="54"/>
      <c r="J47" s="6"/>
      <c r="K47" s="134"/>
      <c r="L47" s="135"/>
      <c r="M47" s="6"/>
      <c r="N47" s="99"/>
      <c r="O47" s="136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09"/>
      <c r="B48" s="109"/>
      <c r="C48" s="109"/>
      <c r="D48" s="109"/>
      <c r="E48" s="6"/>
      <c r="F48" s="6"/>
      <c r="G48" s="6"/>
      <c r="H48" s="6"/>
      <c r="I48" s="6"/>
      <c r="J48" s="122"/>
      <c r="K48" s="119"/>
      <c r="L48" s="120"/>
      <c r="M48" s="6"/>
      <c r="N48" s="123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37" t="s">
        <v>558</v>
      </c>
      <c r="B49" s="137"/>
      <c r="C49" s="137"/>
      <c r="D49" s="137"/>
      <c r="E49" s="6"/>
      <c r="F49" s="6"/>
      <c r="G49" s="6"/>
      <c r="H49" s="6"/>
      <c r="I49" s="6"/>
      <c r="J49" s="6"/>
      <c r="K49" s="6"/>
      <c r="L49" s="6"/>
      <c r="M49" s="6"/>
      <c r="N49" s="6"/>
      <c r="O49" s="2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4" t="s">
        <v>16</v>
      </c>
      <c r="B50" s="94" t="s">
        <v>518</v>
      </c>
      <c r="C50" s="94"/>
      <c r="D50" s="95" t="s">
        <v>529</v>
      </c>
      <c r="E50" s="94" t="s">
        <v>530</v>
      </c>
      <c r="F50" s="94" t="s">
        <v>531</v>
      </c>
      <c r="G50" s="94" t="s">
        <v>551</v>
      </c>
      <c r="H50" s="94" t="s">
        <v>533</v>
      </c>
      <c r="I50" s="94" t="s">
        <v>534</v>
      </c>
      <c r="J50" s="93" t="s">
        <v>535</v>
      </c>
      <c r="K50" s="138" t="s">
        <v>559</v>
      </c>
      <c r="L50" s="96" t="s">
        <v>537</v>
      </c>
      <c r="M50" s="138" t="s">
        <v>560</v>
      </c>
      <c r="N50" s="94" t="s">
        <v>561</v>
      </c>
      <c r="O50" s="93" t="s">
        <v>539</v>
      </c>
      <c r="P50" s="95" t="s">
        <v>540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s="209" customFormat="1" ht="12.75" customHeight="1">
      <c r="A51" s="315">
        <v>1</v>
      </c>
      <c r="B51" s="332">
        <v>44834</v>
      </c>
      <c r="C51" s="340"/>
      <c r="D51" s="340" t="s">
        <v>863</v>
      </c>
      <c r="E51" s="315" t="s">
        <v>849</v>
      </c>
      <c r="F51" s="315">
        <v>911</v>
      </c>
      <c r="G51" s="315">
        <v>936</v>
      </c>
      <c r="H51" s="316">
        <v>895</v>
      </c>
      <c r="I51" s="316" t="s">
        <v>869</v>
      </c>
      <c r="J51" s="284" t="s">
        <v>866</v>
      </c>
      <c r="K51" s="283">
        <f>F51-H51</f>
        <v>16</v>
      </c>
      <c r="L51" s="285">
        <f t="shared" ref="L51:L53" si="23">(H51*N51)*0.07%</f>
        <v>313.25000000000006</v>
      </c>
      <c r="M51" s="286">
        <f t="shared" ref="M51:M53" si="24">(K51*N51)-L51</f>
        <v>7686.75</v>
      </c>
      <c r="N51" s="283">
        <v>500</v>
      </c>
      <c r="O51" s="284" t="s">
        <v>541</v>
      </c>
      <c r="P51" s="282">
        <v>44837</v>
      </c>
      <c r="Q51" s="211"/>
      <c r="R51" s="214" t="s">
        <v>808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15">
        <v>2</v>
      </c>
      <c r="B52" s="332">
        <v>44834</v>
      </c>
      <c r="C52" s="340"/>
      <c r="D52" s="340" t="s">
        <v>870</v>
      </c>
      <c r="E52" s="315" t="s">
        <v>849</v>
      </c>
      <c r="F52" s="315">
        <v>1258</v>
      </c>
      <c r="G52" s="315">
        <v>1276</v>
      </c>
      <c r="H52" s="316">
        <v>1245</v>
      </c>
      <c r="I52" s="316" t="s">
        <v>871</v>
      </c>
      <c r="J52" s="284" t="s">
        <v>878</v>
      </c>
      <c r="K52" s="283">
        <f>F52-H52</f>
        <v>13</v>
      </c>
      <c r="L52" s="285">
        <f t="shared" si="23"/>
        <v>653.62500000000011</v>
      </c>
      <c r="M52" s="286">
        <f t="shared" si="24"/>
        <v>9096.375</v>
      </c>
      <c r="N52" s="283">
        <v>750</v>
      </c>
      <c r="O52" s="284" t="s">
        <v>541</v>
      </c>
      <c r="P52" s="282">
        <v>44837</v>
      </c>
      <c r="Q52" s="211"/>
      <c r="R52" s="214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315">
        <v>3</v>
      </c>
      <c r="B53" s="332">
        <v>44834</v>
      </c>
      <c r="C53" s="340"/>
      <c r="D53" s="340" t="s">
        <v>857</v>
      </c>
      <c r="E53" s="315" t="s">
        <v>543</v>
      </c>
      <c r="F53" s="315">
        <v>925</v>
      </c>
      <c r="G53" s="315">
        <v>905</v>
      </c>
      <c r="H53" s="316">
        <v>937.5</v>
      </c>
      <c r="I53" s="316" t="s">
        <v>872</v>
      </c>
      <c r="J53" s="284" t="s">
        <v>888</v>
      </c>
      <c r="K53" s="283">
        <f t="shared" ref="K53" si="25">H53-F53</f>
        <v>12.5</v>
      </c>
      <c r="L53" s="285">
        <f t="shared" si="23"/>
        <v>459.37500000000006</v>
      </c>
      <c r="M53" s="286">
        <f t="shared" si="24"/>
        <v>8290.625</v>
      </c>
      <c r="N53" s="283">
        <v>700</v>
      </c>
      <c r="O53" s="284" t="s">
        <v>541</v>
      </c>
      <c r="P53" s="282">
        <v>44838</v>
      </c>
      <c r="Q53" s="211"/>
      <c r="R53" s="214" t="s">
        <v>542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15">
        <v>4</v>
      </c>
      <c r="B54" s="332">
        <v>44834</v>
      </c>
      <c r="C54" s="340"/>
      <c r="D54" s="340" t="s">
        <v>861</v>
      </c>
      <c r="E54" s="315" t="s">
        <v>543</v>
      </c>
      <c r="F54" s="315">
        <v>2400</v>
      </c>
      <c r="G54" s="315">
        <v>2345</v>
      </c>
      <c r="H54" s="316">
        <v>2435</v>
      </c>
      <c r="I54" s="316" t="s">
        <v>873</v>
      </c>
      <c r="J54" s="284" t="s">
        <v>899</v>
      </c>
      <c r="K54" s="283">
        <f t="shared" ref="K54" si="26">H54-F54</f>
        <v>35</v>
      </c>
      <c r="L54" s="285">
        <f t="shared" ref="L54" si="27">(H54*N54)*0.07%</f>
        <v>426.12500000000006</v>
      </c>
      <c r="M54" s="286">
        <f t="shared" ref="M54" si="28">(K54*N54)-L54</f>
        <v>8323.875</v>
      </c>
      <c r="N54" s="283">
        <v>250</v>
      </c>
      <c r="O54" s="284" t="s">
        <v>541</v>
      </c>
      <c r="P54" s="282">
        <v>44840</v>
      </c>
      <c r="Q54" s="211"/>
      <c r="R54" s="214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15">
        <v>5</v>
      </c>
      <c r="B55" s="332">
        <v>44837</v>
      </c>
      <c r="C55" s="340"/>
      <c r="D55" s="340" t="s">
        <v>874</v>
      </c>
      <c r="E55" s="315" t="s">
        <v>543</v>
      </c>
      <c r="F55" s="315">
        <v>1006.5</v>
      </c>
      <c r="G55" s="315">
        <v>987</v>
      </c>
      <c r="H55" s="316">
        <v>1019.5</v>
      </c>
      <c r="I55" s="316" t="s">
        <v>875</v>
      </c>
      <c r="J55" s="284" t="s">
        <v>887</v>
      </c>
      <c r="K55" s="283">
        <f t="shared" ref="K55" si="29">H55-F55</f>
        <v>13</v>
      </c>
      <c r="L55" s="285">
        <f t="shared" ref="L55" si="30">(H55*N55)*0.07%</f>
        <v>428.19000000000005</v>
      </c>
      <c r="M55" s="286">
        <f t="shared" ref="M55" si="31">(K55*N55)-L55</f>
        <v>7371.8099999999995</v>
      </c>
      <c r="N55" s="283">
        <v>600</v>
      </c>
      <c r="O55" s="284" t="s">
        <v>541</v>
      </c>
      <c r="P55" s="282">
        <v>44837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15">
        <v>6</v>
      </c>
      <c r="B56" s="332">
        <v>44837</v>
      </c>
      <c r="C56" s="340"/>
      <c r="D56" s="340" t="s">
        <v>876</v>
      </c>
      <c r="E56" s="315" t="s">
        <v>543</v>
      </c>
      <c r="F56" s="315">
        <v>948</v>
      </c>
      <c r="G56" s="315">
        <v>928</v>
      </c>
      <c r="H56" s="316">
        <v>957.5</v>
      </c>
      <c r="I56" s="316" t="s">
        <v>877</v>
      </c>
      <c r="J56" s="284" t="s">
        <v>900</v>
      </c>
      <c r="K56" s="283">
        <f t="shared" ref="K56" si="32">H56-F56</f>
        <v>9.5</v>
      </c>
      <c r="L56" s="285">
        <f t="shared" ref="L56" si="33">(H56*N56)*0.07%</f>
        <v>469.17500000000007</v>
      </c>
      <c r="M56" s="286">
        <f t="shared" ref="M56" si="34">(K56*N56)-L56</f>
        <v>6180.8249999999998</v>
      </c>
      <c r="N56" s="283">
        <v>700</v>
      </c>
      <c r="O56" s="284" t="s">
        <v>541</v>
      </c>
      <c r="P56" s="282">
        <v>44840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62">
        <v>7</v>
      </c>
      <c r="B57" s="363">
        <v>44838</v>
      </c>
      <c r="C57" s="364"/>
      <c r="D57" s="364" t="s">
        <v>885</v>
      </c>
      <c r="E57" s="362" t="s">
        <v>543</v>
      </c>
      <c r="F57" s="362">
        <v>229.5</v>
      </c>
      <c r="G57" s="362">
        <v>224.5</v>
      </c>
      <c r="H57" s="365">
        <v>224.5</v>
      </c>
      <c r="I57" s="365" t="s">
        <v>886</v>
      </c>
      <c r="J57" s="366" t="s">
        <v>901</v>
      </c>
      <c r="K57" s="367">
        <f t="shared" ref="K57" si="35">H57-F57</f>
        <v>-5</v>
      </c>
      <c r="L57" s="368">
        <f t="shared" ref="L57:L59" si="36">(H57*N57)*0.07%</f>
        <v>392.87500000000006</v>
      </c>
      <c r="M57" s="369">
        <f t="shared" ref="M57:M59" si="37">(K57*N57)-L57</f>
        <v>-12892.875</v>
      </c>
      <c r="N57" s="367">
        <v>2500</v>
      </c>
      <c r="O57" s="366" t="s">
        <v>553</v>
      </c>
      <c r="P57" s="370">
        <v>44838</v>
      </c>
      <c r="Q57" s="211"/>
      <c r="R57" s="214" t="s">
        <v>808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71">
        <v>8</v>
      </c>
      <c r="B58" s="372">
        <v>44838</v>
      </c>
      <c r="C58" s="373"/>
      <c r="D58" s="373" t="s">
        <v>863</v>
      </c>
      <c r="E58" s="371" t="s">
        <v>849</v>
      </c>
      <c r="F58" s="371">
        <v>926</v>
      </c>
      <c r="G58" s="371">
        <v>954</v>
      </c>
      <c r="H58" s="374">
        <v>926</v>
      </c>
      <c r="I58" s="374" t="s">
        <v>889</v>
      </c>
      <c r="J58" s="374" t="s">
        <v>902</v>
      </c>
      <c r="K58" s="375">
        <f>F58-H58</f>
        <v>0</v>
      </c>
      <c r="L58" s="376">
        <f t="shared" si="36"/>
        <v>324.10000000000002</v>
      </c>
      <c r="M58" s="377">
        <f t="shared" si="37"/>
        <v>-324.10000000000002</v>
      </c>
      <c r="N58" s="375">
        <v>500</v>
      </c>
      <c r="O58" s="378" t="s">
        <v>662</v>
      </c>
      <c r="P58" s="379">
        <v>44840</v>
      </c>
      <c r="Q58" s="211"/>
      <c r="R58" s="214" t="s">
        <v>808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71">
        <v>9</v>
      </c>
      <c r="B59" s="372">
        <v>44838</v>
      </c>
      <c r="C59" s="373"/>
      <c r="D59" s="373" t="s">
        <v>870</v>
      </c>
      <c r="E59" s="371" t="s">
        <v>849</v>
      </c>
      <c r="F59" s="371">
        <v>1266.5</v>
      </c>
      <c r="G59" s="371">
        <v>1286</v>
      </c>
      <c r="H59" s="374">
        <v>1266.5</v>
      </c>
      <c r="I59" s="374" t="s">
        <v>890</v>
      </c>
      <c r="J59" s="374" t="s">
        <v>902</v>
      </c>
      <c r="K59" s="375">
        <f>F59-H59</f>
        <v>0</v>
      </c>
      <c r="L59" s="376">
        <f t="shared" si="36"/>
        <v>664.91250000000014</v>
      </c>
      <c r="M59" s="377">
        <f t="shared" si="37"/>
        <v>-664.91250000000014</v>
      </c>
      <c r="N59" s="375">
        <v>750</v>
      </c>
      <c r="O59" s="378" t="s">
        <v>662</v>
      </c>
      <c r="P59" s="379">
        <v>44840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62">
        <v>10</v>
      </c>
      <c r="B60" s="363">
        <v>44838</v>
      </c>
      <c r="C60" s="364"/>
      <c r="D60" s="364" t="s">
        <v>891</v>
      </c>
      <c r="E60" s="362" t="s">
        <v>543</v>
      </c>
      <c r="F60" s="362">
        <v>4420</v>
      </c>
      <c r="G60" s="362">
        <v>4310</v>
      </c>
      <c r="H60" s="365">
        <v>4310</v>
      </c>
      <c r="I60" s="365" t="s">
        <v>892</v>
      </c>
      <c r="J60" s="366" t="s">
        <v>942</v>
      </c>
      <c r="K60" s="367">
        <f t="shared" ref="K60:K61" si="38">H60-F60</f>
        <v>-110</v>
      </c>
      <c r="L60" s="368">
        <f t="shared" ref="L60:L61" si="39">(H60*N60)*0.07%</f>
        <v>377.12500000000006</v>
      </c>
      <c r="M60" s="369">
        <f t="shared" ref="M60:M61" si="40">(K60*N60)-L60</f>
        <v>-14127.125</v>
      </c>
      <c r="N60" s="367">
        <v>125</v>
      </c>
      <c r="O60" s="366" t="s">
        <v>553</v>
      </c>
      <c r="P60" s="370">
        <v>44844</v>
      </c>
      <c r="Q60" s="211"/>
      <c r="R60" s="214" t="s">
        <v>808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62">
        <v>11</v>
      </c>
      <c r="B61" s="363">
        <v>44840</v>
      </c>
      <c r="C61" s="364"/>
      <c r="D61" s="364" t="s">
        <v>903</v>
      </c>
      <c r="E61" s="362" t="s">
        <v>543</v>
      </c>
      <c r="F61" s="362">
        <v>2290</v>
      </c>
      <c r="G61" s="362">
        <v>2340</v>
      </c>
      <c r="H61" s="365">
        <v>2340</v>
      </c>
      <c r="I61" s="365" t="s">
        <v>904</v>
      </c>
      <c r="J61" s="366" t="s">
        <v>953</v>
      </c>
      <c r="K61" s="367">
        <f t="shared" si="38"/>
        <v>50</v>
      </c>
      <c r="L61" s="368">
        <f t="shared" si="39"/>
        <v>409.50000000000006</v>
      </c>
      <c r="M61" s="369">
        <f t="shared" si="40"/>
        <v>12090.5</v>
      </c>
      <c r="N61" s="367">
        <v>250</v>
      </c>
      <c r="O61" s="366" t="s">
        <v>553</v>
      </c>
      <c r="P61" s="370">
        <v>44845</v>
      </c>
      <c r="Q61" s="211"/>
      <c r="R61" s="214" t="s">
        <v>808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62">
        <v>12</v>
      </c>
      <c r="B62" s="363">
        <v>44840</v>
      </c>
      <c r="C62" s="364"/>
      <c r="D62" s="364" t="s">
        <v>905</v>
      </c>
      <c r="E62" s="362" t="s">
        <v>543</v>
      </c>
      <c r="F62" s="362">
        <v>534</v>
      </c>
      <c r="G62" s="362">
        <v>523</v>
      </c>
      <c r="H62" s="365">
        <v>523</v>
      </c>
      <c r="I62" s="365" t="s">
        <v>906</v>
      </c>
      <c r="J62" s="366" t="s">
        <v>941</v>
      </c>
      <c r="K62" s="367">
        <f t="shared" ref="K62" si="41">H62-F62</f>
        <v>-11</v>
      </c>
      <c r="L62" s="368">
        <f t="shared" ref="L62" si="42">(H62*N62)*0.07%</f>
        <v>402.71000000000004</v>
      </c>
      <c r="M62" s="369">
        <f t="shared" ref="M62" si="43">(K62*N62)-L62</f>
        <v>-12502.71</v>
      </c>
      <c r="N62" s="367">
        <v>1100</v>
      </c>
      <c r="O62" s="366" t="s">
        <v>553</v>
      </c>
      <c r="P62" s="370">
        <v>44844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15">
        <v>13</v>
      </c>
      <c r="B63" s="332">
        <v>44841</v>
      </c>
      <c r="C63" s="340"/>
      <c r="D63" s="340" t="s">
        <v>916</v>
      </c>
      <c r="E63" s="315" t="s">
        <v>543</v>
      </c>
      <c r="F63" s="315">
        <v>17250</v>
      </c>
      <c r="G63" s="315">
        <v>17140</v>
      </c>
      <c r="H63" s="316">
        <v>17350</v>
      </c>
      <c r="I63" s="316" t="s">
        <v>917</v>
      </c>
      <c r="J63" s="284" t="s">
        <v>799</v>
      </c>
      <c r="K63" s="283">
        <f t="shared" ref="K63:K64" si="44">H63-F63</f>
        <v>100</v>
      </c>
      <c r="L63" s="285">
        <f t="shared" ref="L63:L64" si="45">(H63*N63)*0.07%</f>
        <v>607.25000000000011</v>
      </c>
      <c r="M63" s="286">
        <f t="shared" ref="M63:M64" si="46">(K63*N63)-L63</f>
        <v>4392.75</v>
      </c>
      <c r="N63" s="283">
        <v>50</v>
      </c>
      <c r="O63" s="284" t="s">
        <v>541</v>
      </c>
      <c r="P63" s="282">
        <v>44841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2">
        <v>14</v>
      </c>
      <c r="B64" s="363">
        <v>44841</v>
      </c>
      <c r="C64" s="364"/>
      <c r="D64" s="364" t="s">
        <v>918</v>
      </c>
      <c r="E64" s="362" t="s">
        <v>543</v>
      </c>
      <c r="F64" s="362">
        <v>695</v>
      </c>
      <c r="G64" s="362">
        <v>684</v>
      </c>
      <c r="H64" s="365">
        <v>684</v>
      </c>
      <c r="I64" s="365" t="s">
        <v>919</v>
      </c>
      <c r="J64" s="366" t="s">
        <v>941</v>
      </c>
      <c r="K64" s="367">
        <f t="shared" si="44"/>
        <v>-11</v>
      </c>
      <c r="L64" s="368">
        <f t="shared" si="45"/>
        <v>574.56000000000006</v>
      </c>
      <c r="M64" s="369">
        <f t="shared" si="46"/>
        <v>-13774.56</v>
      </c>
      <c r="N64" s="367">
        <v>1200</v>
      </c>
      <c r="O64" s="366" t="s">
        <v>553</v>
      </c>
      <c r="P64" s="370">
        <v>44844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62">
        <v>15</v>
      </c>
      <c r="B65" s="363">
        <v>44841</v>
      </c>
      <c r="C65" s="364"/>
      <c r="D65" s="364" t="s">
        <v>924</v>
      </c>
      <c r="E65" s="362" t="s">
        <v>543</v>
      </c>
      <c r="F65" s="362">
        <v>724</v>
      </c>
      <c r="G65" s="362">
        <v>710</v>
      </c>
      <c r="H65" s="365">
        <v>710</v>
      </c>
      <c r="I65" s="365" t="s">
        <v>925</v>
      </c>
      <c r="J65" s="366" t="s">
        <v>943</v>
      </c>
      <c r="K65" s="367">
        <f t="shared" ref="K65:K66" si="47">H65-F65</f>
        <v>-14</v>
      </c>
      <c r="L65" s="368">
        <f t="shared" ref="L65:L66" si="48">(H65*N65)*0.07%</f>
        <v>422.45000000000005</v>
      </c>
      <c r="M65" s="369">
        <f t="shared" ref="M65:M66" si="49">(K65*N65)-L65</f>
        <v>-12322.45</v>
      </c>
      <c r="N65" s="367">
        <v>850</v>
      </c>
      <c r="O65" s="366" t="s">
        <v>553</v>
      </c>
      <c r="P65" s="370">
        <v>44844</v>
      </c>
      <c r="Q65" s="211"/>
      <c r="R65" s="214" t="s">
        <v>808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2">
        <v>16</v>
      </c>
      <c r="B66" s="363">
        <v>44844</v>
      </c>
      <c r="C66" s="364"/>
      <c r="D66" s="364" t="s">
        <v>928</v>
      </c>
      <c r="E66" s="362" t="s">
        <v>543</v>
      </c>
      <c r="F66" s="362">
        <v>2792.5</v>
      </c>
      <c r="G66" s="362">
        <v>2745</v>
      </c>
      <c r="H66" s="365">
        <v>2750</v>
      </c>
      <c r="I66" s="365" t="s">
        <v>927</v>
      </c>
      <c r="J66" s="366" t="s">
        <v>954</v>
      </c>
      <c r="K66" s="367">
        <f t="shared" si="47"/>
        <v>-42.5</v>
      </c>
      <c r="L66" s="368">
        <f t="shared" si="48"/>
        <v>529.37500000000011</v>
      </c>
      <c r="M66" s="369">
        <f t="shared" si="49"/>
        <v>-12216.875</v>
      </c>
      <c r="N66" s="367">
        <v>275</v>
      </c>
      <c r="O66" s="366" t="s">
        <v>553</v>
      </c>
      <c r="P66" s="370">
        <v>44845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27">
        <v>17</v>
      </c>
      <c r="B67" s="328">
        <v>44844</v>
      </c>
      <c r="C67" s="339"/>
      <c r="D67" s="339" t="s">
        <v>861</v>
      </c>
      <c r="E67" s="327" t="s">
        <v>543</v>
      </c>
      <c r="F67" s="327" t="s">
        <v>929</v>
      </c>
      <c r="G67" s="327">
        <v>2340</v>
      </c>
      <c r="H67" s="329"/>
      <c r="I67" s="329" t="s">
        <v>873</v>
      </c>
      <c r="J67" s="329" t="s">
        <v>544</v>
      </c>
      <c r="K67" s="329"/>
      <c r="L67" s="330"/>
      <c r="M67" s="331"/>
      <c r="N67" s="329"/>
      <c r="O67" s="329"/>
      <c r="P67" s="328"/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27">
        <v>18</v>
      </c>
      <c r="B68" s="328">
        <v>44844</v>
      </c>
      <c r="C68" s="339"/>
      <c r="D68" s="339" t="s">
        <v>930</v>
      </c>
      <c r="E68" s="327" t="s">
        <v>543</v>
      </c>
      <c r="F68" s="327" t="s">
        <v>931</v>
      </c>
      <c r="G68" s="327">
        <v>1540</v>
      </c>
      <c r="H68" s="329"/>
      <c r="I68" s="329" t="s">
        <v>932</v>
      </c>
      <c r="J68" s="329" t="s">
        <v>544</v>
      </c>
      <c r="K68" s="329"/>
      <c r="L68" s="330"/>
      <c r="M68" s="331"/>
      <c r="N68" s="329"/>
      <c r="O68" s="329"/>
      <c r="P68" s="328"/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7"/>
      <c r="B69" s="339"/>
      <c r="C69" s="339"/>
      <c r="D69" s="339"/>
      <c r="E69" s="327"/>
      <c r="F69" s="327"/>
      <c r="G69" s="327"/>
      <c r="H69" s="329"/>
      <c r="I69" s="329"/>
      <c r="J69" s="329"/>
      <c r="K69" s="329"/>
      <c r="L69" s="330"/>
      <c r="M69" s="331"/>
      <c r="N69" s="329"/>
      <c r="O69" s="329"/>
      <c r="P69" s="328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27"/>
      <c r="B70" s="267"/>
      <c r="C70" s="267"/>
      <c r="D70" s="267"/>
      <c r="E70" s="327"/>
      <c r="F70" s="327"/>
      <c r="G70" s="327"/>
      <c r="H70" s="329"/>
      <c r="I70" s="329"/>
      <c r="J70" s="329"/>
      <c r="K70" s="329"/>
      <c r="L70" s="330"/>
      <c r="M70" s="331"/>
      <c r="N70" s="329"/>
      <c r="O70" s="329"/>
      <c r="P70" s="328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7"/>
      <c r="B71" s="339"/>
      <c r="C71" s="339"/>
      <c r="D71" s="339"/>
      <c r="E71" s="327"/>
      <c r="F71" s="327"/>
      <c r="G71" s="327"/>
      <c r="H71" s="329"/>
      <c r="I71" s="329"/>
      <c r="J71" s="329"/>
      <c r="K71" s="329"/>
      <c r="L71" s="330"/>
      <c r="M71" s="331"/>
      <c r="N71" s="329"/>
      <c r="O71" s="329"/>
      <c r="P71" s="328"/>
      <c r="Q71" s="211"/>
      <c r="R71" s="214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7"/>
      <c r="B72" s="267"/>
      <c r="C72" s="267"/>
      <c r="D72" s="267"/>
      <c r="E72" s="327"/>
      <c r="F72" s="327"/>
      <c r="G72" s="327"/>
      <c r="H72" s="329"/>
      <c r="I72" s="329"/>
      <c r="J72" s="329"/>
      <c r="K72" s="329"/>
      <c r="L72" s="330"/>
      <c r="M72" s="331"/>
      <c r="N72" s="329"/>
      <c r="O72" s="329"/>
      <c r="P72" s="328"/>
      <c r="Q72" s="211"/>
      <c r="R72" s="214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27"/>
      <c r="B73" s="328"/>
      <c r="C73" s="339"/>
      <c r="D73" s="339"/>
      <c r="E73" s="327"/>
      <c r="F73" s="327"/>
      <c r="G73" s="327"/>
      <c r="H73" s="329"/>
      <c r="I73" s="329"/>
      <c r="J73" s="329"/>
      <c r="K73" s="329"/>
      <c r="L73" s="330"/>
      <c r="M73" s="331"/>
      <c r="N73" s="329"/>
      <c r="O73" s="329"/>
      <c r="P73" s="328"/>
      <c r="Q73" s="211"/>
      <c r="R73" s="21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212"/>
      <c r="B74" s="210"/>
      <c r="C74" s="267"/>
      <c r="D74" s="267"/>
      <c r="E74" s="212"/>
      <c r="F74" s="212"/>
      <c r="G74" s="212"/>
      <c r="H74" s="213"/>
      <c r="I74" s="213"/>
      <c r="J74" s="243"/>
      <c r="K74" s="267"/>
      <c r="L74" s="212"/>
      <c r="M74" s="212"/>
      <c r="N74" s="212"/>
      <c r="O74" s="213"/>
      <c r="P74" s="213"/>
      <c r="Q74" s="211"/>
      <c r="R74" s="214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ht="13.5" customHeight="1">
      <c r="A75" s="254"/>
      <c r="B75" s="251"/>
      <c r="C75" s="211"/>
      <c r="D75" s="211"/>
      <c r="E75" s="254"/>
      <c r="F75" s="254"/>
      <c r="G75" s="254"/>
      <c r="H75" s="255"/>
      <c r="I75" s="255"/>
      <c r="J75" s="279"/>
      <c r="K75" s="255"/>
      <c r="L75" s="256"/>
      <c r="M75" s="280"/>
      <c r="N75" s="255"/>
      <c r="O75" s="281"/>
      <c r="P75" s="258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97"/>
      <c r="B76" s="98"/>
      <c r="C76" s="131"/>
      <c r="D76" s="139"/>
      <c r="E76" s="140"/>
      <c r="F76" s="97"/>
      <c r="G76" s="97"/>
      <c r="H76" s="97"/>
      <c r="I76" s="132"/>
      <c r="J76" s="132"/>
      <c r="K76" s="132"/>
      <c r="L76" s="132"/>
      <c r="M76" s="132"/>
      <c r="N76" s="132"/>
      <c r="O76" s="132"/>
      <c r="P76" s="132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12.75" customHeight="1">
      <c r="A77" s="141"/>
      <c r="B77" s="98"/>
      <c r="C77" s="99"/>
      <c r="D77" s="142"/>
      <c r="E77" s="102"/>
      <c r="F77" s="102"/>
      <c r="G77" s="102"/>
      <c r="H77" s="102"/>
      <c r="I77" s="102"/>
      <c r="J77" s="6"/>
      <c r="K77" s="102"/>
      <c r="L77" s="102"/>
      <c r="M77" s="6"/>
      <c r="N77" s="1"/>
      <c r="O77" s="99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 customHeight="1">
      <c r="A78" s="143" t="s">
        <v>563</v>
      </c>
      <c r="B78" s="143"/>
      <c r="C78" s="143"/>
      <c r="D78" s="143"/>
      <c r="E78" s="144"/>
      <c r="F78" s="102"/>
      <c r="G78" s="102"/>
      <c r="H78" s="102"/>
      <c r="I78" s="102"/>
      <c r="J78" s="1"/>
      <c r="K78" s="6"/>
      <c r="L78" s="6"/>
      <c r="M78" s="6"/>
      <c r="N78" s="1"/>
      <c r="O78" s="1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38.25">
      <c r="A79" s="94" t="s">
        <v>16</v>
      </c>
      <c r="B79" s="94" t="s">
        <v>518</v>
      </c>
      <c r="C79" s="94"/>
      <c r="D79" s="95" t="s">
        <v>529</v>
      </c>
      <c r="E79" s="94" t="s">
        <v>530</v>
      </c>
      <c r="F79" s="94" t="s">
        <v>531</v>
      </c>
      <c r="G79" s="94" t="s">
        <v>551</v>
      </c>
      <c r="H79" s="94" t="s">
        <v>533</v>
      </c>
      <c r="I79" s="94" t="s">
        <v>534</v>
      </c>
      <c r="J79" s="93" t="s">
        <v>535</v>
      </c>
      <c r="K79" s="93" t="s">
        <v>564</v>
      </c>
      <c r="L79" s="96" t="s">
        <v>537</v>
      </c>
      <c r="M79" s="138" t="s">
        <v>560</v>
      </c>
      <c r="N79" s="94" t="s">
        <v>561</v>
      </c>
      <c r="O79" s="94" t="s">
        <v>539</v>
      </c>
      <c r="P79" s="95" t="s">
        <v>540</v>
      </c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s="314" customFormat="1" ht="13.9" customHeight="1">
      <c r="A80" s="315">
        <v>1</v>
      </c>
      <c r="B80" s="332">
        <v>44844</v>
      </c>
      <c r="C80" s="393"/>
      <c r="D80" s="340" t="s">
        <v>933</v>
      </c>
      <c r="E80" s="315" t="s">
        <v>543</v>
      </c>
      <c r="F80" s="315">
        <v>30.5</v>
      </c>
      <c r="G80" s="315">
        <v>13</v>
      </c>
      <c r="H80" s="316">
        <v>36</v>
      </c>
      <c r="I80" s="394" t="s">
        <v>940</v>
      </c>
      <c r="J80" s="284" t="s">
        <v>883</v>
      </c>
      <c r="K80" s="283">
        <f t="shared" ref="K80" si="50">H80-F80</f>
        <v>5.5</v>
      </c>
      <c r="L80" s="285">
        <v>100</v>
      </c>
      <c r="M80" s="286">
        <f t="shared" ref="M80" si="51">(K80*N80)-L80</f>
        <v>1550</v>
      </c>
      <c r="N80" s="283">
        <v>300</v>
      </c>
      <c r="O80" s="284" t="s">
        <v>541</v>
      </c>
      <c r="P80" s="282">
        <v>44844</v>
      </c>
      <c r="Q80" s="1"/>
      <c r="R80" s="6" t="s">
        <v>542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313"/>
    </row>
    <row r="81" spans="1:38" s="314" customFormat="1" ht="12" customHeight="1">
      <c r="A81" s="362">
        <v>2</v>
      </c>
      <c r="B81" s="363">
        <v>44844</v>
      </c>
      <c r="C81" s="395"/>
      <c r="D81" s="364" t="s">
        <v>934</v>
      </c>
      <c r="E81" s="362" t="s">
        <v>543</v>
      </c>
      <c r="F81" s="362">
        <v>14.5</v>
      </c>
      <c r="G81" s="362">
        <v>9</v>
      </c>
      <c r="H81" s="365">
        <v>9</v>
      </c>
      <c r="I81" s="396" t="s">
        <v>935</v>
      </c>
      <c r="J81" s="366" t="s">
        <v>974</v>
      </c>
      <c r="K81" s="367">
        <f t="shared" ref="K81" si="52">H81-F81</f>
        <v>-5.5</v>
      </c>
      <c r="L81" s="368">
        <v>100</v>
      </c>
      <c r="M81" s="369">
        <f t="shared" ref="M81" si="53">(K81*N81)-L81</f>
        <v>-5050</v>
      </c>
      <c r="N81" s="367">
        <v>900</v>
      </c>
      <c r="O81" s="366" t="s">
        <v>553</v>
      </c>
      <c r="P81" s="370">
        <v>44845</v>
      </c>
      <c r="Q81" s="1"/>
      <c r="R81" s="6" t="s">
        <v>542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13"/>
    </row>
    <row r="82" spans="1:38" s="314" customFormat="1" ht="13.9" customHeight="1">
      <c r="A82" s="362">
        <v>3</v>
      </c>
      <c r="B82" s="363">
        <v>44844</v>
      </c>
      <c r="C82" s="364"/>
      <c r="D82" s="364" t="s">
        <v>936</v>
      </c>
      <c r="E82" s="362" t="s">
        <v>543</v>
      </c>
      <c r="F82" s="362">
        <v>12.5</v>
      </c>
      <c r="G82" s="362">
        <v>7.5</v>
      </c>
      <c r="H82" s="365">
        <v>7.75</v>
      </c>
      <c r="I82" s="365" t="s">
        <v>939</v>
      </c>
      <c r="J82" s="366" t="s">
        <v>973</v>
      </c>
      <c r="K82" s="367">
        <f t="shared" ref="K82" si="54">H82-F82</f>
        <v>-4.75</v>
      </c>
      <c r="L82" s="368">
        <v>100</v>
      </c>
      <c r="M82" s="369">
        <f t="shared" ref="M82" si="55">(K82*N82)-L82</f>
        <v>-4850</v>
      </c>
      <c r="N82" s="367">
        <v>1000</v>
      </c>
      <c r="O82" s="366" t="s">
        <v>553</v>
      </c>
      <c r="P82" s="370">
        <v>44846</v>
      </c>
      <c r="Q82" s="1"/>
      <c r="R82" s="6" t="s">
        <v>808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13"/>
    </row>
    <row r="83" spans="1:38" s="314" customFormat="1" ht="15" customHeight="1">
      <c r="A83" s="277">
        <v>4</v>
      </c>
      <c r="B83" s="328">
        <v>44845</v>
      </c>
      <c r="C83" s="267"/>
      <c r="D83" s="267" t="s">
        <v>955</v>
      </c>
      <c r="E83" s="327" t="s">
        <v>543</v>
      </c>
      <c r="F83" s="327" t="s">
        <v>956</v>
      </c>
      <c r="G83" s="327">
        <v>15</v>
      </c>
      <c r="H83" s="329"/>
      <c r="I83" s="329" t="s">
        <v>957</v>
      </c>
      <c r="J83" s="329" t="s">
        <v>544</v>
      </c>
      <c r="K83" s="329"/>
      <c r="L83" s="330"/>
      <c r="M83" s="331"/>
      <c r="N83" s="329"/>
      <c r="O83" s="329"/>
      <c r="P83" s="328"/>
      <c r="Q83" s="1"/>
      <c r="R83" s="6" t="s">
        <v>542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13"/>
    </row>
    <row r="84" spans="1:38" s="314" customFormat="1" ht="13.9" customHeight="1">
      <c r="A84" s="277">
        <v>5</v>
      </c>
      <c r="B84" s="328">
        <v>44845</v>
      </c>
      <c r="C84" s="339"/>
      <c r="D84" s="339" t="s">
        <v>958</v>
      </c>
      <c r="E84" s="327" t="s">
        <v>543</v>
      </c>
      <c r="F84" s="327" t="s">
        <v>959</v>
      </c>
      <c r="G84" s="327">
        <v>13</v>
      </c>
      <c r="H84" s="329"/>
      <c r="I84" s="329" t="s">
        <v>960</v>
      </c>
      <c r="J84" s="329" t="s">
        <v>544</v>
      </c>
      <c r="K84" s="329"/>
      <c r="L84" s="330"/>
      <c r="M84" s="331"/>
      <c r="N84" s="329"/>
      <c r="O84" s="329"/>
      <c r="P84" s="328"/>
      <c r="Q84" s="1"/>
      <c r="R84" s="6" t="s">
        <v>542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13"/>
    </row>
    <row r="85" spans="1:38" s="314" customFormat="1" ht="14.25" customHeight="1">
      <c r="A85" s="362">
        <v>6</v>
      </c>
      <c r="B85" s="363">
        <v>44845</v>
      </c>
      <c r="C85" s="397"/>
      <c r="D85" s="397" t="s">
        <v>961</v>
      </c>
      <c r="E85" s="362" t="s">
        <v>543</v>
      </c>
      <c r="F85" s="362">
        <v>72</v>
      </c>
      <c r="G85" s="362">
        <v>30</v>
      </c>
      <c r="H85" s="365">
        <v>30</v>
      </c>
      <c r="I85" s="365" t="s">
        <v>962</v>
      </c>
      <c r="J85" s="366" t="s">
        <v>972</v>
      </c>
      <c r="K85" s="367">
        <f t="shared" ref="K85" si="56">H85-F85</f>
        <v>-42</v>
      </c>
      <c r="L85" s="368">
        <v>100</v>
      </c>
      <c r="M85" s="369">
        <f t="shared" ref="M85" si="57">(K85*N85)-L85</f>
        <v>-2200</v>
      </c>
      <c r="N85" s="367">
        <v>50</v>
      </c>
      <c r="O85" s="366" t="s">
        <v>553</v>
      </c>
      <c r="P85" s="370">
        <v>44846</v>
      </c>
      <c r="Q85" s="1"/>
      <c r="R85" s="6" t="s">
        <v>808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13"/>
    </row>
    <row r="86" spans="1:38" s="314" customFormat="1" ht="14.45" customHeight="1">
      <c r="A86" s="362">
        <v>7</v>
      </c>
      <c r="B86" s="363">
        <v>44845</v>
      </c>
      <c r="C86" s="364"/>
      <c r="D86" s="364" t="s">
        <v>963</v>
      </c>
      <c r="E86" s="362" t="s">
        <v>543</v>
      </c>
      <c r="F86" s="362">
        <v>16</v>
      </c>
      <c r="G86" s="362">
        <v>10.5</v>
      </c>
      <c r="H86" s="365">
        <v>10.5</v>
      </c>
      <c r="I86" s="365" t="s">
        <v>964</v>
      </c>
      <c r="J86" s="366" t="s">
        <v>974</v>
      </c>
      <c r="K86" s="367">
        <f t="shared" ref="K86:K87" si="58">H86-F86</f>
        <v>-5.5</v>
      </c>
      <c r="L86" s="368">
        <v>100</v>
      </c>
      <c r="M86" s="369">
        <f t="shared" ref="M86:M87" si="59">(K86*N86)-L86</f>
        <v>-4775</v>
      </c>
      <c r="N86" s="367">
        <v>850</v>
      </c>
      <c r="O86" s="366" t="s">
        <v>553</v>
      </c>
      <c r="P86" s="370">
        <v>44846</v>
      </c>
      <c r="Q86" s="1"/>
      <c r="R86" s="6" t="s">
        <v>808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5.6" customHeight="1">
      <c r="A87" s="315">
        <v>8</v>
      </c>
      <c r="B87" s="282">
        <v>44847</v>
      </c>
      <c r="C87" s="398"/>
      <c r="D87" s="398" t="s">
        <v>1037</v>
      </c>
      <c r="E87" s="399" t="s">
        <v>543</v>
      </c>
      <c r="F87" s="399">
        <v>125</v>
      </c>
      <c r="G87" s="399">
        <v>60</v>
      </c>
      <c r="H87" s="283">
        <v>145</v>
      </c>
      <c r="I87" s="283" t="s">
        <v>1038</v>
      </c>
      <c r="J87" s="284" t="s">
        <v>1039</v>
      </c>
      <c r="K87" s="283">
        <f t="shared" si="58"/>
        <v>20</v>
      </c>
      <c r="L87" s="285">
        <v>100</v>
      </c>
      <c r="M87" s="286">
        <f t="shared" si="59"/>
        <v>900</v>
      </c>
      <c r="N87" s="283">
        <v>50</v>
      </c>
      <c r="O87" s="284" t="s">
        <v>541</v>
      </c>
      <c r="P87" s="282">
        <v>44847</v>
      </c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ht="15" customHeight="1">
      <c r="A88" s="278"/>
      <c r="B88" s="278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1"/>
    </row>
    <row r="89" spans="1:38" ht="12.75" customHeight="1">
      <c r="A89" s="140"/>
      <c r="B89" s="145"/>
      <c r="C89" s="145"/>
      <c r="D89" s="146"/>
      <c r="E89" s="140"/>
      <c r="F89" s="147"/>
      <c r="G89" s="140"/>
      <c r="H89" s="140"/>
      <c r="I89" s="140"/>
      <c r="J89" s="145"/>
      <c r="K89" s="148"/>
      <c r="L89" s="140"/>
      <c r="M89" s="140"/>
      <c r="N89" s="140"/>
      <c r="O89" s="149"/>
      <c r="P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ht="38.25" customHeight="1">
      <c r="A90" s="92" t="s">
        <v>565</v>
      </c>
      <c r="B90" s="150"/>
      <c r="C90" s="150"/>
      <c r="D90" s="151"/>
      <c r="E90" s="125"/>
      <c r="F90" s="6"/>
      <c r="G90" s="6"/>
      <c r="H90" s="126"/>
      <c r="I90" s="152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</row>
    <row r="91" spans="1:38" s="209" customFormat="1" ht="38.25">
      <c r="A91" s="93" t="s">
        <v>16</v>
      </c>
      <c r="B91" s="94" t="s">
        <v>518</v>
      </c>
      <c r="C91" s="94"/>
      <c r="D91" s="95" t="s">
        <v>529</v>
      </c>
      <c r="E91" s="94" t="s">
        <v>530</v>
      </c>
      <c r="F91" s="94" t="s">
        <v>531</v>
      </c>
      <c r="G91" s="94" t="s">
        <v>532</v>
      </c>
      <c r="H91" s="94" t="s">
        <v>533</v>
      </c>
      <c r="I91" s="94" t="s">
        <v>534</v>
      </c>
      <c r="J91" s="93" t="s">
        <v>535</v>
      </c>
      <c r="K91" s="129" t="s">
        <v>552</v>
      </c>
      <c r="L91" s="130" t="s">
        <v>537</v>
      </c>
      <c r="M91" s="96" t="s">
        <v>538</v>
      </c>
      <c r="N91" s="94" t="s">
        <v>539</v>
      </c>
      <c r="O91" s="95" t="s">
        <v>540</v>
      </c>
      <c r="P91" s="94" t="s">
        <v>769</v>
      </c>
      <c r="Q91" s="208"/>
      <c r="R91" s="6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</row>
    <row r="92" spans="1:38" s="209" customFormat="1" ht="12.75" customHeight="1">
      <c r="A92" s="327">
        <v>1</v>
      </c>
      <c r="B92" s="328">
        <v>44840</v>
      </c>
      <c r="C92" s="307"/>
      <c r="D92" s="309" t="s">
        <v>116</v>
      </c>
      <c r="E92" s="310" t="s">
        <v>543</v>
      </c>
      <c r="F92" s="310" t="s">
        <v>909</v>
      </c>
      <c r="G92" s="310">
        <v>1240</v>
      </c>
      <c r="H92" s="310"/>
      <c r="I92" s="310" t="s">
        <v>910</v>
      </c>
      <c r="J92" s="243" t="s">
        <v>544</v>
      </c>
      <c r="K92" s="213"/>
      <c r="L92" s="232"/>
      <c r="M92" s="233"/>
      <c r="N92" s="213"/>
      <c r="O92" s="243"/>
      <c r="P92" s="210"/>
      <c r="Q92" s="208">
        <f>VLOOKUP(D92,[1]EQ!$A$2:$F$1972,6,0)</f>
        <v>1409.8</v>
      </c>
      <c r="R92" s="1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</row>
    <row r="93" spans="1:38" ht="14.25" customHeight="1">
      <c r="A93" s="327">
        <v>2</v>
      </c>
      <c r="B93" s="328">
        <v>44840</v>
      </c>
      <c r="C93" s="309"/>
      <c r="D93" s="309" t="s">
        <v>908</v>
      </c>
      <c r="E93" s="310" t="s">
        <v>543</v>
      </c>
      <c r="F93" s="310" t="s">
        <v>911</v>
      </c>
      <c r="G93" s="310">
        <v>1220</v>
      </c>
      <c r="H93" s="310"/>
      <c r="I93" s="310" t="s">
        <v>912</v>
      </c>
      <c r="J93" s="243" t="s">
        <v>544</v>
      </c>
      <c r="K93" s="213"/>
      <c r="L93" s="232"/>
      <c r="M93" s="233"/>
      <c r="N93" s="213"/>
      <c r="O93" s="243"/>
      <c r="P93" s="210"/>
      <c r="Q93" s="208">
        <f>VLOOKUP(D93,[1]EQ!$A$2:$F$1972,6,0)</f>
        <v>1572.9</v>
      </c>
      <c r="R93" s="208"/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310"/>
      <c r="B94" s="308"/>
      <c r="C94" s="309"/>
      <c r="D94" s="309"/>
      <c r="E94" s="310"/>
      <c r="F94" s="310"/>
      <c r="G94" s="310"/>
      <c r="H94" s="310"/>
      <c r="I94" s="310"/>
      <c r="J94" s="243"/>
      <c r="K94" s="213"/>
      <c r="L94" s="232"/>
      <c r="M94" s="233"/>
      <c r="N94" s="213"/>
      <c r="O94" s="243"/>
      <c r="P94" s="210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09" t="s">
        <v>545</v>
      </c>
      <c r="B95" s="109"/>
      <c r="C95" s="109"/>
      <c r="D95" s="109"/>
      <c r="E95" s="41"/>
      <c r="F95" s="117" t="s">
        <v>547</v>
      </c>
      <c r="G95" s="54"/>
      <c r="H95" s="54"/>
      <c r="I95" s="54"/>
      <c r="J95" s="6"/>
      <c r="K95" s="134"/>
      <c r="L95" s="135"/>
      <c r="M95" s="6"/>
      <c r="N95" s="99"/>
      <c r="O95" s="153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6" t="s">
        <v>546</v>
      </c>
      <c r="B96" s="109"/>
      <c r="C96" s="109"/>
      <c r="D96" s="109"/>
      <c r="E96" s="6"/>
      <c r="F96" s="117" t="s">
        <v>549</v>
      </c>
      <c r="G96" s="6"/>
      <c r="H96" s="6" t="s">
        <v>765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6"/>
      <c r="B97" s="109"/>
      <c r="C97" s="109"/>
      <c r="D97" s="109"/>
      <c r="E97" s="6"/>
      <c r="F97" s="117"/>
      <c r="G97" s="6"/>
      <c r="H97" s="6"/>
      <c r="I97" s="6"/>
      <c r="J97" s="1"/>
      <c r="K97" s="6"/>
      <c r="L97" s="6"/>
      <c r="M97" s="6"/>
      <c r="N97" s="1"/>
      <c r="O97" s="1"/>
      <c r="Q97" s="1"/>
      <c r="R97" s="54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6"/>
      <c r="B98" s="109"/>
      <c r="C98" s="109"/>
      <c r="D98" s="109"/>
      <c r="E98" s="6"/>
      <c r="F98" s="117"/>
      <c r="G98" s="54"/>
      <c r="H98" s="41"/>
      <c r="I98" s="54"/>
      <c r="J98" s="6"/>
      <c r="K98" s="134"/>
      <c r="L98" s="135"/>
      <c r="M98" s="6"/>
      <c r="N98" s="99"/>
      <c r="O98" s="136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4"/>
      <c r="B99" s="98"/>
      <c r="C99" s="98"/>
      <c r="D99" s="41"/>
      <c r="E99" s="54"/>
      <c r="F99" s="54"/>
      <c r="G99" s="54"/>
      <c r="H99" s="41"/>
      <c r="I99" s="54"/>
      <c r="J99" s="6"/>
      <c r="K99" s="134"/>
      <c r="L99" s="135"/>
      <c r="M99" s="6"/>
      <c r="N99" s="99"/>
      <c r="O99" s="136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38.25" customHeight="1">
      <c r="A100" s="41"/>
      <c r="B100" s="154" t="s">
        <v>566</v>
      </c>
      <c r="C100" s="154"/>
      <c r="D100" s="154"/>
      <c r="E100" s="154"/>
      <c r="F100" s="6"/>
      <c r="G100" s="6"/>
      <c r="H100" s="127"/>
      <c r="I100" s="6"/>
      <c r="J100" s="127"/>
      <c r="K100" s="128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93" t="s">
        <v>16</v>
      </c>
      <c r="B101" s="94" t="s">
        <v>518</v>
      </c>
      <c r="C101" s="94"/>
      <c r="D101" s="95" t="s">
        <v>529</v>
      </c>
      <c r="E101" s="94" t="s">
        <v>530</v>
      </c>
      <c r="F101" s="94" t="s">
        <v>531</v>
      </c>
      <c r="G101" s="94" t="s">
        <v>567</v>
      </c>
      <c r="H101" s="94" t="s">
        <v>568</v>
      </c>
      <c r="I101" s="94" t="s">
        <v>534</v>
      </c>
      <c r="J101" s="155" t="s">
        <v>535</v>
      </c>
      <c r="K101" s="94" t="s">
        <v>536</v>
      </c>
      <c r="L101" s="94" t="s">
        <v>569</v>
      </c>
      <c r="M101" s="94" t="s">
        <v>539</v>
      </c>
      <c r="N101" s="95" t="s">
        <v>540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</v>
      </c>
      <c r="B102" s="157">
        <v>41579</v>
      </c>
      <c r="C102" s="157"/>
      <c r="D102" s="158" t="s">
        <v>570</v>
      </c>
      <c r="E102" s="159" t="s">
        <v>571</v>
      </c>
      <c r="F102" s="160">
        <v>82</v>
      </c>
      <c r="G102" s="159" t="s">
        <v>572</v>
      </c>
      <c r="H102" s="159">
        <v>100</v>
      </c>
      <c r="I102" s="161">
        <v>100</v>
      </c>
      <c r="J102" s="162" t="s">
        <v>573</v>
      </c>
      <c r="K102" s="163">
        <f t="shared" ref="K102:K154" si="60">H102-F102</f>
        <v>18</v>
      </c>
      <c r="L102" s="164">
        <f t="shared" ref="L102:L154" si="61">K102/F102</f>
        <v>0.21951219512195122</v>
      </c>
      <c r="M102" s="159" t="s">
        <v>541</v>
      </c>
      <c r="N102" s="165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2</v>
      </c>
      <c r="B103" s="157">
        <v>41794</v>
      </c>
      <c r="C103" s="157"/>
      <c r="D103" s="158" t="s">
        <v>574</v>
      </c>
      <c r="E103" s="159" t="s">
        <v>543</v>
      </c>
      <c r="F103" s="160">
        <v>257</v>
      </c>
      <c r="G103" s="159" t="s">
        <v>572</v>
      </c>
      <c r="H103" s="159">
        <v>300</v>
      </c>
      <c r="I103" s="161">
        <v>300</v>
      </c>
      <c r="J103" s="162" t="s">
        <v>573</v>
      </c>
      <c r="K103" s="163">
        <f t="shared" si="60"/>
        <v>43</v>
      </c>
      <c r="L103" s="164">
        <f t="shared" si="61"/>
        <v>0.16731517509727625</v>
      </c>
      <c r="M103" s="159" t="s">
        <v>541</v>
      </c>
      <c r="N103" s="165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</v>
      </c>
      <c r="B104" s="157">
        <v>41828</v>
      </c>
      <c r="C104" s="157"/>
      <c r="D104" s="158" t="s">
        <v>575</v>
      </c>
      <c r="E104" s="159" t="s">
        <v>543</v>
      </c>
      <c r="F104" s="160">
        <v>393</v>
      </c>
      <c r="G104" s="159" t="s">
        <v>572</v>
      </c>
      <c r="H104" s="159">
        <v>468</v>
      </c>
      <c r="I104" s="161">
        <v>468</v>
      </c>
      <c r="J104" s="162" t="s">
        <v>573</v>
      </c>
      <c r="K104" s="163">
        <f t="shared" si="60"/>
        <v>75</v>
      </c>
      <c r="L104" s="164">
        <f t="shared" si="61"/>
        <v>0.19083969465648856</v>
      </c>
      <c r="M104" s="159" t="s">
        <v>541</v>
      </c>
      <c r="N104" s="165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4</v>
      </c>
      <c r="B105" s="157">
        <v>41857</v>
      </c>
      <c r="C105" s="157"/>
      <c r="D105" s="158" t="s">
        <v>576</v>
      </c>
      <c r="E105" s="159" t="s">
        <v>543</v>
      </c>
      <c r="F105" s="160">
        <v>205</v>
      </c>
      <c r="G105" s="159" t="s">
        <v>572</v>
      </c>
      <c r="H105" s="159">
        <v>275</v>
      </c>
      <c r="I105" s="161">
        <v>250</v>
      </c>
      <c r="J105" s="162" t="s">
        <v>573</v>
      </c>
      <c r="K105" s="163">
        <f t="shared" si="60"/>
        <v>70</v>
      </c>
      <c r="L105" s="164">
        <f t="shared" si="61"/>
        <v>0.34146341463414637</v>
      </c>
      <c r="M105" s="159" t="s">
        <v>541</v>
      </c>
      <c r="N105" s="165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5</v>
      </c>
      <c r="B106" s="157">
        <v>41886</v>
      </c>
      <c r="C106" s="157"/>
      <c r="D106" s="158" t="s">
        <v>577</v>
      </c>
      <c r="E106" s="159" t="s">
        <v>543</v>
      </c>
      <c r="F106" s="160">
        <v>162</v>
      </c>
      <c r="G106" s="159" t="s">
        <v>572</v>
      </c>
      <c r="H106" s="159">
        <v>190</v>
      </c>
      <c r="I106" s="161">
        <v>190</v>
      </c>
      <c r="J106" s="162" t="s">
        <v>573</v>
      </c>
      <c r="K106" s="163">
        <f t="shared" si="60"/>
        <v>28</v>
      </c>
      <c r="L106" s="164">
        <f t="shared" si="61"/>
        <v>0.1728395061728395</v>
      </c>
      <c r="M106" s="159" t="s">
        <v>541</v>
      </c>
      <c r="N106" s="165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6</v>
      </c>
      <c r="B107" s="157">
        <v>41886</v>
      </c>
      <c r="C107" s="157"/>
      <c r="D107" s="158" t="s">
        <v>578</v>
      </c>
      <c r="E107" s="159" t="s">
        <v>543</v>
      </c>
      <c r="F107" s="160">
        <v>75</v>
      </c>
      <c r="G107" s="159" t="s">
        <v>572</v>
      </c>
      <c r="H107" s="159">
        <v>91.5</v>
      </c>
      <c r="I107" s="161" t="s">
        <v>579</v>
      </c>
      <c r="J107" s="162" t="s">
        <v>580</v>
      </c>
      <c r="K107" s="163">
        <f t="shared" si="60"/>
        <v>16.5</v>
      </c>
      <c r="L107" s="164">
        <f t="shared" si="61"/>
        <v>0.22</v>
      </c>
      <c r="M107" s="159" t="s">
        <v>541</v>
      </c>
      <c r="N107" s="165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7</v>
      </c>
      <c r="B108" s="157">
        <v>41913</v>
      </c>
      <c r="C108" s="157"/>
      <c r="D108" s="158" t="s">
        <v>581</v>
      </c>
      <c r="E108" s="159" t="s">
        <v>543</v>
      </c>
      <c r="F108" s="160">
        <v>850</v>
      </c>
      <c r="G108" s="159" t="s">
        <v>572</v>
      </c>
      <c r="H108" s="159">
        <v>982.5</v>
      </c>
      <c r="I108" s="161">
        <v>1050</v>
      </c>
      <c r="J108" s="162" t="s">
        <v>582</v>
      </c>
      <c r="K108" s="163">
        <f t="shared" si="60"/>
        <v>132.5</v>
      </c>
      <c r="L108" s="164">
        <f t="shared" si="61"/>
        <v>0.15588235294117647</v>
      </c>
      <c r="M108" s="159" t="s">
        <v>541</v>
      </c>
      <c r="N108" s="165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8</v>
      </c>
      <c r="B109" s="157">
        <v>41913</v>
      </c>
      <c r="C109" s="157"/>
      <c r="D109" s="158" t="s">
        <v>583</v>
      </c>
      <c r="E109" s="159" t="s">
        <v>543</v>
      </c>
      <c r="F109" s="160">
        <v>475</v>
      </c>
      <c r="G109" s="159" t="s">
        <v>572</v>
      </c>
      <c r="H109" s="159">
        <v>515</v>
      </c>
      <c r="I109" s="161">
        <v>600</v>
      </c>
      <c r="J109" s="162" t="s">
        <v>584</v>
      </c>
      <c r="K109" s="163">
        <f t="shared" si="60"/>
        <v>40</v>
      </c>
      <c r="L109" s="164">
        <f t="shared" si="61"/>
        <v>8.4210526315789472E-2</v>
      </c>
      <c r="M109" s="159" t="s">
        <v>541</v>
      </c>
      <c r="N109" s="165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9</v>
      </c>
      <c r="B110" s="157">
        <v>41913</v>
      </c>
      <c r="C110" s="157"/>
      <c r="D110" s="158" t="s">
        <v>585</v>
      </c>
      <c r="E110" s="159" t="s">
        <v>543</v>
      </c>
      <c r="F110" s="160">
        <v>86</v>
      </c>
      <c r="G110" s="159" t="s">
        <v>572</v>
      </c>
      <c r="H110" s="159">
        <v>99</v>
      </c>
      <c r="I110" s="161">
        <v>140</v>
      </c>
      <c r="J110" s="162" t="s">
        <v>586</v>
      </c>
      <c r="K110" s="163">
        <f t="shared" si="60"/>
        <v>13</v>
      </c>
      <c r="L110" s="164">
        <f t="shared" si="61"/>
        <v>0.15116279069767441</v>
      </c>
      <c r="M110" s="159" t="s">
        <v>541</v>
      </c>
      <c r="N110" s="165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10</v>
      </c>
      <c r="B111" s="157">
        <v>41926</v>
      </c>
      <c r="C111" s="157"/>
      <c r="D111" s="158" t="s">
        <v>587</v>
      </c>
      <c r="E111" s="159" t="s">
        <v>543</v>
      </c>
      <c r="F111" s="160">
        <v>496.6</v>
      </c>
      <c r="G111" s="159" t="s">
        <v>572</v>
      </c>
      <c r="H111" s="159">
        <v>621</v>
      </c>
      <c r="I111" s="161">
        <v>580</v>
      </c>
      <c r="J111" s="162" t="s">
        <v>573</v>
      </c>
      <c r="K111" s="163">
        <f t="shared" si="60"/>
        <v>124.39999999999998</v>
      </c>
      <c r="L111" s="164">
        <f t="shared" si="61"/>
        <v>0.25050342327829234</v>
      </c>
      <c r="M111" s="159" t="s">
        <v>541</v>
      </c>
      <c r="N111" s="165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11</v>
      </c>
      <c r="B112" s="157">
        <v>41926</v>
      </c>
      <c r="C112" s="157"/>
      <c r="D112" s="158" t="s">
        <v>588</v>
      </c>
      <c r="E112" s="159" t="s">
        <v>543</v>
      </c>
      <c r="F112" s="160">
        <v>2481.9</v>
      </c>
      <c r="G112" s="159" t="s">
        <v>572</v>
      </c>
      <c r="H112" s="159">
        <v>2840</v>
      </c>
      <c r="I112" s="161">
        <v>2870</v>
      </c>
      <c r="J112" s="162" t="s">
        <v>589</v>
      </c>
      <c r="K112" s="163">
        <f t="shared" si="60"/>
        <v>358.09999999999991</v>
      </c>
      <c r="L112" s="164">
        <f t="shared" si="61"/>
        <v>0.14428462065353154</v>
      </c>
      <c r="M112" s="159" t="s">
        <v>541</v>
      </c>
      <c r="N112" s="165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12</v>
      </c>
      <c r="B113" s="157">
        <v>41928</v>
      </c>
      <c r="C113" s="157"/>
      <c r="D113" s="158" t="s">
        <v>590</v>
      </c>
      <c r="E113" s="159" t="s">
        <v>543</v>
      </c>
      <c r="F113" s="160">
        <v>84.5</v>
      </c>
      <c r="G113" s="159" t="s">
        <v>572</v>
      </c>
      <c r="H113" s="159">
        <v>93</v>
      </c>
      <c r="I113" s="161">
        <v>110</v>
      </c>
      <c r="J113" s="162" t="s">
        <v>591</v>
      </c>
      <c r="K113" s="163">
        <f t="shared" si="60"/>
        <v>8.5</v>
      </c>
      <c r="L113" s="164">
        <f t="shared" si="61"/>
        <v>0.10059171597633136</v>
      </c>
      <c r="M113" s="159" t="s">
        <v>541</v>
      </c>
      <c r="N113" s="165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13</v>
      </c>
      <c r="B114" s="157">
        <v>41928</v>
      </c>
      <c r="C114" s="157"/>
      <c r="D114" s="158" t="s">
        <v>592</v>
      </c>
      <c r="E114" s="159" t="s">
        <v>543</v>
      </c>
      <c r="F114" s="160">
        <v>401</v>
      </c>
      <c r="G114" s="159" t="s">
        <v>572</v>
      </c>
      <c r="H114" s="159">
        <v>428</v>
      </c>
      <c r="I114" s="161">
        <v>450</v>
      </c>
      <c r="J114" s="162" t="s">
        <v>593</v>
      </c>
      <c r="K114" s="163">
        <f t="shared" si="60"/>
        <v>27</v>
      </c>
      <c r="L114" s="164">
        <f t="shared" si="61"/>
        <v>6.7331670822942641E-2</v>
      </c>
      <c r="M114" s="159" t="s">
        <v>541</v>
      </c>
      <c r="N114" s="165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14</v>
      </c>
      <c r="B115" s="157">
        <v>41928</v>
      </c>
      <c r="C115" s="157"/>
      <c r="D115" s="158" t="s">
        <v>594</v>
      </c>
      <c r="E115" s="159" t="s">
        <v>543</v>
      </c>
      <c r="F115" s="160">
        <v>101</v>
      </c>
      <c r="G115" s="159" t="s">
        <v>572</v>
      </c>
      <c r="H115" s="159">
        <v>112</v>
      </c>
      <c r="I115" s="161">
        <v>120</v>
      </c>
      <c r="J115" s="162" t="s">
        <v>595</v>
      </c>
      <c r="K115" s="163">
        <f t="shared" si="60"/>
        <v>11</v>
      </c>
      <c r="L115" s="164">
        <f t="shared" si="61"/>
        <v>0.10891089108910891</v>
      </c>
      <c r="M115" s="159" t="s">
        <v>541</v>
      </c>
      <c r="N115" s="165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15</v>
      </c>
      <c r="B116" s="157">
        <v>41954</v>
      </c>
      <c r="C116" s="157"/>
      <c r="D116" s="158" t="s">
        <v>596</v>
      </c>
      <c r="E116" s="159" t="s">
        <v>543</v>
      </c>
      <c r="F116" s="160">
        <v>59</v>
      </c>
      <c r="G116" s="159" t="s">
        <v>572</v>
      </c>
      <c r="H116" s="159">
        <v>76</v>
      </c>
      <c r="I116" s="161">
        <v>76</v>
      </c>
      <c r="J116" s="162" t="s">
        <v>573</v>
      </c>
      <c r="K116" s="163">
        <f t="shared" si="60"/>
        <v>17</v>
      </c>
      <c r="L116" s="164">
        <f t="shared" si="61"/>
        <v>0.28813559322033899</v>
      </c>
      <c r="M116" s="159" t="s">
        <v>541</v>
      </c>
      <c r="N116" s="165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16</v>
      </c>
      <c r="B117" s="157">
        <v>41954</v>
      </c>
      <c r="C117" s="157"/>
      <c r="D117" s="158" t="s">
        <v>585</v>
      </c>
      <c r="E117" s="159" t="s">
        <v>543</v>
      </c>
      <c r="F117" s="160">
        <v>99</v>
      </c>
      <c r="G117" s="159" t="s">
        <v>572</v>
      </c>
      <c r="H117" s="159">
        <v>120</v>
      </c>
      <c r="I117" s="161">
        <v>120</v>
      </c>
      <c r="J117" s="162" t="s">
        <v>554</v>
      </c>
      <c r="K117" s="163">
        <f t="shared" si="60"/>
        <v>21</v>
      </c>
      <c r="L117" s="164">
        <f t="shared" si="61"/>
        <v>0.21212121212121213</v>
      </c>
      <c r="M117" s="159" t="s">
        <v>541</v>
      </c>
      <c r="N117" s="165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17</v>
      </c>
      <c r="B118" s="157">
        <v>41956</v>
      </c>
      <c r="C118" s="157"/>
      <c r="D118" s="158" t="s">
        <v>597</v>
      </c>
      <c r="E118" s="159" t="s">
        <v>543</v>
      </c>
      <c r="F118" s="160">
        <v>22</v>
      </c>
      <c r="G118" s="159" t="s">
        <v>572</v>
      </c>
      <c r="H118" s="159">
        <v>33.549999999999997</v>
      </c>
      <c r="I118" s="161">
        <v>32</v>
      </c>
      <c r="J118" s="162" t="s">
        <v>598</v>
      </c>
      <c r="K118" s="163">
        <f t="shared" si="60"/>
        <v>11.549999999999997</v>
      </c>
      <c r="L118" s="164">
        <f t="shared" si="61"/>
        <v>0.52499999999999991</v>
      </c>
      <c r="M118" s="159" t="s">
        <v>541</v>
      </c>
      <c r="N118" s="165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18</v>
      </c>
      <c r="B119" s="157">
        <v>41976</v>
      </c>
      <c r="C119" s="157"/>
      <c r="D119" s="158" t="s">
        <v>599</v>
      </c>
      <c r="E119" s="159" t="s">
        <v>543</v>
      </c>
      <c r="F119" s="160">
        <v>440</v>
      </c>
      <c r="G119" s="159" t="s">
        <v>572</v>
      </c>
      <c r="H119" s="159">
        <v>520</v>
      </c>
      <c r="I119" s="161">
        <v>520</v>
      </c>
      <c r="J119" s="162" t="s">
        <v>600</v>
      </c>
      <c r="K119" s="163">
        <f t="shared" si="60"/>
        <v>80</v>
      </c>
      <c r="L119" s="164">
        <f t="shared" si="61"/>
        <v>0.18181818181818182</v>
      </c>
      <c r="M119" s="159" t="s">
        <v>541</v>
      </c>
      <c r="N119" s="165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19</v>
      </c>
      <c r="B120" s="157">
        <v>41976</v>
      </c>
      <c r="C120" s="157"/>
      <c r="D120" s="158" t="s">
        <v>601</v>
      </c>
      <c r="E120" s="159" t="s">
        <v>543</v>
      </c>
      <c r="F120" s="160">
        <v>360</v>
      </c>
      <c r="G120" s="159" t="s">
        <v>572</v>
      </c>
      <c r="H120" s="159">
        <v>427</v>
      </c>
      <c r="I120" s="161">
        <v>425</v>
      </c>
      <c r="J120" s="162" t="s">
        <v>602</v>
      </c>
      <c r="K120" s="163">
        <f t="shared" si="60"/>
        <v>67</v>
      </c>
      <c r="L120" s="164">
        <f t="shared" si="61"/>
        <v>0.18611111111111112</v>
      </c>
      <c r="M120" s="159" t="s">
        <v>541</v>
      </c>
      <c r="N120" s="165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20</v>
      </c>
      <c r="B121" s="157">
        <v>42012</v>
      </c>
      <c r="C121" s="157"/>
      <c r="D121" s="158" t="s">
        <v>603</v>
      </c>
      <c r="E121" s="159" t="s">
        <v>543</v>
      </c>
      <c r="F121" s="160">
        <v>360</v>
      </c>
      <c r="G121" s="159" t="s">
        <v>572</v>
      </c>
      <c r="H121" s="159">
        <v>455</v>
      </c>
      <c r="I121" s="161">
        <v>420</v>
      </c>
      <c r="J121" s="162" t="s">
        <v>604</v>
      </c>
      <c r="K121" s="163">
        <f t="shared" si="60"/>
        <v>95</v>
      </c>
      <c r="L121" s="164">
        <f t="shared" si="61"/>
        <v>0.2638888888888889</v>
      </c>
      <c r="M121" s="159" t="s">
        <v>541</v>
      </c>
      <c r="N121" s="165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21</v>
      </c>
      <c r="B122" s="157">
        <v>42012</v>
      </c>
      <c r="C122" s="157"/>
      <c r="D122" s="158" t="s">
        <v>605</v>
      </c>
      <c r="E122" s="159" t="s">
        <v>543</v>
      </c>
      <c r="F122" s="160">
        <v>130</v>
      </c>
      <c r="G122" s="159"/>
      <c r="H122" s="159">
        <v>175.5</v>
      </c>
      <c r="I122" s="161">
        <v>165</v>
      </c>
      <c r="J122" s="162" t="s">
        <v>606</v>
      </c>
      <c r="K122" s="163">
        <f t="shared" si="60"/>
        <v>45.5</v>
      </c>
      <c r="L122" s="164">
        <f t="shared" si="61"/>
        <v>0.35</v>
      </c>
      <c r="M122" s="159" t="s">
        <v>541</v>
      </c>
      <c r="N122" s="165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22</v>
      </c>
      <c r="B123" s="157">
        <v>42040</v>
      </c>
      <c r="C123" s="157"/>
      <c r="D123" s="158" t="s">
        <v>368</v>
      </c>
      <c r="E123" s="159" t="s">
        <v>571</v>
      </c>
      <c r="F123" s="160">
        <v>98</v>
      </c>
      <c r="G123" s="159"/>
      <c r="H123" s="159">
        <v>120</v>
      </c>
      <c r="I123" s="161">
        <v>120</v>
      </c>
      <c r="J123" s="162" t="s">
        <v>573</v>
      </c>
      <c r="K123" s="163">
        <f t="shared" si="60"/>
        <v>22</v>
      </c>
      <c r="L123" s="164">
        <f t="shared" si="61"/>
        <v>0.22448979591836735</v>
      </c>
      <c r="M123" s="159" t="s">
        <v>541</v>
      </c>
      <c r="N123" s="165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23</v>
      </c>
      <c r="B124" s="157">
        <v>42040</v>
      </c>
      <c r="C124" s="157"/>
      <c r="D124" s="158" t="s">
        <v>607</v>
      </c>
      <c r="E124" s="159" t="s">
        <v>571</v>
      </c>
      <c r="F124" s="160">
        <v>196</v>
      </c>
      <c r="G124" s="159"/>
      <c r="H124" s="159">
        <v>262</v>
      </c>
      <c r="I124" s="161">
        <v>255</v>
      </c>
      <c r="J124" s="162" t="s">
        <v>573</v>
      </c>
      <c r="K124" s="163">
        <f t="shared" si="60"/>
        <v>66</v>
      </c>
      <c r="L124" s="164">
        <f t="shared" si="61"/>
        <v>0.33673469387755101</v>
      </c>
      <c r="M124" s="159" t="s">
        <v>541</v>
      </c>
      <c r="N124" s="165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6">
        <v>24</v>
      </c>
      <c r="B125" s="167">
        <v>42067</v>
      </c>
      <c r="C125" s="167"/>
      <c r="D125" s="168" t="s">
        <v>367</v>
      </c>
      <c r="E125" s="169" t="s">
        <v>571</v>
      </c>
      <c r="F125" s="170">
        <v>235</v>
      </c>
      <c r="G125" s="170"/>
      <c r="H125" s="171">
        <v>77</v>
      </c>
      <c r="I125" s="171" t="s">
        <v>608</v>
      </c>
      <c r="J125" s="172" t="s">
        <v>609</v>
      </c>
      <c r="K125" s="173">
        <f t="shared" si="60"/>
        <v>-158</v>
      </c>
      <c r="L125" s="174">
        <f t="shared" si="61"/>
        <v>-0.67234042553191486</v>
      </c>
      <c r="M125" s="170" t="s">
        <v>553</v>
      </c>
      <c r="N125" s="167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25</v>
      </c>
      <c r="B126" s="157">
        <v>42067</v>
      </c>
      <c r="C126" s="157"/>
      <c r="D126" s="158" t="s">
        <v>610</v>
      </c>
      <c r="E126" s="159" t="s">
        <v>571</v>
      </c>
      <c r="F126" s="160">
        <v>185</v>
      </c>
      <c r="G126" s="159"/>
      <c r="H126" s="159">
        <v>224</v>
      </c>
      <c r="I126" s="161" t="s">
        <v>611</v>
      </c>
      <c r="J126" s="162" t="s">
        <v>573</v>
      </c>
      <c r="K126" s="163">
        <f t="shared" si="60"/>
        <v>39</v>
      </c>
      <c r="L126" s="164">
        <f t="shared" si="61"/>
        <v>0.21081081081081082</v>
      </c>
      <c r="M126" s="159" t="s">
        <v>541</v>
      </c>
      <c r="N126" s="165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6">
        <v>26</v>
      </c>
      <c r="B127" s="167">
        <v>42090</v>
      </c>
      <c r="C127" s="167"/>
      <c r="D127" s="175" t="s">
        <v>612</v>
      </c>
      <c r="E127" s="170" t="s">
        <v>571</v>
      </c>
      <c r="F127" s="170">
        <v>49.5</v>
      </c>
      <c r="G127" s="171"/>
      <c r="H127" s="171">
        <v>15.85</v>
      </c>
      <c r="I127" s="171">
        <v>67</v>
      </c>
      <c r="J127" s="172" t="s">
        <v>613</v>
      </c>
      <c r="K127" s="171">
        <f t="shared" si="60"/>
        <v>-33.65</v>
      </c>
      <c r="L127" s="176">
        <f t="shared" si="61"/>
        <v>-0.67979797979797973</v>
      </c>
      <c r="M127" s="170" t="s">
        <v>553</v>
      </c>
      <c r="N127" s="177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27</v>
      </c>
      <c r="B128" s="157">
        <v>42093</v>
      </c>
      <c r="C128" s="157"/>
      <c r="D128" s="158" t="s">
        <v>614</v>
      </c>
      <c r="E128" s="159" t="s">
        <v>571</v>
      </c>
      <c r="F128" s="160">
        <v>183.5</v>
      </c>
      <c r="G128" s="159"/>
      <c r="H128" s="159">
        <v>219</v>
      </c>
      <c r="I128" s="161">
        <v>218</v>
      </c>
      <c r="J128" s="162" t="s">
        <v>615</v>
      </c>
      <c r="K128" s="163">
        <f t="shared" si="60"/>
        <v>35.5</v>
      </c>
      <c r="L128" s="164">
        <f t="shared" si="61"/>
        <v>0.19346049046321526</v>
      </c>
      <c r="M128" s="159" t="s">
        <v>541</v>
      </c>
      <c r="N128" s="165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28</v>
      </c>
      <c r="B129" s="157">
        <v>42114</v>
      </c>
      <c r="C129" s="157"/>
      <c r="D129" s="158" t="s">
        <v>616</v>
      </c>
      <c r="E129" s="159" t="s">
        <v>571</v>
      </c>
      <c r="F129" s="160">
        <f>(227+237)/2</f>
        <v>232</v>
      </c>
      <c r="G129" s="159"/>
      <c r="H129" s="159">
        <v>298</v>
      </c>
      <c r="I129" s="161">
        <v>298</v>
      </c>
      <c r="J129" s="162" t="s">
        <v>573</v>
      </c>
      <c r="K129" s="163">
        <f t="shared" si="60"/>
        <v>66</v>
      </c>
      <c r="L129" s="164">
        <f t="shared" si="61"/>
        <v>0.28448275862068967</v>
      </c>
      <c r="M129" s="159" t="s">
        <v>541</v>
      </c>
      <c r="N129" s="165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29</v>
      </c>
      <c r="B130" s="157">
        <v>42128</v>
      </c>
      <c r="C130" s="157"/>
      <c r="D130" s="158" t="s">
        <v>617</v>
      </c>
      <c r="E130" s="159" t="s">
        <v>543</v>
      </c>
      <c r="F130" s="160">
        <v>385</v>
      </c>
      <c r="G130" s="159"/>
      <c r="H130" s="159">
        <f>212.5+331</f>
        <v>543.5</v>
      </c>
      <c r="I130" s="161">
        <v>510</v>
      </c>
      <c r="J130" s="162" t="s">
        <v>618</v>
      </c>
      <c r="K130" s="163">
        <f t="shared" si="60"/>
        <v>158.5</v>
      </c>
      <c r="L130" s="164">
        <f t="shared" si="61"/>
        <v>0.41168831168831171</v>
      </c>
      <c r="M130" s="159" t="s">
        <v>541</v>
      </c>
      <c r="N130" s="165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30</v>
      </c>
      <c r="B131" s="157">
        <v>42128</v>
      </c>
      <c r="C131" s="157"/>
      <c r="D131" s="158" t="s">
        <v>619</v>
      </c>
      <c r="E131" s="159" t="s">
        <v>543</v>
      </c>
      <c r="F131" s="160">
        <v>115.5</v>
      </c>
      <c r="G131" s="159"/>
      <c r="H131" s="159">
        <v>146</v>
      </c>
      <c r="I131" s="161">
        <v>142</v>
      </c>
      <c r="J131" s="162" t="s">
        <v>620</v>
      </c>
      <c r="K131" s="163">
        <f t="shared" si="60"/>
        <v>30.5</v>
      </c>
      <c r="L131" s="164">
        <f t="shared" si="61"/>
        <v>0.26406926406926406</v>
      </c>
      <c r="M131" s="159" t="s">
        <v>541</v>
      </c>
      <c r="N131" s="165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31</v>
      </c>
      <c r="B132" s="157">
        <v>42151</v>
      </c>
      <c r="C132" s="157"/>
      <c r="D132" s="158" t="s">
        <v>621</v>
      </c>
      <c r="E132" s="159" t="s">
        <v>543</v>
      </c>
      <c r="F132" s="160">
        <v>237.5</v>
      </c>
      <c r="G132" s="159"/>
      <c r="H132" s="159">
        <v>279.5</v>
      </c>
      <c r="I132" s="161">
        <v>278</v>
      </c>
      <c r="J132" s="162" t="s">
        <v>573</v>
      </c>
      <c r="K132" s="163">
        <f t="shared" si="60"/>
        <v>42</v>
      </c>
      <c r="L132" s="164">
        <f t="shared" si="61"/>
        <v>0.17684210526315788</v>
      </c>
      <c r="M132" s="159" t="s">
        <v>541</v>
      </c>
      <c r="N132" s="165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32</v>
      </c>
      <c r="B133" s="157">
        <v>42174</v>
      </c>
      <c r="C133" s="157"/>
      <c r="D133" s="158" t="s">
        <v>592</v>
      </c>
      <c r="E133" s="159" t="s">
        <v>571</v>
      </c>
      <c r="F133" s="160">
        <v>340</v>
      </c>
      <c r="G133" s="159"/>
      <c r="H133" s="159">
        <v>448</v>
      </c>
      <c r="I133" s="161">
        <v>448</v>
      </c>
      <c r="J133" s="162" t="s">
        <v>573</v>
      </c>
      <c r="K133" s="163">
        <f t="shared" si="60"/>
        <v>108</v>
      </c>
      <c r="L133" s="164">
        <f t="shared" si="61"/>
        <v>0.31764705882352939</v>
      </c>
      <c r="M133" s="159" t="s">
        <v>541</v>
      </c>
      <c r="N133" s="165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33</v>
      </c>
      <c r="B134" s="157">
        <v>42191</v>
      </c>
      <c r="C134" s="157"/>
      <c r="D134" s="158" t="s">
        <v>622</v>
      </c>
      <c r="E134" s="159" t="s">
        <v>571</v>
      </c>
      <c r="F134" s="160">
        <v>390</v>
      </c>
      <c r="G134" s="159"/>
      <c r="H134" s="159">
        <v>460</v>
      </c>
      <c r="I134" s="161">
        <v>460</v>
      </c>
      <c r="J134" s="162" t="s">
        <v>573</v>
      </c>
      <c r="K134" s="163">
        <f t="shared" si="60"/>
        <v>70</v>
      </c>
      <c r="L134" s="164">
        <f t="shared" si="61"/>
        <v>0.17948717948717949</v>
      </c>
      <c r="M134" s="159" t="s">
        <v>541</v>
      </c>
      <c r="N134" s="165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6">
        <v>34</v>
      </c>
      <c r="B135" s="167">
        <v>42195</v>
      </c>
      <c r="C135" s="167"/>
      <c r="D135" s="168" t="s">
        <v>623</v>
      </c>
      <c r="E135" s="169" t="s">
        <v>571</v>
      </c>
      <c r="F135" s="170">
        <v>122.5</v>
      </c>
      <c r="G135" s="170"/>
      <c r="H135" s="171">
        <v>61</v>
      </c>
      <c r="I135" s="171">
        <v>172</v>
      </c>
      <c r="J135" s="172" t="s">
        <v>624</v>
      </c>
      <c r="K135" s="173">
        <f t="shared" si="60"/>
        <v>-61.5</v>
      </c>
      <c r="L135" s="174">
        <f t="shared" si="61"/>
        <v>-0.50204081632653064</v>
      </c>
      <c r="M135" s="170" t="s">
        <v>553</v>
      </c>
      <c r="N135" s="167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35</v>
      </c>
      <c r="B136" s="157">
        <v>42219</v>
      </c>
      <c r="C136" s="157"/>
      <c r="D136" s="158" t="s">
        <v>625</v>
      </c>
      <c r="E136" s="159" t="s">
        <v>571</v>
      </c>
      <c r="F136" s="160">
        <v>297.5</v>
      </c>
      <c r="G136" s="159"/>
      <c r="H136" s="159">
        <v>350</v>
      </c>
      <c r="I136" s="161">
        <v>360</v>
      </c>
      <c r="J136" s="162" t="s">
        <v>626</v>
      </c>
      <c r="K136" s="163">
        <f t="shared" si="60"/>
        <v>52.5</v>
      </c>
      <c r="L136" s="164">
        <f t="shared" si="61"/>
        <v>0.17647058823529413</v>
      </c>
      <c r="M136" s="159" t="s">
        <v>541</v>
      </c>
      <c r="N136" s="165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36</v>
      </c>
      <c r="B137" s="157">
        <v>42219</v>
      </c>
      <c r="C137" s="157"/>
      <c r="D137" s="158" t="s">
        <v>627</v>
      </c>
      <c r="E137" s="159" t="s">
        <v>571</v>
      </c>
      <c r="F137" s="160">
        <v>115.5</v>
      </c>
      <c r="G137" s="159"/>
      <c r="H137" s="159">
        <v>149</v>
      </c>
      <c r="I137" s="161">
        <v>140</v>
      </c>
      <c r="J137" s="162" t="s">
        <v>628</v>
      </c>
      <c r="K137" s="163">
        <f t="shared" si="60"/>
        <v>33.5</v>
      </c>
      <c r="L137" s="164">
        <f t="shared" si="61"/>
        <v>0.29004329004329005</v>
      </c>
      <c r="M137" s="159" t="s">
        <v>541</v>
      </c>
      <c r="N137" s="165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37</v>
      </c>
      <c r="B138" s="157">
        <v>42251</v>
      </c>
      <c r="C138" s="157"/>
      <c r="D138" s="158" t="s">
        <v>621</v>
      </c>
      <c r="E138" s="159" t="s">
        <v>571</v>
      </c>
      <c r="F138" s="160">
        <v>226</v>
      </c>
      <c r="G138" s="159"/>
      <c r="H138" s="159">
        <v>292</v>
      </c>
      <c r="I138" s="161">
        <v>292</v>
      </c>
      <c r="J138" s="162" t="s">
        <v>629</v>
      </c>
      <c r="K138" s="163">
        <f t="shared" si="60"/>
        <v>66</v>
      </c>
      <c r="L138" s="164">
        <f t="shared" si="61"/>
        <v>0.29203539823008851</v>
      </c>
      <c r="M138" s="159" t="s">
        <v>541</v>
      </c>
      <c r="N138" s="165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38</v>
      </c>
      <c r="B139" s="157">
        <v>42254</v>
      </c>
      <c r="C139" s="157"/>
      <c r="D139" s="158" t="s">
        <v>616</v>
      </c>
      <c r="E139" s="159" t="s">
        <v>571</v>
      </c>
      <c r="F139" s="160">
        <v>232.5</v>
      </c>
      <c r="G139" s="159"/>
      <c r="H139" s="159">
        <v>312.5</v>
      </c>
      <c r="I139" s="161">
        <v>310</v>
      </c>
      <c r="J139" s="162" t="s">
        <v>573</v>
      </c>
      <c r="K139" s="163">
        <f t="shared" si="60"/>
        <v>80</v>
      </c>
      <c r="L139" s="164">
        <f t="shared" si="61"/>
        <v>0.34408602150537637</v>
      </c>
      <c r="M139" s="159" t="s">
        <v>541</v>
      </c>
      <c r="N139" s="165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39</v>
      </c>
      <c r="B140" s="157">
        <v>42268</v>
      </c>
      <c r="C140" s="157"/>
      <c r="D140" s="158" t="s">
        <v>630</v>
      </c>
      <c r="E140" s="159" t="s">
        <v>571</v>
      </c>
      <c r="F140" s="160">
        <v>196.5</v>
      </c>
      <c r="G140" s="159"/>
      <c r="H140" s="159">
        <v>238</v>
      </c>
      <c r="I140" s="161">
        <v>238</v>
      </c>
      <c r="J140" s="162" t="s">
        <v>629</v>
      </c>
      <c r="K140" s="163">
        <f t="shared" si="60"/>
        <v>41.5</v>
      </c>
      <c r="L140" s="164">
        <f t="shared" si="61"/>
        <v>0.21119592875318066</v>
      </c>
      <c r="M140" s="159" t="s">
        <v>541</v>
      </c>
      <c r="N140" s="165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40</v>
      </c>
      <c r="B141" s="157">
        <v>42271</v>
      </c>
      <c r="C141" s="157"/>
      <c r="D141" s="158" t="s">
        <v>570</v>
      </c>
      <c r="E141" s="159" t="s">
        <v>571</v>
      </c>
      <c r="F141" s="160">
        <v>65</v>
      </c>
      <c r="G141" s="159"/>
      <c r="H141" s="159">
        <v>82</v>
      </c>
      <c r="I141" s="161">
        <v>82</v>
      </c>
      <c r="J141" s="162" t="s">
        <v>629</v>
      </c>
      <c r="K141" s="163">
        <f t="shared" si="60"/>
        <v>17</v>
      </c>
      <c r="L141" s="164">
        <f t="shared" si="61"/>
        <v>0.26153846153846155</v>
      </c>
      <c r="M141" s="159" t="s">
        <v>541</v>
      </c>
      <c r="N141" s="165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41</v>
      </c>
      <c r="B142" s="157">
        <v>42291</v>
      </c>
      <c r="C142" s="157"/>
      <c r="D142" s="158" t="s">
        <v>631</v>
      </c>
      <c r="E142" s="159" t="s">
        <v>571</v>
      </c>
      <c r="F142" s="160">
        <v>144</v>
      </c>
      <c r="G142" s="159"/>
      <c r="H142" s="159">
        <v>182.5</v>
      </c>
      <c r="I142" s="161">
        <v>181</v>
      </c>
      <c r="J142" s="162" t="s">
        <v>629</v>
      </c>
      <c r="K142" s="163">
        <f t="shared" si="60"/>
        <v>38.5</v>
      </c>
      <c r="L142" s="164">
        <f t="shared" si="61"/>
        <v>0.2673611111111111</v>
      </c>
      <c r="M142" s="159" t="s">
        <v>541</v>
      </c>
      <c r="N142" s="165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42</v>
      </c>
      <c r="B143" s="157">
        <v>42291</v>
      </c>
      <c r="C143" s="157"/>
      <c r="D143" s="158" t="s">
        <v>632</v>
      </c>
      <c r="E143" s="159" t="s">
        <v>571</v>
      </c>
      <c r="F143" s="160">
        <v>264</v>
      </c>
      <c r="G143" s="159"/>
      <c r="H143" s="159">
        <v>311</v>
      </c>
      <c r="I143" s="161">
        <v>311</v>
      </c>
      <c r="J143" s="162" t="s">
        <v>629</v>
      </c>
      <c r="K143" s="163">
        <f t="shared" si="60"/>
        <v>47</v>
      </c>
      <c r="L143" s="164">
        <f t="shared" si="61"/>
        <v>0.17803030303030304</v>
      </c>
      <c r="M143" s="159" t="s">
        <v>541</v>
      </c>
      <c r="N143" s="165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43</v>
      </c>
      <c r="B144" s="157">
        <v>42318</v>
      </c>
      <c r="C144" s="157"/>
      <c r="D144" s="158" t="s">
        <v>633</v>
      </c>
      <c r="E144" s="159" t="s">
        <v>543</v>
      </c>
      <c r="F144" s="160">
        <v>549.5</v>
      </c>
      <c r="G144" s="159"/>
      <c r="H144" s="159">
        <v>630</v>
      </c>
      <c r="I144" s="161">
        <v>630</v>
      </c>
      <c r="J144" s="162" t="s">
        <v>629</v>
      </c>
      <c r="K144" s="163">
        <f t="shared" si="60"/>
        <v>80.5</v>
      </c>
      <c r="L144" s="164">
        <f t="shared" si="61"/>
        <v>0.1464968152866242</v>
      </c>
      <c r="M144" s="159" t="s">
        <v>541</v>
      </c>
      <c r="N144" s="165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44</v>
      </c>
      <c r="B145" s="157">
        <v>42342</v>
      </c>
      <c r="C145" s="157"/>
      <c r="D145" s="158" t="s">
        <v>634</v>
      </c>
      <c r="E145" s="159" t="s">
        <v>571</v>
      </c>
      <c r="F145" s="160">
        <v>1027.5</v>
      </c>
      <c r="G145" s="159"/>
      <c r="H145" s="159">
        <v>1315</v>
      </c>
      <c r="I145" s="161">
        <v>1250</v>
      </c>
      <c r="J145" s="162" t="s">
        <v>629</v>
      </c>
      <c r="K145" s="163">
        <f t="shared" si="60"/>
        <v>287.5</v>
      </c>
      <c r="L145" s="164">
        <f t="shared" si="61"/>
        <v>0.27980535279805352</v>
      </c>
      <c r="M145" s="159" t="s">
        <v>541</v>
      </c>
      <c r="N145" s="165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45</v>
      </c>
      <c r="B146" s="157">
        <v>42367</v>
      </c>
      <c r="C146" s="157"/>
      <c r="D146" s="158" t="s">
        <v>635</v>
      </c>
      <c r="E146" s="159" t="s">
        <v>571</v>
      </c>
      <c r="F146" s="160">
        <v>465</v>
      </c>
      <c r="G146" s="159"/>
      <c r="H146" s="159">
        <v>540</v>
      </c>
      <c r="I146" s="161">
        <v>540</v>
      </c>
      <c r="J146" s="162" t="s">
        <v>629</v>
      </c>
      <c r="K146" s="163">
        <f t="shared" si="60"/>
        <v>75</v>
      </c>
      <c r="L146" s="164">
        <f t="shared" si="61"/>
        <v>0.16129032258064516</v>
      </c>
      <c r="M146" s="159" t="s">
        <v>541</v>
      </c>
      <c r="N146" s="165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46</v>
      </c>
      <c r="B147" s="157">
        <v>42380</v>
      </c>
      <c r="C147" s="157"/>
      <c r="D147" s="158" t="s">
        <v>368</v>
      </c>
      <c r="E147" s="159" t="s">
        <v>543</v>
      </c>
      <c r="F147" s="160">
        <v>81</v>
      </c>
      <c r="G147" s="159"/>
      <c r="H147" s="159">
        <v>110</v>
      </c>
      <c r="I147" s="161">
        <v>110</v>
      </c>
      <c r="J147" s="162" t="s">
        <v>629</v>
      </c>
      <c r="K147" s="163">
        <f t="shared" si="60"/>
        <v>29</v>
      </c>
      <c r="L147" s="164">
        <f t="shared" si="61"/>
        <v>0.35802469135802467</v>
      </c>
      <c r="M147" s="159" t="s">
        <v>541</v>
      </c>
      <c r="N147" s="165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47</v>
      </c>
      <c r="B148" s="157">
        <v>42382</v>
      </c>
      <c r="C148" s="157"/>
      <c r="D148" s="158" t="s">
        <v>636</v>
      </c>
      <c r="E148" s="159" t="s">
        <v>543</v>
      </c>
      <c r="F148" s="160">
        <v>417.5</v>
      </c>
      <c r="G148" s="159"/>
      <c r="H148" s="159">
        <v>547</v>
      </c>
      <c r="I148" s="161">
        <v>535</v>
      </c>
      <c r="J148" s="162" t="s">
        <v>629</v>
      </c>
      <c r="K148" s="163">
        <f t="shared" si="60"/>
        <v>129.5</v>
      </c>
      <c r="L148" s="164">
        <f t="shared" si="61"/>
        <v>0.31017964071856285</v>
      </c>
      <c r="M148" s="159" t="s">
        <v>541</v>
      </c>
      <c r="N148" s="165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48</v>
      </c>
      <c r="B149" s="157">
        <v>42408</v>
      </c>
      <c r="C149" s="157"/>
      <c r="D149" s="158" t="s">
        <v>637</v>
      </c>
      <c r="E149" s="159" t="s">
        <v>571</v>
      </c>
      <c r="F149" s="160">
        <v>650</v>
      </c>
      <c r="G149" s="159"/>
      <c r="H149" s="159">
        <v>800</v>
      </c>
      <c r="I149" s="161">
        <v>800</v>
      </c>
      <c r="J149" s="162" t="s">
        <v>629</v>
      </c>
      <c r="K149" s="163">
        <f t="shared" si="60"/>
        <v>150</v>
      </c>
      <c r="L149" s="164">
        <f t="shared" si="61"/>
        <v>0.23076923076923078</v>
      </c>
      <c r="M149" s="159" t="s">
        <v>541</v>
      </c>
      <c r="N149" s="165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49</v>
      </c>
      <c r="B150" s="157">
        <v>42433</v>
      </c>
      <c r="C150" s="157"/>
      <c r="D150" s="158" t="s">
        <v>209</v>
      </c>
      <c r="E150" s="159" t="s">
        <v>571</v>
      </c>
      <c r="F150" s="160">
        <v>437.5</v>
      </c>
      <c r="G150" s="159"/>
      <c r="H150" s="159">
        <v>504.5</v>
      </c>
      <c r="I150" s="161">
        <v>522</v>
      </c>
      <c r="J150" s="162" t="s">
        <v>638</v>
      </c>
      <c r="K150" s="163">
        <f t="shared" si="60"/>
        <v>67</v>
      </c>
      <c r="L150" s="164">
        <f t="shared" si="61"/>
        <v>0.15314285714285714</v>
      </c>
      <c r="M150" s="159" t="s">
        <v>541</v>
      </c>
      <c r="N150" s="165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50</v>
      </c>
      <c r="B151" s="157">
        <v>42438</v>
      </c>
      <c r="C151" s="157"/>
      <c r="D151" s="158" t="s">
        <v>639</v>
      </c>
      <c r="E151" s="159" t="s">
        <v>571</v>
      </c>
      <c r="F151" s="160">
        <v>189.5</v>
      </c>
      <c r="G151" s="159"/>
      <c r="H151" s="159">
        <v>218</v>
      </c>
      <c r="I151" s="161">
        <v>218</v>
      </c>
      <c r="J151" s="162" t="s">
        <v>629</v>
      </c>
      <c r="K151" s="163">
        <f t="shared" si="60"/>
        <v>28.5</v>
      </c>
      <c r="L151" s="164">
        <f t="shared" si="61"/>
        <v>0.15039577836411611</v>
      </c>
      <c r="M151" s="159" t="s">
        <v>541</v>
      </c>
      <c r="N151" s="165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6">
        <v>51</v>
      </c>
      <c r="B152" s="167">
        <v>42471</v>
      </c>
      <c r="C152" s="167"/>
      <c r="D152" s="175" t="s">
        <v>640</v>
      </c>
      <c r="E152" s="170" t="s">
        <v>571</v>
      </c>
      <c r="F152" s="170">
        <v>36.5</v>
      </c>
      <c r="G152" s="171"/>
      <c r="H152" s="171">
        <v>15.85</v>
      </c>
      <c r="I152" s="171">
        <v>60</v>
      </c>
      <c r="J152" s="172" t="s">
        <v>641</v>
      </c>
      <c r="K152" s="173">
        <f t="shared" si="60"/>
        <v>-20.65</v>
      </c>
      <c r="L152" s="174">
        <f t="shared" si="61"/>
        <v>-0.5657534246575342</v>
      </c>
      <c r="M152" s="170" t="s">
        <v>553</v>
      </c>
      <c r="N152" s="178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52</v>
      </c>
      <c r="B153" s="157">
        <v>42472</v>
      </c>
      <c r="C153" s="157"/>
      <c r="D153" s="158" t="s">
        <v>642</v>
      </c>
      <c r="E153" s="159" t="s">
        <v>571</v>
      </c>
      <c r="F153" s="160">
        <v>93</v>
      </c>
      <c r="G153" s="159"/>
      <c r="H153" s="159">
        <v>149</v>
      </c>
      <c r="I153" s="161">
        <v>140</v>
      </c>
      <c r="J153" s="162" t="s">
        <v>643</v>
      </c>
      <c r="K153" s="163">
        <f t="shared" si="60"/>
        <v>56</v>
      </c>
      <c r="L153" s="164">
        <f t="shared" si="61"/>
        <v>0.60215053763440862</v>
      </c>
      <c r="M153" s="159" t="s">
        <v>541</v>
      </c>
      <c r="N153" s="165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53</v>
      </c>
      <c r="B154" s="157">
        <v>42472</v>
      </c>
      <c r="C154" s="157"/>
      <c r="D154" s="158" t="s">
        <v>644</v>
      </c>
      <c r="E154" s="159" t="s">
        <v>571</v>
      </c>
      <c r="F154" s="160">
        <v>130</v>
      </c>
      <c r="G154" s="159"/>
      <c r="H154" s="159">
        <v>150</v>
      </c>
      <c r="I154" s="161" t="s">
        <v>645</v>
      </c>
      <c r="J154" s="162" t="s">
        <v>629</v>
      </c>
      <c r="K154" s="163">
        <f t="shared" si="60"/>
        <v>20</v>
      </c>
      <c r="L154" s="164">
        <f t="shared" si="61"/>
        <v>0.15384615384615385</v>
      </c>
      <c r="M154" s="159" t="s">
        <v>541</v>
      </c>
      <c r="N154" s="165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54</v>
      </c>
      <c r="B155" s="157">
        <v>42473</v>
      </c>
      <c r="C155" s="157"/>
      <c r="D155" s="158" t="s">
        <v>646</v>
      </c>
      <c r="E155" s="159" t="s">
        <v>571</v>
      </c>
      <c r="F155" s="160">
        <v>196</v>
      </c>
      <c r="G155" s="159"/>
      <c r="H155" s="159">
        <v>299</v>
      </c>
      <c r="I155" s="161">
        <v>299</v>
      </c>
      <c r="J155" s="162" t="s">
        <v>629</v>
      </c>
      <c r="K155" s="163">
        <v>103</v>
      </c>
      <c r="L155" s="164">
        <v>0.52551020408163296</v>
      </c>
      <c r="M155" s="159" t="s">
        <v>541</v>
      </c>
      <c r="N155" s="165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55</v>
      </c>
      <c r="B156" s="157">
        <v>42473</v>
      </c>
      <c r="C156" s="157"/>
      <c r="D156" s="158" t="s">
        <v>647</v>
      </c>
      <c r="E156" s="159" t="s">
        <v>571</v>
      </c>
      <c r="F156" s="160">
        <v>88</v>
      </c>
      <c r="G156" s="159"/>
      <c r="H156" s="159">
        <v>103</v>
      </c>
      <c r="I156" s="161">
        <v>103</v>
      </c>
      <c r="J156" s="162" t="s">
        <v>629</v>
      </c>
      <c r="K156" s="163">
        <v>15</v>
      </c>
      <c r="L156" s="164">
        <v>0.170454545454545</v>
      </c>
      <c r="M156" s="159" t="s">
        <v>541</v>
      </c>
      <c r="N156" s="165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56</v>
      </c>
      <c r="B157" s="157">
        <v>42492</v>
      </c>
      <c r="C157" s="157"/>
      <c r="D157" s="158" t="s">
        <v>648</v>
      </c>
      <c r="E157" s="159" t="s">
        <v>571</v>
      </c>
      <c r="F157" s="160">
        <v>127.5</v>
      </c>
      <c r="G157" s="159"/>
      <c r="H157" s="159">
        <v>148</v>
      </c>
      <c r="I157" s="161" t="s">
        <v>649</v>
      </c>
      <c r="J157" s="162" t="s">
        <v>629</v>
      </c>
      <c r="K157" s="163">
        <f>H157-F157</f>
        <v>20.5</v>
      </c>
      <c r="L157" s="164">
        <f>K157/F157</f>
        <v>0.16078431372549021</v>
      </c>
      <c r="M157" s="159" t="s">
        <v>541</v>
      </c>
      <c r="N157" s="165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57</v>
      </c>
      <c r="B158" s="157">
        <v>42493</v>
      </c>
      <c r="C158" s="157"/>
      <c r="D158" s="158" t="s">
        <v>650</v>
      </c>
      <c r="E158" s="159" t="s">
        <v>571</v>
      </c>
      <c r="F158" s="160">
        <v>675</v>
      </c>
      <c r="G158" s="159"/>
      <c r="H158" s="159">
        <v>815</v>
      </c>
      <c r="I158" s="161" t="s">
        <v>651</v>
      </c>
      <c r="J158" s="162" t="s">
        <v>629</v>
      </c>
      <c r="K158" s="163">
        <f>H158-F158</f>
        <v>140</v>
      </c>
      <c r="L158" s="164">
        <f>K158/F158</f>
        <v>0.2074074074074074</v>
      </c>
      <c r="M158" s="159" t="s">
        <v>541</v>
      </c>
      <c r="N158" s="165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6">
        <v>58</v>
      </c>
      <c r="B159" s="167">
        <v>42522</v>
      </c>
      <c r="C159" s="167"/>
      <c r="D159" s="168" t="s">
        <v>652</v>
      </c>
      <c r="E159" s="169" t="s">
        <v>571</v>
      </c>
      <c r="F159" s="170">
        <v>500</v>
      </c>
      <c r="G159" s="170"/>
      <c r="H159" s="171">
        <v>232.5</v>
      </c>
      <c r="I159" s="171" t="s">
        <v>653</v>
      </c>
      <c r="J159" s="172" t="s">
        <v>654</v>
      </c>
      <c r="K159" s="173">
        <f>H159-F159</f>
        <v>-267.5</v>
      </c>
      <c r="L159" s="174">
        <f>K159/F159</f>
        <v>-0.53500000000000003</v>
      </c>
      <c r="M159" s="170" t="s">
        <v>553</v>
      </c>
      <c r="N159" s="167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59</v>
      </c>
      <c r="B160" s="157">
        <v>42527</v>
      </c>
      <c r="C160" s="157"/>
      <c r="D160" s="158" t="s">
        <v>499</v>
      </c>
      <c r="E160" s="159" t="s">
        <v>571</v>
      </c>
      <c r="F160" s="160">
        <v>110</v>
      </c>
      <c r="G160" s="159"/>
      <c r="H160" s="159">
        <v>126.5</v>
      </c>
      <c r="I160" s="161">
        <v>125</v>
      </c>
      <c r="J160" s="162" t="s">
        <v>580</v>
      </c>
      <c r="K160" s="163">
        <f>H160-F160</f>
        <v>16.5</v>
      </c>
      <c r="L160" s="164">
        <f>K160/F160</f>
        <v>0.15</v>
      </c>
      <c r="M160" s="159" t="s">
        <v>541</v>
      </c>
      <c r="N160" s="165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60</v>
      </c>
      <c r="B161" s="157">
        <v>42538</v>
      </c>
      <c r="C161" s="157"/>
      <c r="D161" s="158" t="s">
        <v>655</v>
      </c>
      <c r="E161" s="159" t="s">
        <v>571</v>
      </c>
      <c r="F161" s="160">
        <v>44</v>
      </c>
      <c r="G161" s="159"/>
      <c r="H161" s="159">
        <v>69.5</v>
      </c>
      <c r="I161" s="161">
        <v>69.5</v>
      </c>
      <c r="J161" s="162" t="s">
        <v>656</v>
      </c>
      <c r="K161" s="163">
        <f>H161-F161</f>
        <v>25.5</v>
      </c>
      <c r="L161" s="164">
        <f>K161/F161</f>
        <v>0.57954545454545459</v>
      </c>
      <c r="M161" s="159" t="s">
        <v>541</v>
      </c>
      <c r="N161" s="165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61</v>
      </c>
      <c r="B162" s="157">
        <v>42549</v>
      </c>
      <c r="C162" s="157"/>
      <c r="D162" s="158" t="s">
        <v>657</v>
      </c>
      <c r="E162" s="159" t="s">
        <v>571</v>
      </c>
      <c r="F162" s="160">
        <v>262.5</v>
      </c>
      <c r="G162" s="159"/>
      <c r="H162" s="159">
        <v>340</v>
      </c>
      <c r="I162" s="161">
        <v>333</v>
      </c>
      <c r="J162" s="162" t="s">
        <v>658</v>
      </c>
      <c r="K162" s="163">
        <v>77.5</v>
      </c>
      <c r="L162" s="164">
        <v>0.29523809523809502</v>
      </c>
      <c r="M162" s="159" t="s">
        <v>541</v>
      </c>
      <c r="N162" s="165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62</v>
      </c>
      <c r="B163" s="157">
        <v>42549</v>
      </c>
      <c r="C163" s="157"/>
      <c r="D163" s="158" t="s">
        <v>659</v>
      </c>
      <c r="E163" s="159" t="s">
        <v>571</v>
      </c>
      <c r="F163" s="160">
        <v>840</v>
      </c>
      <c r="G163" s="159"/>
      <c r="H163" s="159">
        <v>1230</v>
      </c>
      <c r="I163" s="161">
        <v>1230</v>
      </c>
      <c r="J163" s="162" t="s">
        <v>629</v>
      </c>
      <c r="K163" s="163">
        <v>390</v>
      </c>
      <c r="L163" s="164">
        <v>0.46428571428571402</v>
      </c>
      <c r="M163" s="159" t="s">
        <v>541</v>
      </c>
      <c r="N163" s="165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63</v>
      </c>
      <c r="B164" s="180">
        <v>42556</v>
      </c>
      <c r="C164" s="180"/>
      <c r="D164" s="181" t="s">
        <v>660</v>
      </c>
      <c r="E164" s="182" t="s">
        <v>571</v>
      </c>
      <c r="F164" s="182">
        <v>395</v>
      </c>
      <c r="G164" s="183"/>
      <c r="H164" s="183">
        <f>(468.5+342.5)/2</f>
        <v>405.5</v>
      </c>
      <c r="I164" s="183">
        <v>510</v>
      </c>
      <c r="J164" s="184" t="s">
        <v>661</v>
      </c>
      <c r="K164" s="185">
        <f t="shared" ref="K164:K170" si="62">H164-F164</f>
        <v>10.5</v>
      </c>
      <c r="L164" s="186">
        <f t="shared" ref="L164:L170" si="63">K164/F164</f>
        <v>2.6582278481012658E-2</v>
      </c>
      <c r="M164" s="182" t="s">
        <v>662</v>
      </c>
      <c r="N164" s="180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64</v>
      </c>
      <c r="B165" s="167">
        <v>42584</v>
      </c>
      <c r="C165" s="167"/>
      <c r="D165" s="168" t="s">
        <v>663</v>
      </c>
      <c r="E165" s="169" t="s">
        <v>543</v>
      </c>
      <c r="F165" s="170">
        <f>169.5-12.8</f>
        <v>156.69999999999999</v>
      </c>
      <c r="G165" s="170"/>
      <c r="H165" s="171">
        <v>77</v>
      </c>
      <c r="I165" s="171" t="s">
        <v>664</v>
      </c>
      <c r="J165" s="172" t="s">
        <v>665</v>
      </c>
      <c r="K165" s="173">
        <f t="shared" si="62"/>
        <v>-79.699999999999989</v>
      </c>
      <c r="L165" s="174">
        <f t="shared" si="63"/>
        <v>-0.50861518825781749</v>
      </c>
      <c r="M165" s="170" t="s">
        <v>553</v>
      </c>
      <c r="N165" s="167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65</v>
      </c>
      <c r="B166" s="167">
        <v>42586</v>
      </c>
      <c r="C166" s="167"/>
      <c r="D166" s="168" t="s">
        <v>666</v>
      </c>
      <c r="E166" s="169" t="s">
        <v>571</v>
      </c>
      <c r="F166" s="170">
        <v>400</v>
      </c>
      <c r="G166" s="170"/>
      <c r="H166" s="171">
        <v>305</v>
      </c>
      <c r="I166" s="171">
        <v>475</v>
      </c>
      <c r="J166" s="172" t="s">
        <v>667</v>
      </c>
      <c r="K166" s="173">
        <f t="shared" si="62"/>
        <v>-95</v>
      </c>
      <c r="L166" s="174">
        <f t="shared" si="63"/>
        <v>-0.23749999999999999</v>
      </c>
      <c r="M166" s="170" t="s">
        <v>553</v>
      </c>
      <c r="N166" s="167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66</v>
      </c>
      <c r="B167" s="157">
        <v>42593</v>
      </c>
      <c r="C167" s="157"/>
      <c r="D167" s="158" t="s">
        <v>668</v>
      </c>
      <c r="E167" s="159" t="s">
        <v>571</v>
      </c>
      <c r="F167" s="160">
        <v>86.5</v>
      </c>
      <c r="G167" s="159"/>
      <c r="H167" s="159">
        <v>130</v>
      </c>
      <c r="I167" s="161">
        <v>130</v>
      </c>
      <c r="J167" s="162" t="s">
        <v>669</v>
      </c>
      <c r="K167" s="163">
        <f t="shared" si="62"/>
        <v>43.5</v>
      </c>
      <c r="L167" s="164">
        <f t="shared" si="63"/>
        <v>0.50289017341040465</v>
      </c>
      <c r="M167" s="159" t="s">
        <v>541</v>
      </c>
      <c r="N167" s="165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67</v>
      </c>
      <c r="B168" s="167">
        <v>42600</v>
      </c>
      <c r="C168" s="167"/>
      <c r="D168" s="168" t="s">
        <v>109</v>
      </c>
      <c r="E168" s="169" t="s">
        <v>571</v>
      </c>
      <c r="F168" s="170">
        <v>133.5</v>
      </c>
      <c r="G168" s="170"/>
      <c r="H168" s="171">
        <v>126.5</v>
      </c>
      <c r="I168" s="171">
        <v>178</v>
      </c>
      <c r="J168" s="172" t="s">
        <v>670</v>
      </c>
      <c r="K168" s="173">
        <f t="shared" si="62"/>
        <v>-7</v>
      </c>
      <c r="L168" s="174">
        <f t="shared" si="63"/>
        <v>-5.2434456928838954E-2</v>
      </c>
      <c r="M168" s="170" t="s">
        <v>553</v>
      </c>
      <c r="N168" s="167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68</v>
      </c>
      <c r="B169" s="157">
        <v>42613</v>
      </c>
      <c r="C169" s="157"/>
      <c r="D169" s="158" t="s">
        <v>671</v>
      </c>
      <c r="E169" s="159" t="s">
        <v>571</v>
      </c>
      <c r="F169" s="160">
        <v>560</v>
      </c>
      <c r="G169" s="159"/>
      <c r="H169" s="159">
        <v>725</v>
      </c>
      <c r="I169" s="161">
        <v>725</v>
      </c>
      <c r="J169" s="162" t="s">
        <v>573</v>
      </c>
      <c r="K169" s="163">
        <f t="shared" si="62"/>
        <v>165</v>
      </c>
      <c r="L169" s="164">
        <f t="shared" si="63"/>
        <v>0.29464285714285715</v>
      </c>
      <c r="M169" s="159" t="s">
        <v>541</v>
      </c>
      <c r="N169" s="165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69</v>
      </c>
      <c r="B170" s="157">
        <v>42614</v>
      </c>
      <c r="C170" s="157"/>
      <c r="D170" s="158" t="s">
        <v>672</v>
      </c>
      <c r="E170" s="159" t="s">
        <v>571</v>
      </c>
      <c r="F170" s="160">
        <v>160.5</v>
      </c>
      <c r="G170" s="159"/>
      <c r="H170" s="159">
        <v>210</v>
      </c>
      <c r="I170" s="161">
        <v>210</v>
      </c>
      <c r="J170" s="162" t="s">
        <v>573</v>
      </c>
      <c r="K170" s="163">
        <f t="shared" si="62"/>
        <v>49.5</v>
      </c>
      <c r="L170" s="164">
        <f t="shared" si="63"/>
        <v>0.30841121495327101</v>
      </c>
      <c r="M170" s="159" t="s">
        <v>541</v>
      </c>
      <c r="N170" s="165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70</v>
      </c>
      <c r="B171" s="157">
        <v>42646</v>
      </c>
      <c r="C171" s="157"/>
      <c r="D171" s="158" t="s">
        <v>381</v>
      </c>
      <c r="E171" s="159" t="s">
        <v>571</v>
      </c>
      <c r="F171" s="160">
        <v>430</v>
      </c>
      <c r="G171" s="159"/>
      <c r="H171" s="159">
        <v>596</v>
      </c>
      <c r="I171" s="161">
        <v>575</v>
      </c>
      <c r="J171" s="162" t="s">
        <v>673</v>
      </c>
      <c r="K171" s="163">
        <v>166</v>
      </c>
      <c r="L171" s="164">
        <v>0.38604651162790699</v>
      </c>
      <c r="M171" s="159" t="s">
        <v>541</v>
      </c>
      <c r="N171" s="165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71</v>
      </c>
      <c r="B172" s="157">
        <v>42657</v>
      </c>
      <c r="C172" s="157"/>
      <c r="D172" s="158" t="s">
        <v>674</v>
      </c>
      <c r="E172" s="159" t="s">
        <v>571</v>
      </c>
      <c r="F172" s="160">
        <v>280</v>
      </c>
      <c r="G172" s="159"/>
      <c r="H172" s="159">
        <v>345</v>
      </c>
      <c r="I172" s="161">
        <v>345</v>
      </c>
      <c r="J172" s="162" t="s">
        <v>573</v>
      </c>
      <c r="K172" s="163">
        <f t="shared" ref="K172:K177" si="64">H172-F172</f>
        <v>65</v>
      </c>
      <c r="L172" s="164">
        <f>K172/F172</f>
        <v>0.23214285714285715</v>
      </c>
      <c r="M172" s="159" t="s">
        <v>541</v>
      </c>
      <c r="N172" s="165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72</v>
      </c>
      <c r="B173" s="157">
        <v>42657</v>
      </c>
      <c r="C173" s="157"/>
      <c r="D173" s="158" t="s">
        <v>675</v>
      </c>
      <c r="E173" s="159" t="s">
        <v>571</v>
      </c>
      <c r="F173" s="160">
        <v>245</v>
      </c>
      <c r="G173" s="159"/>
      <c r="H173" s="159">
        <v>325.5</v>
      </c>
      <c r="I173" s="161">
        <v>330</v>
      </c>
      <c r="J173" s="162" t="s">
        <v>676</v>
      </c>
      <c r="K173" s="163">
        <f t="shared" si="64"/>
        <v>80.5</v>
      </c>
      <c r="L173" s="164">
        <f>K173/F173</f>
        <v>0.32857142857142857</v>
      </c>
      <c r="M173" s="159" t="s">
        <v>541</v>
      </c>
      <c r="N173" s="165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73</v>
      </c>
      <c r="B174" s="157">
        <v>42660</v>
      </c>
      <c r="C174" s="157"/>
      <c r="D174" s="158" t="s">
        <v>337</v>
      </c>
      <c r="E174" s="159" t="s">
        <v>571</v>
      </c>
      <c r="F174" s="160">
        <v>125</v>
      </c>
      <c r="G174" s="159"/>
      <c r="H174" s="159">
        <v>160</v>
      </c>
      <c r="I174" s="161">
        <v>160</v>
      </c>
      <c r="J174" s="162" t="s">
        <v>629</v>
      </c>
      <c r="K174" s="163">
        <f t="shared" si="64"/>
        <v>35</v>
      </c>
      <c r="L174" s="164">
        <v>0.28000000000000003</v>
      </c>
      <c r="M174" s="159" t="s">
        <v>541</v>
      </c>
      <c r="N174" s="165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74</v>
      </c>
      <c r="B175" s="157">
        <v>42660</v>
      </c>
      <c r="C175" s="157"/>
      <c r="D175" s="158" t="s">
        <v>438</v>
      </c>
      <c r="E175" s="159" t="s">
        <v>571</v>
      </c>
      <c r="F175" s="160">
        <v>114</v>
      </c>
      <c r="G175" s="159"/>
      <c r="H175" s="159">
        <v>145</v>
      </c>
      <c r="I175" s="161">
        <v>145</v>
      </c>
      <c r="J175" s="162" t="s">
        <v>629</v>
      </c>
      <c r="K175" s="163">
        <f t="shared" si="64"/>
        <v>31</v>
      </c>
      <c r="L175" s="164">
        <f>K175/F175</f>
        <v>0.27192982456140352</v>
      </c>
      <c r="M175" s="159" t="s">
        <v>541</v>
      </c>
      <c r="N175" s="165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75</v>
      </c>
      <c r="B176" s="157">
        <v>42660</v>
      </c>
      <c r="C176" s="157"/>
      <c r="D176" s="158" t="s">
        <v>677</v>
      </c>
      <c r="E176" s="159" t="s">
        <v>571</v>
      </c>
      <c r="F176" s="160">
        <v>212</v>
      </c>
      <c r="G176" s="159"/>
      <c r="H176" s="159">
        <v>280</v>
      </c>
      <c r="I176" s="161">
        <v>276</v>
      </c>
      <c r="J176" s="162" t="s">
        <v>678</v>
      </c>
      <c r="K176" s="163">
        <f t="shared" si="64"/>
        <v>68</v>
      </c>
      <c r="L176" s="164">
        <f>K176/F176</f>
        <v>0.32075471698113206</v>
      </c>
      <c r="M176" s="159" t="s">
        <v>541</v>
      </c>
      <c r="N176" s="165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76</v>
      </c>
      <c r="B177" s="157">
        <v>42678</v>
      </c>
      <c r="C177" s="157"/>
      <c r="D177" s="158" t="s">
        <v>429</v>
      </c>
      <c r="E177" s="159" t="s">
        <v>571</v>
      </c>
      <c r="F177" s="160">
        <v>155</v>
      </c>
      <c r="G177" s="159"/>
      <c r="H177" s="159">
        <v>210</v>
      </c>
      <c r="I177" s="161">
        <v>210</v>
      </c>
      <c r="J177" s="162" t="s">
        <v>679</v>
      </c>
      <c r="K177" s="163">
        <f t="shared" si="64"/>
        <v>55</v>
      </c>
      <c r="L177" s="164">
        <f>K177/F177</f>
        <v>0.35483870967741937</v>
      </c>
      <c r="M177" s="159" t="s">
        <v>541</v>
      </c>
      <c r="N177" s="165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6">
        <v>77</v>
      </c>
      <c r="B178" s="167">
        <v>42710</v>
      </c>
      <c r="C178" s="167"/>
      <c r="D178" s="168" t="s">
        <v>680</v>
      </c>
      <c r="E178" s="169" t="s">
        <v>571</v>
      </c>
      <c r="F178" s="170">
        <v>150.5</v>
      </c>
      <c r="G178" s="170"/>
      <c r="H178" s="171">
        <v>72.5</v>
      </c>
      <c r="I178" s="171">
        <v>174</v>
      </c>
      <c r="J178" s="172" t="s">
        <v>681</v>
      </c>
      <c r="K178" s="173">
        <v>-78</v>
      </c>
      <c r="L178" s="174">
        <v>-0.51827242524916906</v>
      </c>
      <c r="M178" s="170" t="s">
        <v>553</v>
      </c>
      <c r="N178" s="167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78</v>
      </c>
      <c r="B179" s="157">
        <v>42712</v>
      </c>
      <c r="C179" s="157"/>
      <c r="D179" s="158" t="s">
        <v>682</v>
      </c>
      <c r="E179" s="159" t="s">
        <v>571</v>
      </c>
      <c r="F179" s="160">
        <v>380</v>
      </c>
      <c r="G179" s="159"/>
      <c r="H179" s="159">
        <v>478</v>
      </c>
      <c r="I179" s="161">
        <v>468</v>
      </c>
      <c r="J179" s="162" t="s">
        <v>629</v>
      </c>
      <c r="K179" s="163">
        <f>H179-F179</f>
        <v>98</v>
      </c>
      <c r="L179" s="164">
        <f>K179/F179</f>
        <v>0.25789473684210529</v>
      </c>
      <c r="M179" s="159" t="s">
        <v>541</v>
      </c>
      <c r="N179" s="165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79</v>
      </c>
      <c r="B180" s="157">
        <v>42734</v>
      </c>
      <c r="C180" s="157"/>
      <c r="D180" s="158" t="s">
        <v>108</v>
      </c>
      <c r="E180" s="159" t="s">
        <v>571</v>
      </c>
      <c r="F180" s="160">
        <v>305</v>
      </c>
      <c r="G180" s="159"/>
      <c r="H180" s="159">
        <v>375</v>
      </c>
      <c r="I180" s="161">
        <v>375</v>
      </c>
      <c r="J180" s="162" t="s">
        <v>629</v>
      </c>
      <c r="K180" s="163">
        <f>H180-F180</f>
        <v>70</v>
      </c>
      <c r="L180" s="164">
        <f>K180/F180</f>
        <v>0.22950819672131148</v>
      </c>
      <c r="M180" s="159" t="s">
        <v>541</v>
      </c>
      <c r="N180" s="165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80</v>
      </c>
      <c r="B181" s="157">
        <v>42739</v>
      </c>
      <c r="C181" s="157"/>
      <c r="D181" s="158" t="s">
        <v>94</v>
      </c>
      <c r="E181" s="159" t="s">
        <v>571</v>
      </c>
      <c r="F181" s="160">
        <v>99.5</v>
      </c>
      <c r="G181" s="159"/>
      <c r="H181" s="159">
        <v>158</v>
      </c>
      <c r="I181" s="161">
        <v>158</v>
      </c>
      <c r="J181" s="162" t="s">
        <v>629</v>
      </c>
      <c r="K181" s="163">
        <f>H181-F181</f>
        <v>58.5</v>
      </c>
      <c r="L181" s="164">
        <f>K181/F181</f>
        <v>0.5879396984924623</v>
      </c>
      <c r="M181" s="159" t="s">
        <v>541</v>
      </c>
      <c r="N181" s="165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81</v>
      </c>
      <c r="B182" s="157">
        <v>42739</v>
      </c>
      <c r="C182" s="157"/>
      <c r="D182" s="158" t="s">
        <v>94</v>
      </c>
      <c r="E182" s="159" t="s">
        <v>571</v>
      </c>
      <c r="F182" s="160">
        <v>99.5</v>
      </c>
      <c r="G182" s="159"/>
      <c r="H182" s="159">
        <v>158</v>
      </c>
      <c r="I182" s="161">
        <v>158</v>
      </c>
      <c r="J182" s="162" t="s">
        <v>629</v>
      </c>
      <c r="K182" s="163">
        <v>58.5</v>
      </c>
      <c r="L182" s="164">
        <v>0.58793969849246197</v>
      </c>
      <c r="M182" s="159" t="s">
        <v>541</v>
      </c>
      <c r="N182" s="165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82</v>
      </c>
      <c r="B183" s="157">
        <v>42786</v>
      </c>
      <c r="C183" s="157"/>
      <c r="D183" s="158" t="s">
        <v>184</v>
      </c>
      <c r="E183" s="159" t="s">
        <v>571</v>
      </c>
      <c r="F183" s="160">
        <v>140.5</v>
      </c>
      <c r="G183" s="159"/>
      <c r="H183" s="159">
        <v>220</v>
      </c>
      <c r="I183" s="161">
        <v>220</v>
      </c>
      <c r="J183" s="162" t="s">
        <v>629</v>
      </c>
      <c r="K183" s="163">
        <f>H183-F183</f>
        <v>79.5</v>
      </c>
      <c r="L183" s="164">
        <f>K183/F183</f>
        <v>0.5658362989323843</v>
      </c>
      <c r="M183" s="159" t="s">
        <v>541</v>
      </c>
      <c r="N183" s="165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83</v>
      </c>
      <c r="B184" s="157">
        <v>42786</v>
      </c>
      <c r="C184" s="157"/>
      <c r="D184" s="158" t="s">
        <v>683</v>
      </c>
      <c r="E184" s="159" t="s">
        <v>571</v>
      </c>
      <c r="F184" s="160">
        <v>202.5</v>
      </c>
      <c r="G184" s="159"/>
      <c r="H184" s="159">
        <v>234</v>
      </c>
      <c r="I184" s="161">
        <v>234</v>
      </c>
      <c r="J184" s="162" t="s">
        <v>629</v>
      </c>
      <c r="K184" s="163">
        <v>31.5</v>
      </c>
      <c r="L184" s="164">
        <v>0.155555555555556</v>
      </c>
      <c r="M184" s="159" t="s">
        <v>541</v>
      </c>
      <c r="N184" s="165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84</v>
      </c>
      <c r="B185" s="157">
        <v>42818</v>
      </c>
      <c r="C185" s="157"/>
      <c r="D185" s="158" t="s">
        <v>684</v>
      </c>
      <c r="E185" s="159" t="s">
        <v>571</v>
      </c>
      <c r="F185" s="160">
        <v>300.5</v>
      </c>
      <c r="G185" s="159"/>
      <c r="H185" s="159">
        <v>417.5</v>
      </c>
      <c r="I185" s="161">
        <v>420</v>
      </c>
      <c r="J185" s="162" t="s">
        <v>685</v>
      </c>
      <c r="K185" s="163">
        <f>H185-F185</f>
        <v>117</v>
      </c>
      <c r="L185" s="164">
        <f>K185/F185</f>
        <v>0.38935108153078202</v>
      </c>
      <c r="M185" s="159" t="s">
        <v>541</v>
      </c>
      <c r="N185" s="165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85</v>
      </c>
      <c r="B186" s="157">
        <v>42818</v>
      </c>
      <c r="C186" s="157"/>
      <c r="D186" s="158" t="s">
        <v>659</v>
      </c>
      <c r="E186" s="159" t="s">
        <v>571</v>
      </c>
      <c r="F186" s="160">
        <v>850</v>
      </c>
      <c r="G186" s="159"/>
      <c r="H186" s="159">
        <v>1042.5</v>
      </c>
      <c r="I186" s="161">
        <v>1023</v>
      </c>
      <c r="J186" s="162" t="s">
        <v>686</v>
      </c>
      <c r="K186" s="163">
        <v>192.5</v>
      </c>
      <c r="L186" s="164">
        <v>0.22647058823529401</v>
      </c>
      <c r="M186" s="159" t="s">
        <v>541</v>
      </c>
      <c r="N186" s="165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86</v>
      </c>
      <c r="B187" s="157">
        <v>42830</v>
      </c>
      <c r="C187" s="157"/>
      <c r="D187" s="158" t="s">
        <v>457</v>
      </c>
      <c r="E187" s="159" t="s">
        <v>571</v>
      </c>
      <c r="F187" s="160">
        <v>785</v>
      </c>
      <c r="G187" s="159"/>
      <c r="H187" s="159">
        <v>930</v>
      </c>
      <c r="I187" s="161">
        <v>920</v>
      </c>
      <c r="J187" s="162" t="s">
        <v>687</v>
      </c>
      <c r="K187" s="163">
        <f>H187-F187</f>
        <v>145</v>
      </c>
      <c r="L187" s="164">
        <f>K187/F187</f>
        <v>0.18471337579617833</v>
      </c>
      <c r="M187" s="159" t="s">
        <v>541</v>
      </c>
      <c r="N187" s="165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6">
        <v>87</v>
      </c>
      <c r="B188" s="167">
        <v>42831</v>
      </c>
      <c r="C188" s="167"/>
      <c r="D188" s="168" t="s">
        <v>688</v>
      </c>
      <c r="E188" s="169" t="s">
        <v>571</v>
      </c>
      <c r="F188" s="170">
        <v>40</v>
      </c>
      <c r="G188" s="170"/>
      <c r="H188" s="171">
        <v>13.1</v>
      </c>
      <c r="I188" s="171">
        <v>60</v>
      </c>
      <c r="J188" s="172" t="s">
        <v>689</v>
      </c>
      <c r="K188" s="173">
        <v>-26.9</v>
      </c>
      <c r="L188" s="174">
        <v>-0.67249999999999999</v>
      </c>
      <c r="M188" s="170" t="s">
        <v>553</v>
      </c>
      <c r="N188" s="167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88</v>
      </c>
      <c r="B189" s="157">
        <v>42837</v>
      </c>
      <c r="C189" s="157"/>
      <c r="D189" s="158" t="s">
        <v>93</v>
      </c>
      <c r="E189" s="159" t="s">
        <v>571</v>
      </c>
      <c r="F189" s="160">
        <v>289.5</v>
      </c>
      <c r="G189" s="159"/>
      <c r="H189" s="159">
        <v>354</v>
      </c>
      <c r="I189" s="161">
        <v>360</v>
      </c>
      <c r="J189" s="162" t="s">
        <v>690</v>
      </c>
      <c r="K189" s="163">
        <f t="shared" ref="K189:K197" si="65">H189-F189</f>
        <v>64.5</v>
      </c>
      <c r="L189" s="164">
        <f t="shared" ref="L189:L197" si="66">K189/F189</f>
        <v>0.22279792746113988</v>
      </c>
      <c r="M189" s="159" t="s">
        <v>541</v>
      </c>
      <c r="N189" s="165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89</v>
      </c>
      <c r="B190" s="157">
        <v>42845</v>
      </c>
      <c r="C190" s="157"/>
      <c r="D190" s="158" t="s">
        <v>405</v>
      </c>
      <c r="E190" s="159" t="s">
        <v>571</v>
      </c>
      <c r="F190" s="160">
        <v>700</v>
      </c>
      <c r="G190" s="159"/>
      <c r="H190" s="159">
        <v>840</v>
      </c>
      <c r="I190" s="161">
        <v>840</v>
      </c>
      <c r="J190" s="162" t="s">
        <v>691</v>
      </c>
      <c r="K190" s="163">
        <f t="shared" si="65"/>
        <v>140</v>
      </c>
      <c r="L190" s="164">
        <f t="shared" si="66"/>
        <v>0.2</v>
      </c>
      <c r="M190" s="159" t="s">
        <v>541</v>
      </c>
      <c r="N190" s="165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90</v>
      </c>
      <c r="B191" s="157">
        <v>42887</v>
      </c>
      <c r="C191" s="157"/>
      <c r="D191" s="158" t="s">
        <v>692</v>
      </c>
      <c r="E191" s="159" t="s">
        <v>571</v>
      </c>
      <c r="F191" s="160">
        <v>130</v>
      </c>
      <c r="G191" s="159"/>
      <c r="H191" s="159">
        <v>144.25</v>
      </c>
      <c r="I191" s="161">
        <v>170</v>
      </c>
      <c r="J191" s="162" t="s">
        <v>693</v>
      </c>
      <c r="K191" s="163">
        <f t="shared" si="65"/>
        <v>14.25</v>
      </c>
      <c r="L191" s="164">
        <f t="shared" si="66"/>
        <v>0.10961538461538461</v>
      </c>
      <c r="M191" s="159" t="s">
        <v>541</v>
      </c>
      <c r="N191" s="165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91</v>
      </c>
      <c r="B192" s="157">
        <v>42901</v>
      </c>
      <c r="C192" s="157"/>
      <c r="D192" s="158" t="s">
        <v>694</v>
      </c>
      <c r="E192" s="159" t="s">
        <v>571</v>
      </c>
      <c r="F192" s="160">
        <v>214.5</v>
      </c>
      <c r="G192" s="159"/>
      <c r="H192" s="159">
        <v>262</v>
      </c>
      <c r="I192" s="161">
        <v>262</v>
      </c>
      <c r="J192" s="162" t="s">
        <v>695</v>
      </c>
      <c r="K192" s="163">
        <f t="shared" si="65"/>
        <v>47.5</v>
      </c>
      <c r="L192" s="164">
        <f t="shared" si="66"/>
        <v>0.22144522144522144</v>
      </c>
      <c r="M192" s="159" t="s">
        <v>541</v>
      </c>
      <c r="N192" s="165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92</v>
      </c>
      <c r="B193" s="188">
        <v>42933</v>
      </c>
      <c r="C193" s="188"/>
      <c r="D193" s="189" t="s">
        <v>696</v>
      </c>
      <c r="E193" s="190" t="s">
        <v>571</v>
      </c>
      <c r="F193" s="191">
        <v>370</v>
      </c>
      <c r="G193" s="190"/>
      <c r="H193" s="190">
        <v>447.5</v>
      </c>
      <c r="I193" s="192">
        <v>450</v>
      </c>
      <c r="J193" s="193" t="s">
        <v>629</v>
      </c>
      <c r="K193" s="163">
        <f t="shared" si="65"/>
        <v>77.5</v>
      </c>
      <c r="L193" s="194">
        <f t="shared" si="66"/>
        <v>0.20945945945945946</v>
      </c>
      <c r="M193" s="190" t="s">
        <v>541</v>
      </c>
      <c r="N193" s="195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93</v>
      </c>
      <c r="B194" s="188">
        <v>42943</v>
      </c>
      <c r="C194" s="188"/>
      <c r="D194" s="189" t="s">
        <v>182</v>
      </c>
      <c r="E194" s="190" t="s">
        <v>571</v>
      </c>
      <c r="F194" s="191">
        <v>657.5</v>
      </c>
      <c r="G194" s="190"/>
      <c r="H194" s="190">
        <v>825</v>
      </c>
      <c r="I194" s="192">
        <v>820</v>
      </c>
      <c r="J194" s="193" t="s">
        <v>629</v>
      </c>
      <c r="K194" s="163">
        <f t="shared" si="65"/>
        <v>167.5</v>
      </c>
      <c r="L194" s="194">
        <f t="shared" si="66"/>
        <v>0.25475285171102663</v>
      </c>
      <c r="M194" s="190" t="s">
        <v>541</v>
      </c>
      <c r="N194" s="195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94</v>
      </c>
      <c r="B195" s="157">
        <v>42964</v>
      </c>
      <c r="C195" s="157"/>
      <c r="D195" s="158" t="s">
        <v>350</v>
      </c>
      <c r="E195" s="159" t="s">
        <v>571</v>
      </c>
      <c r="F195" s="160">
        <v>605</v>
      </c>
      <c r="G195" s="159"/>
      <c r="H195" s="159">
        <v>750</v>
      </c>
      <c r="I195" s="161">
        <v>750</v>
      </c>
      <c r="J195" s="162" t="s">
        <v>687</v>
      </c>
      <c r="K195" s="163">
        <f t="shared" si="65"/>
        <v>145</v>
      </c>
      <c r="L195" s="164">
        <f t="shared" si="66"/>
        <v>0.23966942148760331</v>
      </c>
      <c r="M195" s="159" t="s">
        <v>541</v>
      </c>
      <c r="N195" s="165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95</v>
      </c>
      <c r="B196" s="167">
        <v>42979</v>
      </c>
      <c r="C196" s="167"/>
      <c r="D196" s="175" t="s">
        <v>697</v>
      </c>
      <c r="E196" s="170" t="s">
        <v>571</v>
      </c>
      <c r="F196" s="170">
        <v>255</v>
      </c>
      <c r="G196" s="171"/>
      <c r="H196" s="171">
        <v>217.25</v>
      </c>
      <c r="I196" s="171">
        <v>320</v>
      </c>
      <c r="J196" s="172" t="s">
        <v>698</v>
      </c>
      <c r="K196" s="173">
        <f t="shared" si="65"/>
        <v>-37.75</v>
      </c>
      <c r="L196" s="176">
        <f t="shared" si="66"/>
        <v>-0.14803921568627451</v>
      </c>
      <c r="M196" s="170" t="s">
        <v>553</v>
      </c>
      <c r="N196" s="167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96</v>
      </c>
      <c r="B197" s="157">
        <v>42997</v>
      </c>
      <c r="C197" s="157"/>
      <c r="D197" s="158" t="s">
        <v>699</v>
      </c>
      <c r="E197" s="159" t="s">
        <v>571</v>
      </c>
      <c r="F197" s="160">
        <v>215</v>
      </c>
      <c r="G197" s="159"/>
      <c r="H197" s="159">
        <v>258</v>
      </c>
      <c r="I197" s="161">
        <v>258</v>
      </c>
      <c r="J197" s="162" t="s">
        <v>629</v>
      </c>
      <c r="K197" s="163">
        <f t="shared" si="65"/>
        <v>43</v>
      </c>
      <c r="L197" s="164">
        <f t="shared" si="66"/>
        <v>0.2</v>
      </c>
      <c r="M197" s="159" t="s">
        <v>541</v>
      </c>
      <c r="N197" s="165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97</v>
      </c>
      <c r="B198" s="157">
        <v>42997</v>
      </c>
      <c r="C198" s="157"/>
      <c r="D198" s="158" t="s">
        <v>699</v>
      </c>
      <c r="E198" s="159" t="s">
        <v>571</v>
      </c>
      <c r="F198" s="160">
        <v>215</v>
      </c>
      <c r="G198" s="159"/>
      <c r="H198" s="159">
        <v>258</v>
      </c>
      <c r="I198" s="161">
        <v>258</v>
      </c>
      <c r="J198" s="193" t="s">
        <v>629</v>
      </c>
      <c r="K198" s="163">
        <v>43</v>
      </c>
      <c r="L198" s="164">
        <v>0.2</v>
      </c>
      <c r="M198" s="159" t="s">
        <v>541</v>
      </c>
      <c r="N198" s="165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98</v>
      </c>
      <c r="B199" s="188">
        <v>42998</v>
      </c>
      <c r="C199" s="188"/>
      <c r="D199" s="189" t="s">
        <v>700</v>
      </c>
      <c r="E199" s="190" t="s">
        <v>571</v>
      </c>
      <c r="F199" s="160">
        <v>75</v>
      </c>
      <c r="G199" s="190"/>
      <c r="H199" s="190">
        <v>90</v>
      </c>
      <c r="I199" s="192">
        <v>90</v>
      </c>
      <c r="J199" s="162" t="s">
        <v>701</v>
      </c>
      <c r="K199" s="163">
        <f t="shared" ref="K199:K204" si="67">H199-F199</f>
        <v>15</v>
      </c>
      <c r="L199" s="164">
        <f t="shared" ref="L199:L204" si="68">K199/F199</f>
        <v>0.2</v>
      </c>
      <c r="M199" s="159" t="s">
        <v>541</v>
      </c>
      <c r="N199" s="165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99</v>
      </c>
      <c r="B200" s="188">
        <v>43011</v>
      </c>
      <c r="C200" s="188"/>
      <c r="D200" s="189" t="s">
        <v>555</v>
      </c>
      <c r="E200" s="190" t="s">
        <v>571</v>
      </c>
      <c r="F200" s="191">
        <v>315</v>
      </c>
      <c r="G200" s="190"/>
      <c r="H200" s="190">
        <v>392</v>
      </c>
      <c r="I200" s="192">
        <v>384</v>
      </c>
      <c r="J200" s="193" t="s">
        <v>702</v>
      </c>
      <c r="K200" s="163">
        <f t="shared" si="67"/>
        <v>77</v>
      </c>
      <c r="L200" s="194">
        <f t="shared" si="68"/>
        <v>0.24444444444444444</v>
      </c>
      <c r="M200" s="190" t="s">
        <v>541</v>
      </c>
      <c r="N200" s="195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100</v>
      </c>
      <c r="B201" s="188">
        <v>43013</v>
      </c>
      <c r="C201" s="188"/>
      <c r="D201" s="189" t="s">
        <v>433</v>
      </c>
      <c r="E201" s="190" t="s">
        <v>571</v>
      </c>
      <c r="F201" s="191">
        <v>145</v>
      </c>
      <c r="G201" s="190"/>
      <c r="H201" s="190">
        <v>179</v>
      </c>
      <c r="I201" s="192">
        <v>180</v>
      </c>
      <c r="J201" s="193" t="s">
        <v>703</v>
      </c>
      <c r="K201" s="163">
        <f t="shared" si="67"/>
        <v>34</v>
      </c>
      <c r="L201" s="194">
        <f t="shared" si="68"/>
        <v>0.23448275862068965</v>
      </c>
      <c r="M201" s="190" t="s">
        <v>541</v>
      </c>
      <c r="N201" s="195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101</v>
      </c>
      <c r="B202" s="188">
        <v>43014</v>
      </c>
      <c r="C202" s="188"/>
      <c r="D202" s="189" t="s">
        <v>327</v>
      </c>
      <c r="E202" s="190" t="s">
        <v>571</v>
      </c>
      <c r="F202" s="191">
        <v>256</v>
      </c>
      <c r="G202" s="190"/>
      <c r="H202" s="190">
        <v>323</v>
      </c>
      <c r="I202" s="192">
        <v>320</v>
      </c>
      <c r="J202" s="193" t="s">
        <v>629</v>
      </c>
      <c r="K202" s="163">
        <f t="shared" si="67"/>
        <v>67</v>
      </c>
      <c r="L202" s="194">
        <f t="shared" si="68"/>
        <v>0.26171875</v>
      </c>
      <c r="M202" s="190" t="s">
        <v>541</v>
      </c>
      <c r="N202" s="195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102</v>
      </c>
      <c r="B203" s="188">
        <v>43017</v>
      </c>
      <c r="C203" s="188"/>
      <c r="D203" s="189" t="s">
        <v>342</v>
      </c>
      <c r="E203" s="190" t="s">
        <v>571</v>
      </c>
      <c r="F203" s="191">
        <v>137.5</v>
      </c>
      <c r="G203" s="190"/>
      <c r="H203" s="190">
        <v>184</v>
      </c>
      <c r="I203" s="192">
        <v>183</v>
      </c>
      <c r="J203" s="193" t="s">
        <v>704</v>
      </c>
      <c r="K203" s="163">
        <f t="shared" si="67"/>
        <v>46.5</v>
      </c>
      <c r="L203" s="194">
        <f t="shared" si="68"/>
        <v>0.33818181818181819</v>
      </c>
      <c r="M203" s="190" t="s">
        <v>541</v>
      </c>
      <c r="N203" s="195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103</v>
      </c>
      <c r="B204" s="188">
        <v>43018</v>
      </c>
      <c r="C204" s="188"/>
      <c r="D204" s="189" t="s">
        <v>705</v>
      </c>
      <c r="E204" s="190" t="s">
        <v>571</v>
      </c>
      <c r="F204" s="191">
        <v>125.5</v>
      </c>
      <c r="G204" s="190"/>
      <c r="H204" s="190">
        <v>158</v>
      </c>
      <c r="I204" s="192">
        <v>155</v>
      </c>
      <c r="J204" s="193" t="s">
        <v>706</v>
      </c>
      <c r="K204" s="163">
        <f t="shared" si="67"/>
        <v>32.5</v>
      </c>
      <c r="L204" s="194">
        <f t="shared" si="68"/>
        <v>0.25896414342629481</v>
      </c>
      <c r="M204" s="190" t="s">
        <v>541</v>
      </c>
      <c r="N204" s="195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104</v>
      </c>
      <c r="B205" s="188">
        <v>43018</v>
      </c>
      <c r="C205" s="188"/>
      <c r="D205" s="189" t="s">
        <v>707</v>
      </c>
      <c r="E205" s="190" t="s">
        <v>571</v>
      </c>
      <c r="F205" s="191">
        <v>895</v>
      </c>
      <c r="G205" s="190"/>
      <c r="H205" s="190">
        <v>1122.5</v>
      </c>
      <c r="I205" s="192">
        <v>1078</v>
      </c>
      <c r="J205" s="193" t="s">
        <v>708</v>
      </c>
      <c r="K205" s="163">
        <v>227.5</v>
      </c>
      <c r="L205" s="194">
        <v>0.25418994413407803</v>
      </c>
      <c r="M205" s="190" t="s">
        <v>541</v>
      </c>
      <c r="N205" s="195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105</v>
      </c>
      <c r="B206" s="188">
        <v>43020</v>
      </c>
      <c r="C206" s="188"/>
      <c r="D206" s="189" t="s">
        <v>336</v>
      </c>
      <c r="E206" s="190" t="s">
        <v>571</v>
      </c>
      <c r="F206" s="191">
        <v>525</v>
      </c>
      <c r="G206" s="190"/>
      <c r="H206" s="190">
        <v>629</v>
      </c>
      <c r="I206" s="192">
        <v>629</v>
      </c>
      <c r="J206" s="193" t="s">
        <v>629</v>
      </c>
      <c r="K206" s="163">
        <v>104</v>
      </c>
      <c r="L206" s="194">
        <v>0.19809523809523799</v>
      </c>
      <c r="M206" s="190" t="s">
        <v>541</v>
      </c>
      <c r="N206" s="195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106</v>
      </c>
      <c r="B207" s="188">
        <v>43046</v>
      </c>
      <c r="C207" s="188"/>
      <c r="D207" s="189" t="s">
        <v>373</v>
      </c>
      <c r="E207" s="190" t="s">
        <v>571</v>
      </c>
      <c r="F207" s="191">
        <v>740</v>
      </c>
      <c r="G207" s="190"/>
      <c r="H207" s="190">
        <v>892.5</v>
      </c>
      <c r="I207" s="192">
        <v>900</v>
      </c>
      <c r="J207" s="193" t="s">
        <v>709</v>
      </c>
      <c r="K207" s="163">
        <f>H207-F207</f>
        <v>152.5</v>
      </c>
      <c r="L207" s="194">
        <f>K207/F207</f>
        <v>0.20608108108108109</v>
      </c>
      <c r="M207" s="190" t="s">
        <v>541</v>
      </c>
      <c r="N207" s="195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107</v>
      </c>
      <c r="B208" s="157">
        <v>43073</v>
      </c>
      <c r="C208" s="157"/>
      <c r="D208" s="158" t="s">
        <v>710</v>
      </c>
      <c r="E208" s="159" t="s">
        <v>571</v>
      </c>
      <c r="F208" s="160">
        <v>118.5</v>
      </c>
      <c r="G208" s="159"/>
      <c r="H208" s="159">
        <v>143.5</v>
      </c>
      <c r="I208" s="161">
        <v>145</v>
      </c>
      <c r="J208" s="162" t="s">
        <v>562</v>
      </c>
      <c r="K208" s="163">
        <f>H208-F208</f>
        <v>25</v>
      </c>
      <c r="L208" s="164">
        <f>K208/F208</f>
        <v>0.2109704641350211</v>
      </c>
      <c r="M208" s="159" t="s">
        <v>541</v>
      </c>
      <c r="N208" s="165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108</v>
      </c>
      <c r="B209" s="167">
        <v>43090</v>
      </c>
      <c r="C209" s="167"/>
      <c r="D209" s="168" t="s">
        <v>410</v>
      </c>
      <c r="E209" s="169" t="s">
        <v>571</v>
      </c>
      <c r="F209" s="170">
        <v>715</v>
      </c>
      <c r="G209" s="170"/>
      <c r="H209" s="171">
        <v>500</v>
      </c>
      <c r="I209" s="171">
        <v>872</v>
      </c>
      <c r="J209" s="172" t="s">
        <v>711</v>
      </c>
      <c r="K209" s="173">
        <f>H209-F209</f>
        <v>-215</v>
      </c>
      <c r="L209" s="174">
        <f>K209/F209</f>
        <v>-0.30069930069930068</v>
      </c>
      <c r="M209" s="170" t="s">
        <v>553</v>
      </c>
      <c r="N209" s="167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109</v>
      </c>
      <c r="B210" s="157">
        <v>43098</v>
      </c>
      <c r="C210" s="157"/>
      <c r="D210" s="158" t="s">
        <v>555</v>
      </c>
      <c r="E210" s="159" t="s">
        <v>571</v>
      </c>
      <c r="F210" s="160">
        <v>435</v>
      </c>
      <c r="G210" s="159"/>
      <c r="H210" s="159">
        <v>542.5</v>
      </c>
      <c r="I210" s="161">
        <v>539</v>
      </c>
      <c r="J210" s="162" t="s">
        <v>629</v>
      </c>
      <c r="K210" s="163">
        <v>107.5</v>
      </c>
      <c r="L210" s="164">
        <v>0.247126436781609</v>
      </c>
      <c r="M210" s="159" t="s">
        <v>541</v>
      </c>
      <c r="N210" s="165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110</v>
      </c>
      <c r="B211" s="157">
        <v>43098</v>
      </c>
      <c r="C211" s="157"/>
      <c r="D211" s="158" t="s">
        <v>513</v>
      </c>
      <c r="E211" s="159" t="s">
        <v>571</v>
      </c>
      <c r="F211" s="160">
        <v>885</v>
      </c>
      <c r="G211" s="159"/>
      <c r="H211" s="159">
        <v>1090</v>
      </c>
      <c r="I211" s="161">
        <v>1084</v>
      </c>
      <c r="J211" s="162" t="s">
        <v>629</v>
      </c>
      <c r="K211" s="163">
        <v>205</v>
      </c>
      <c r="L211" s="164">
        <v>0.23163841807909599</v>
      </c>
      <c r="M211" s="159" t="s">
        <v>541</v>
      </c>
      <c r="N211" s="165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6">
        <v>111</v>
      </c>
      <c r="B212" s="197">
        <v>43192</v>
      </c>
      <c r="C212" s="197"/>
      <c r="D212" s="175" t="s">
        <v>712</v>
      </c>
      <c r="E212" s="170" t="s">
        <v>571</v>
      </c>
      <c r="F212" s="198">
        <v>478.5</v>
      </c>
      <c r="G212" s="170"/>
      <c r="H212" s="170">
        <v>442</v>
      </c>
      <c r="I212" s="171">
        <v>613</v>
      </c>
      <c r="J212" s="172" t="s">
        <v>713</v>
      </c>
      <c r="K212" s="173">
        <f>H212-F212</f>
        <v>-36.5</v>
      </c>
      <c r="L212" s="174">
        <f>K212/F212</f>
        <v>-7.6280041797283177E-2</v>
      </c>
      <c r="M212" s="170" t="s">
        <v>553</v>
      </c>
      <c r="N212" s="167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112</v>
      </c>
      <c r="B213" s="167">
        <v>43194</v>
      </c>
      <c r="C213" s="167"/>
      <c r="D213" s="168" t="s">
        <v>714</v>
      </c>
      <c r="E213" s="169" t="s">
        <v>571</v>
      </c>
      <c r="F213" s="170">
        <f>141.5-7.3</f>
        <v>134.19999999999999</v>
      </c>
      <c r="G213" s="170"/>
      <c r="H213" s="171">
        <v>77</v>
      </c>
      <c r="I213" s="171">
        <v>180</v>
      </c>
      <c r="J213" s="172" t="s">
        <v>715</v>
      </c>
      <c r="K213" s="173">
        <f>H213-F213</f>
        <v>-57.199999999999989</v>
      </c>
      <c r="L213" s="174">
        <f>K213/F213</f>
        <v>-0.42622950819672129</v>
      </c>
      <c r="M213" s="170" t="s">
        <v>553</v>
      </c>
      <c r="N213" s="167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6">
        <v>113</v>
      </c>
      <c r="B214" s="167">
        <v>43209</v>
      </c>
      <c r="C214" s="167"/>
      <c r="D214" s="168" t="s">
        <v>716</v>
      </c>
      <c r="E214" s="169" t="s">
        <v>571</v>
      </c>
      <c r="F214" s="170">
        <v>430</v>
      </c>
      <c r="G214" s="170"/>
      <c r="H214" s="171">
        <v>220</v>
      </c>
      <c r="I214" s="171">
        <v>537</v>
      </c>
      <c r="J214" s="172" t="s">
        <v>717</v>
      </c>
      <c r="K214" s="173">
        <f>H214-F214</f>
        <v>-210</v>
      </c>
      <c r="L214" s="174">
        <f>K214/F214</f>
        <v>-0.48837209302325579</v>
      </c>
      <c r="M214" s="170" t="s">
        <v>553</v>
      </c>
      <c r="N214" s="167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114</v>
      </c>
      <c r="B215" s="188">
        <v>43220</v>
      </c>
      <c r="C215" s="188"/>
      <c r="D215" s="189" t="s">
        <v>374</v>
      </c>
      <c r="E215" s="190" t="s">
        <v>571</v>
      </c>
      <c r="F215" s="190">
        <v>153.5</v>
      </c>
      <c r="G215" s="190"/>
      <c r="H215" s="190">
        <v>196</v>
      </c>
      <c r="I215" s="192">
        <v>196</v>
      </c>
      <c r="J215" s="162" t="s">
        <v>718</v>
      </c>
      <c r="K215" s="163">
        <f>H215-F215</f>
        <v>42.5</v>
      </c>
      <c r="L215" s="164">
        <f>K215/F215</f>
        <v>0.27687296416938112</v>
      </c>
      <c r="M215" s="159" t="s">
        <v>541</v>
      </c>
      <c r="N215" s="165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115</v>
      </c>
      <c r="B216" s="167">
        <v>43306</v>
      </c>
      <c r="C216" s="167"/>
      <c r="D216" s="168" t="s">
        <v>688</v>
      </c>
      <c r="E216" s="169" t="s">
        <v>571</v>
      </c>
      <c r="F216" s="170">
        <v>27.5</v>
      </c>
      <c r="G216" s="170"/>
      <c r="H216" s="171">
        <v>13.1</v>
      </c>
      <c r="I216" s="171">
        <v>60</v>
      </c>
      <c r="J216" s="172" t="s">
        <v>719</v>
      </c>
      <c r="K216" s="173">
        <v>-14.4</v>
      </c>
      <c r="L216" s="174">
        <v>-0.52363636363636401</v>
      </c>
      <c r="M216" s="170" t="s">
        <v>553</v>
      </c>
      <c r="N216" s="167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6">
        <v>116</v>
      </c>
      <c r="B217" s="197">
        <v>43318</v>
      </c>
      <c r="C217" s="197"/>
      <c r="D217" s="175" t="s">
        <v>720</v>
      </c>
      <c r="E217" s="170" t="s">
        <v>571</v>
      </c>
      <c r="F217" s="170">
        <v>148.5</v>
      </c>
      <c r="G217" s="170"/>
      <c r="H217" s="170">
        <v>102</v>
      </c>
      <c r="I217" s="171">
        <v>182</v>
      </c>
      <c r="J217" s="172" t="s">
        <v>721</v>
      </c>
      <c r="K217" s="173">
        <f>H217-F217</f>
        <v>-46.5</v>
      </c>
      <c r="L217" s="174">
        <f>K217/F217</f>
        <v>-0.31313131313131315</v>
      </c>
      <c r="M217" s="170" t="s">
        <v>553</v>
      </c>
      <c r="N217" s="167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117</v>
      </c>
      <c r="B218" s="157">
        <v>43335</v>
      </c>
      <c r="C218" s="157"/>
      <c r="D218" s="158" t="s">
        <v>722</v>
      </c>
      <c r="E218" s="159" t="s">
        <v>571</v>
      </c>
      <c r="F218" s="190">
        <v>285</v>
      </c>
      <c r="G218" s="159"/>
      <c r="H218" s="159">
        <v>355</v>
      </c>
      <c r="I218" s="161">
        <v>364</v>
      </c>
      <c r="J218" s="162" t="s">
        <v>723</v>
      </c>
      <c r="K218" s="163">
        <v>70</v>
      </c>
      <c r="L218" s="164">
        <v>0.24561403508771901</v>
      </c>
      <c r="M218" s="159" t="s">
        <v>541</v>
      </c>
      <c r="N218" s="165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118</v>
      </c>
      <c r="B219" s="157">
        <v>43341</v>
      </c>
      <c r="C219" s="157"/>
      <c r="D219" s="158" t="s">
        <v>362</v>
      </c>
      <c r="E219" s="159" t="s">
        <v>571</v>
      </c>
      <c r="F219" s="190">
        <v>525</v>
      </c>
      <c r="G219" s="159"/>
      <c r="H219" s="159">
        <v>585</v>
      </c>
      <c r="I219" s="161">
        <v>635</v>
      </c>
      <c r="J219" s="162" t="s">
        <v>724</v>
      </c>
      <c r="K219" s="163">
        <f t="shared" ref="K219:K236" si="69">H219-F219</f>
        <v>60</v>
      </c>
      <c r="L219" s="164">
        <f t="shared" ref="L219:L236" si="70">K219/F219</f>
        <v>0.11428571428571428</v>
      </c>
      <c r="M219" s="159" t="s">
        <v>541</v>
      </c>
      <c r="N219" s="165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119</v>
      </c>
      <c r="B220" s="157">
        <v>43395</v>
      </c>
      <c r="C220" s="157"/>
      <c r="D220" s="158" t="s">
        <v>350</v>
      </c>
      <c r="E220" s="159" t="s">
        <v>571</v>
      </c>
      <c r="F220" s="190">
        <v>475</v>
      </c>
      <c r="G220" s="159"/>
      <c r="H220" s="159">
        <v>574</v>
      </c>
      <c r="I220" s="161">
        <v>570</v>
      </c>
      <c r="J220" s="162" t="s">
        <v>629</v>
      </c>
      <c r="K220" s="163">
        <f t="shared" si="69"/>
        <v>99</v>
      </c>
      <c r="L220" s="164">
        <f t="shared" si="70"/>
        <v>0.20842105263157895</v>
      </c>
      <c r="M220" s="159" t="s">
        <v>541</v>
      </c>
      <c r="N220" s="165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120</v>
      </c>
      <c r="B221" s="188">
        <v>43397</v>
      </c>
      <c r="C221" s="188"/>
      <c r="D221" s="189" t="s">
        <v>369</v>
      </c>
      <c r="E221" s="190" t="s">
        <v>571</v>
      </c>
      <c r="F221" s="190">
        <v>707.5</v>
      </c>
      <c r="G221" s="190"/>
      <c r="H221" s="190">
        <v>872</v>
      </c>
      <c r="I221" s="192">
        <v>872</v>
      </c>
      <c r="J221" s="193" t="s">
        <v>629</v>
      </c>
      <c r="K221" s="163">
        <f t="shared" si="69"/>
        <v>164.5</v>
      </c>
      <c r="L221" s="194">
        <f t="shared" si="70"/>
        <v>0.23250883392226149</v>
      </c>
      <c r="M221" s="190" t="s">
        <v>541</v>
      </c>
      <c r="N221" s="195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121</v>
      </c>
      <c r="B222" s="188">
        <v>43398</v>
      </c>
      <c r="C222" s="188"/>
      <c r="D222" s="189" t="s">
        <v>725</v>
      </c>
      <c r="E222" s="190" t="s">
        <v>571</v>
      </c>
      <c r="F222" s="190">
        <v>162</v>
      </c>
      <c r="G222" s="190"/>
      <c r="H222" s="190">
        <v>204</v>
      </c>
      <c r="I222" s="192">
        <v>209</v>
      </c>
      <c r="J222" s="193" t="s">
        <v>726</v>
      </c>
      <c r="K222" s="163">
        <f t="shared" si="69"/>
        <v>42</v>
      </c>
      <c r="L222" s="194">
        <f t="shared" si="70"/>
        <v>0.25925925925925924</v>
      </c>
      <c r="M222" s="190" t="s">
        <v>541</v>
      </c>
      <c r="N222" s="195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122</v>
      </c>
      <c r="B223" s="188">
        <v>43399</v>
      </c>
      <c r="C223" s="188"/>
      <c r="D223" s="189" t="s">
        <v>450</v>
      </c>
      <c r="E223" s="190" t="s">
        <v>571</v>
      </c>
      <c r="F223" s="190">
        <v>240</v>
      </c>
      <c r="G223" s="190"/>
      <c r="H223" s="190">
        <v>297</v>
      </c>
      <c r="I223" s="192">
        <v>297</v>
      </c>
      <c r="J223" s="193" t="s">
        <v>629</v>
      </c>
      <c r="K223" s="199">
        <f t="shared" si="69"/>
        <v>57</v>
      </c>
      <c r="L223" s="194">
        <f t="shared" si="70"/>
        <v>0.23749999999999999</v>
      </c>
      <c r="M223" s="190" t="s">
        <v>541</v>
      </c>
      <c r="N223" s="195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123</v>
      </c>
      <c r="B224" s="157">
        <v>43439</v>
      </c>
      <c r="C224" s="157"/>
      <c r="D224" s="158" t="s">
        <v>727</v>
      </c>
      <c r="E224" s="159" t="s">
        <v>571</v>
      </c>
      <c r="F224" s="159">
        <v>202.5</v>
      </c>
      <c r="G224" s="159"/>
      <c r="H224" s="159">
        <v>255</v>
      </c>
      <c r="I224" s="161">
        <v>252</v>
      </c>
      <c r="J224" s="162" t="s">
        <v>629</v>
      </c>
      <c r="K224" s="163">
        <f t="shared" si="69"/>
        <v>52.5</v>
      </c>
      <c r="L224" s="164">
        <f t="shared" si="70"/>
        <v>0.25925925925925924</v>
      </c>
      <c r="M224" s="159" t="s">
        <v>541</v>
      </c>
      <c r="N224" s="165">
        <v>43542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124</v>
      </c>
      <c r="B225" s="188">
        <v>43465</v>
      </c>
      <c r="C225" s="157"/>
      <c r="D225" s="189" t="s">
        <v>397</v>
      </c>
      <c r="E225" s="190" t="s">
        <v>571</v>
      </c>
      <c r="F225" s="190">
        <v>710</v>
      </c>
      <c r="G225" s="190"/>
      <c r="H225" s="190">
        <v>866</v>
      </c>
      <c r="I225" s="192">
        <v>866</v>
      </c>
      <c r="J225" s="193" t="s">
        <v>629</v>
      </c>
      <c r="K225" s="163">
        <f t="shared" si="69"/>
        <v>156</v>
      </c>
      <c r="L225" s="164">
        <f t="shared" si="70"/>
        <v>0.21971830985915494</v>
      </c>
      <c r="M225" s="159" t="s">
        <v>541</v>
      </c>
      <c r="N225" s="165">
        <v>43553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125</v>
      </c>
      <c r="B226" s="188">
        <v>43522</v>
      </c>
      <c r="C226" s="188"/>
      <c r="D226" s="189" t="s">
        <v>152</v>
      </c>
      <c r="E226" s="190" t="s">
        <v>571</v>
      </c>
      <c r="F226" s="190">
        <v>337.25</v>
      </c>
      <c r="G226" s="190"/>
      <c r="H226" s="190">
        <v>398.5</v>
      </c>
      <c r="I226" s="192">
        <v>411</v>
      </c>
      <c r="J226" s="162" t="s">
        <v>729</v>
      </c>
      <c r="K226" s="163">
        <f t="shared" si="69"/>
        <v>61.25</v>
      </c>
      <c r="L226" s="164">
        <f t="shared" si="70"/>
        <v>0.1816160118606375</v>
      </c>
      <c r="M226" s="159" t="s">
        <v>541</v>
      </c>
      <c r="N226" s="165">
        <v>43760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0">
        <v>126</v>
      </c>
      <c r="B227" s="201">
        <v>43559</v>
      </c>
      <c r="C227" s="201"/>
      <c r="D227" s="202" t="s">
        <v>730</v>
      </c>
      <c r="E227" s="203" t="s">
        <v>571</v>
      </c>
      <c r="F227" s="203">
        <v>130</v>
      </c>
      <c r="G227" s="203"/>
      <c r="H227" s="203">
        <v>65</v>
      </c>
      <c r="I227" s="204">
        <v>158</v>
      </c>
      <c r="J227" s="172" t="s">
        <v>731</v>
      </c>
      <c r="K227" s="173">
        <f t="shared" si="69"/>
        <v>-65</v>
      </c>
      <c r="L227" s="174">
        <f t="shared" si="70"/>
        <v>-0.5</v>
      </c>
      <c r="M227" s="170" t="s">
        <v>553</v>
      </c>
      <c r="N227" s="167">
        <v>43726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127</v>
      </c>
      <c r="B228" s="188">
        <v>43017</v>
      </c>
      <c r="C228" s="188"/>
      <c r="D228" s="189" t="s">
        <v>184</v>
      </c>
      <c r="E228" s="190" t="s">
        <v>571</v>
      </c>
      <c r="F228" s="190">
        <v>141.5</v>
      </c>
      <c r="G228" s="190"/>
      <c r="H228" s="190">
        <v>183.5</v>
      </c>
      <c r="I228" s="192">
        <v>210</v>
      </c>
      <c r="J228" s="162" t="s">
        <v>726</v>
      </c>
      <c r="K228" s="163">
        <f t="shared" si="69"/>
        <v>42</v>
      </c>
      <c r="L228" s="164">
        <f t="shared" si="70"/>
        <v>0.29681978798586572</v>
      </c>
      <c r="M228" s="159" t="s">
        <v>541</v>
      </c>
      <c r="N228" s="165">
        <v>43042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128</v>
      </c>
      <c r="B229" s="201">
        <v>43074</v>
      </c>
      <c r="C229" s="201"/>
      <c r="D229" s="202" t="s">
        <v>733</v>
      </c>
      <c r="E229" s="203" t="s">
        <v>571</v>
      </c>
      <c r="F229" s="198">
        <v>172</v>
      </c>
      <c r="G229" s="203"/>
      <c r="H229" s="203">
        <v>155.25</v>
      </c>
      <c r="I229" s="204">
        <v>230</v>
      </c>
      <c r="J229" s="172" t="s">
        <v>734</v>
      </c>
      <c r="K229" s="173">
        <f t="shared" si="69"/>
        <v>-16.75</v>
      </c>
      <c r="L229" s="174">
        <f t="shared" si="70"/>
        <v>-9.7383720930232565E-2</v>
      </c>
      <c r="M229" s="170" t="s">
        <v>553</v>
      </c>
      <c r="N229" s="167">
        <v>43787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129</v>
      </c>
      <c r="B230" s="188">
        <v>43398</v>
      </c>
      <c r="C230" s="188"/>
      <c r="D230" s="189" t="s">
        <v>107</v>
      </c>
      <c r="E230" s="190" t="s">
        <v>571</v>
      </c>
      <c r="F230" s="190">
        <v>698.5</v>
      </c>
      <c r="G230" s="190"/>
      <c r="H230" s="190">
        <v>890</v>
      </c>
      <c r="I230" s="192">
        <v>890</v>
      </c>
      <c r="J230" s="162" t="s">
        <v>796</v>
      </c>
      <c r="K230" s="163">
        <f t="shared" si="69"/>
        <v>191.5</v>
      </c>
      <c r="L230" s="164">
        <f t="shared" si="70"/>
        <v>0.27415891195418757</v>
      </c>
      <c r="M230" s="159" t="s">
        <v>541</v>
      </c>
      <c r="N230" s="165">
        <v>44328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130</v>
      </c>
      <c r="B231" s="188">
        <v>42877</v>
      </c>
      <c r="C231" s="188"/>
      <c r="D231" s="189" t="s">
        <v>361</v>
      </c>
      <c r="E231" s="190" t="s">
        <v>571</v>
      </c>
      <c r="F231" s="190">
        <v>127.6</v>
      </c>
      <c r="G231" s="190"/>
      <c r="H231" s="190">
        <v>138</v>
      </c>
      <c r="I231" s="192">
        <v>190</v>
      </c>
      <c r="J231" s="162" t="s">
        <v>735</v>
      </c>
      <c r="K231" s="163">
        <f t="shared" si="69"/>
        <v>10.400000000000006</v>
      </c>
      <c r="L231" s="164">
        <f t="shared" si="70"/>
        <v>8.1504702194357417E-2</v>
      </c>
      <c r="M231" s="159" t="s">
        <v>541</v>
      </c>
      <c r="N231" s="165">
        <v>43774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131</v>
      </c>
      <c r="B232" s="188">
        <v>43158</v>
      </c>
      <c r="C232" s="188"/>
      <c r="D232" s="189" t="s">
        <v>736</v>
      </c>
      <c r="E232" s="190" t="s">
        <v>571</v>
      </c>
      <c r="F232" s="190">
        <v>317</v>
      </c>
      <c r="G232" s="190"/>
      <c r="H232" s="190">
        <v>382.5</v>
      </c>
      <c r="I232" s="192">
        <v>398</v>
      </c>
      <c r="J232" s="162" t="s">
        <v>737</v>
      </c>
      <c r="K232" s="163">
        <f t="shared" si="69"/>
        <v>65.5</v>
      </c>
      <c r="L232" s="164">
        <f t="shared" si="70"/>
        <v>0.20662460567823343</v>
      </c>
      <c r="M232" s="159" t="s">
        <v>541</v>
      </c>
      <c r="N232" s="165">
        <v>44238</v>
      </c>
      <c r="O232" s="1"/>
      <c r="P232" s="1"/>
      <c r="Q232" s="1"/>
      <c r="R232" s="6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0">
        <v>132</v>
      </c>
      <c r="B233" s="201">
        <v>43164</v>
      </c>
      <c r="C233" s="201"/>
      <c r="D233" s="202" t="s">
        <v>144</v>
      </c>
      <c r="E233" s="203" t="s">
        <v>571</v>
      </c>
      <c r="F233" s="198">
        <f>510-14.4</f>
        <v>495.6</v>
      </c>
      <c r="G233" s="203"/>
      <c r="H233" s="203">
        <v>350</v>
      </c>
      <c r="I233" s="204">
        <v>672</v>
      </c>
      <c r="J233" s="172" t="s">
        <v>738</v>
      </c>
      <c r="K233" s="173">
        <f t="shared" si="69"/>
        <v>-145.60000000000002</v>
      </c>
      <c r="L233" s="174">
        <f t="shared" si="70"/>
        <v>-0.29378531073446329</v>
      </c>
      <c r="M233" s="170" t="s">
        <v>553</v>
      </c>
      <c r="N233" s="167">
        <v>43887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0">
        <v>133</v>
      </c>
      <c r="B234" s="201">
        <v>43237</v>
      </c>
      <c r="C234" s="201"/>
      <c r="D234" s="202" t="s">
        <v>442</v>
      </c>
      <c r="E234" s="203" t="s">
        <v>571</v>
      </c>
      <c r="F234" s="198">
        <v>230.3</v>
      </c>
      <c r="G234" s="203"/>
      <c r="H234" s="203">
        <v>102.5</v>
      </c>
      <c r="I234" s="204">
        <v>348</v>
      </c>
      <c r="J234" s="172" t="s">
        <v>739</v>
      </c>
      <c r="K234" s="173">
        <f t="shared" si="69"/>
        <v>-127.80000000000001</v>
      </c>
      <c r="L234" s="174">
        <f t="shared" si="70"/>
        <v>-0.55492835432045162</v>
      </c>
      <c r="M234" s="170" t="s">
        <v>553</v>
      </c>
      <c r="N234" s="167">
        <v>43896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134</v>
      </c>
      <c r="B235" s="188">
        <v>43258</v>
      </c>
      <c r="C235" s="188"/>
      <c r="D235" s="189" t="s">
        <v>414</v>
      </c>
      <c r="E235" s="190" t="s">
        <v>571</v>
      </c>
      <c r="F235" s="190">
        <f>342.5-5.1</f>
        <v>337.4</v>
      </c>
      <c r="G235" s="190"/>
      <c r="H235" s="190">
        <v>412.5</v>
      </c>
      <c r="I235" s="192">
        <v>439</v>
      </c>
      <c r="J235" s="162" t="s">
        <v>740</v>
      </c>
      <c r="K235" s="163">
        <f t="shared" si="69"/>
        <v>75.100000000000023</v>
      </c>
      <c r="L235" s="164">
        <f t="shared" si="70"/>
        <v>0.22258446947243635</v>
      </c>
      <c r="M235" s="159" t="s">
        <v>541</v>
      </c>
      <c r="N235" s="165">
        <v>44230</v>
      </c>
      <c r="O235" s="1"/>
      <c r="P235" s="1"/>
      <c r="Q235" s="1"/>
      <c r="R235" s="6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1">
        <v>135</v>
      </c>
      <c r="B236" s="180">
        <v>43285</v>
      </c>
      <c r="C236" s="180"/>
      <c r="D236" s="181" t="s">
        <v>55</v>
      </c>
      <c r="E236" s="182" t="s">
        <v>571</v>
      </c>
      <c r="F236" s="182">
        <f>127.5-5.53</f>
        <v>121.97</v>
      </c>
      <c r="G236" s="183"/>
      <c r="H236" s="183">
        <v>122.5</v>
      </c>
      <c r="I236" s="183">
        <v>170</v>
      </c>
      <c r="J236" s="184" t="s">
        <v>767</v>
      </c>
      <c r="K236" s="185">
        <f t="shared" si="69"/>
        <v>0.53000000000000114</v>
      </c>
      <c r="L236" s="186">
        <f t="shared" si="70"/>
        <v>4.3453308190538747E-3</v>
      </c>
      <c r="M236" s="182" t="s">
        <v>662</v>
      </c>
      <c r="N236" s="180">
        <v>44431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136</v>
      </c>
      <c r="B237" s="201">
        <v>43294</v>
      </c>
      <c r="C237" s="201"/>
      <c r="D237" s="202" t="s">
        <v>352</v>
      </c>
      <c r="E237" s="203" t="s">
        <v>571</v>
      </c>
      <c r="F237" s="198">
        <v>46.5</v>
      </c>
      <c r="G237" s="203"/>
      <c r="H237" s="203">
        <v>17</v>
      </c>
      <c r="I237" s="204">
        <v>59</v>
      </c>
      <c r="J237" s="172" t="s">
        <v>741</v>
      </c>
      <c r="K237" s="173">
        <f t="shared" ref="K237:K245" si="71">H237-F237</f>
        <v>-29.5</v>
      </c>
      <c r="L237" s="174">
        <f t="shared" ref="L237:L245" si="72">K237/F237</f>
        <v>-0.63440860215053763</v>
      </c>
      <c r="M237" s="170" t="s">
        <v>553</v>
      </c>
      <c r="N237" s="167">
        <v>43887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137</v>
      </c>
      <c r="B238" s="188">
        <v>43396</v>
      </c>
      <c r="C238" s="188"/>
      <c r="D238" s="189" t="s">
        <v>399</v>
      </c>
      <c r="E238" s="190" t="s">
        <v>571</v>
      </c>
      <c r="F238" s="190">
        <v>156.5</v>
      </c>
      <c r="G238" s="190"/>
      <c r="H238" s="190">
        <v>207.5</v>
      </c>
      <c r="I238" s="192">
        <v>191</v>
      </c>
      <c r="J238" s="162" t="s">
        <v>629</v>
      </c>
      <c r="K238" s="163">
        <f t="shared" si="71"/>
        <v>51</v>
      </c>
      <c r="L238" s="164">
        <f t="shared" si="72"/>
        <v>0.32587859424920129</v>
      </c>
      <c r="M238" s="159" t="s">
        <v>541</v>
      </c>
      <c r="N238" s="165">
        <v>44369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138</v>
      </c>
      <c r="B239" s="188">
        <v>43439</v>
      </c>
      <c r="C239" s="188"/>
      <c r="D239" s="189" t="s">
        <v>317</v>
      </c>
      <c r="E239" s="190" t="s">
        <v>571</v>
      </c>
      <c r="F239" s="190">
        <v>259.5</v>
      </c>
      <c r="G239" s="190"/>
      <c r="H239" s="190">
        <v>320</v>
      </c>
      <c r="I239" s="192">
        <v>320</v>
      </c>
      <c r="J239" s="162" t="s">
        <v>629</v>
      </c>
      <c r="K239" s="163">
        <f t="shared" si="71"/>
        <v>60.5</v>
      </c>
      <c r="L239" s="164">
        <f t="shared" si="72"/>
        <v>0.23314065510597304</v>
      </c>
      <c r="M239" s="159" t="s">
        <v>541</v>
      </c>
      <c r="N239" s="165">
        <v>44323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0">
        <v>139</v>
      </c>
      <c r="B240" s="201">
        <v>43439</v>
      </c>
      <c r="C240" s="201"/>
      <c r="D240" s="202" t="s">
        <v>742</v>
      </c>
      <c r="E240" s="203" t="s">
        <v>571</v>
      </c>
      <c r="F240" s="203">
        <v>715</v>
      </c>
      <c r="G240" s="203"/>
      <c r="H240" s="203">
        <v>445</v>
      </c>
      <c r="I240" s="204">
        <v>840</v>
      </c>
      <c r="J240" s="172" t="s">
        <v>743</v>
      </c>
      <c r="K240" s="173">
        <f t="shared" si="71"/>
        <v>-270</v>
      </c>
      <c r="L240" s="174">
        <f t="shared" si="72"/>
        <v>-0.3776223776223776</v>
      </c>
      <c r="M240" s="170" t="s">
        <v>553</v>
      </c>
      <c r="N240" s="167">
        <v>43800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140</v>
      </c>
      <c r="B241" s="188">
        <v>43469</v>
      </c>
      <c r="C241" s="188"/>
      <c r="D241" s="189" t="s">
        <v>157</v>
      </c>
      <c r="E241" s="190" t="s">
        <v>571</v>
      </c>
      <c r="F241" s="190">
        <v>875</v>
      </c>
      <c r="G241" s="190"/>
      <c r="H241" s="190">
        <v>1165</v>
      </c>
      <c r="I241" s="192">
        <v>1185</v>
      </c>
      <c r="J241" s="162" t="s">
        <v>744</v>
      </c>
      <c r="K241" s="163">
        <f t="shared" si="71"/>
        <v>290</v>
      </c>
      <c r="L241" s="164">
        <f t="shared" si="72"/>
        <v>0.33142857142857141</v>
      </c>
      <c r="M241" s="159" t="s">
        <v>541</v>
      </c>
      <c r="N241" s="165">
        <v>43847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141</v>
      </c>
      <c r="B242" s="188">
        <v>43559</v>
      </c>
      <c r="C242" s="188"/>
      <c r="D242" s="189" t="s">
        <v>333</v>
      </c>
      <c r="E242" s="190" t="s">
        <v>571</v>
      </c>
      <c r="F242" s="190">
        <f>387-14.63</f>
        <v>372.37</v>
      </c>
      <c r="G242" s="190"/>
      <c r="H242" s="190">
        <v>490</v>
      </c>
      <c r="I242" s="192">
        <v>490</v>
      </c>
      <c r="J242" s="162" t="s">
        <v>629</v>
      </c>
      <c r="K242" s="163">
        <f t="shared" si="71"/>
        <v>117.63</v>
      </c>
      <c r="L242" s="164">
        <f t="shared" si="72"/>
        <v>0.31589548030185027</v>
      </c>
      <c r="M242" s="159" t="s">
        <v>541</v>
      </c>
      <c r="N242" s="165">
        <v>43850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142</v>
      </c>
      <c r="B243" s="201">
        <v>43578</v>
      </c>
      <c r="C243" s="201"/>
      <c r="D243" s="202" t="s">
        <v>745</v>
      </c>
      <c r="E243" s="203" t="s">
        <v>543</v>
      </c>
      <c r="F243" s="203">
        <v>220</v>
      </c>
      <c r="G243" s="203"/>
      <c r="H243" s="203">
        <v>127.5</v>
      </c>
      <c r="I243" s="204">
        <v>284</v>
      </c>
      <c r="J243" s="172" t="s">
        <v>746</v>
      </c>
      <c r="K243" s="173">
        <f t="shared" si="71"/>
        <v>-92.5</v>
      </c>
      <c r="L243" s="174">
        <f t="shared" si="72"/>
        <v>-0.42045454545454547</v>
      </c>
      <c r="M243" s="170" t="s">
        <v>553</v>
      </c>
      <c r="N243" s="167">
        <v>43896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143</v>
      </c>
      <c r="B244" s="188">
        <v>43622</v>
      </c>
      <c r="C244" s="188"/>
      <c r="D244" s="189" t="s">
        <v>451</v>
      </c>
      <c r="E244" s="190" t="s">
        <v>543</v>
      </c>
      <c r="F244" s="190">
        <v>332.8</v>
      </c>
      <c r="G244" s="190"/>
      <c r="H244" s="190">
        <v>405</v>
      </c>
      <c r="I244" s="192">
        <v>419</v>
      </c>
      <c r="J244" s="162" t="s">
        <v>747</v>
      </c>
      <c r="K244" s="163">
        <f t="shared" si="71"/>
        <v>72.199999999999989</v>
      </c>
      <c r="L244" s="164">
        <f t="shared" si="72"/>
        <v>0.21694711538461534</v>
      </c>
      <c r="M244" s="159" t="s">
        <v>541</v>
      </c>
      <c r="N244" s="165">
        <v>43860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144</v>
      </c>
      <c r="B245" s="180">
        <v>43641</v>
      </c>
      <c r="C245" s="180"/>
      <c r="D245" s="181" t="s">
        <v>150</v>
      </c>
      <c r="E245" s="182" t="s">
        <v>571</v>
      </c>
      <c r="F245" s="182">
        <v>386</v>
      </c>
      <c r="G245" s="183"/>
      <c r="H245" s="183">
        <v>395</v>
      </c>
      <c r="I245" s="183">
        <v>452</v>
      </c>
      <c r="J245" s="184" t="s">
        <v>748</v>
      </c>
      <c r="K245" s="185">
        <f t="shared" si="71"/>
        <v>9</v>
      </c>
      <c r="L245" s="186">
        <f t="shared" si="72"/>
        <v>2.3316062176165803E-2</v>
      </c>
      <c r="M245" s="182" t="s">
        <v>662</v>
      </c>
      <c r="N245" s="180">
        <v>43868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1">
        <v>145</v>
      </c>
      <c r="B246" s="180">
        <v>43707</v>
      </c>
      <c r="C246" s="180"/>
      <c r="D246" s="181" t="s">
        <v>130</v>
      </c>
      <c r="E246" s="182" t="s">
        <v>571</v>
      </c>
      <c r="F246" s="182">
        <v>137.5</v>
      </c>
      <c r="G246" s="183"/>
      <c r="H246" s="183">
        <v>138.5</v>
      </c>
      <c r="I246" s="183">
        <v>190</v>
      </c>
      <c r="J246" s="184" t="s">
        <v>766</v>
      </c>
      <c r="K246" s="185">
        <f>H246-F246</f>
        <v>1</v>
      </c>
      <c r="L246" s="186">
        <f>K246/F246</f>
        <v>7.2727272727272727E-3</v>
      </c>
      <c r="M246" s="182" t="s">
        <v>662</v>
      </c>
      <c r="N246" s="180">
        <v>44432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146</v>
      </c>
      <c r="B247" s="188">
        <v>43731</v>
      </c>
      <c r="C247" s="188"/>
      <c r="D247" s="189" t="s">
        <v>407</v>
      </c>
      <c r="E247" s="190" t="s">
        <v>571</v>
      </c>
      <c r="F247" s="190">
        <v>235</v>
      </c>
      <c r="G247" s="190"/>
      <c r="H247" s="190">
        <v>295</v>
      </c>
      <c r="I247" s="192">
        <v>296</v>
      </c>
      <c r="J247" s="162" t="s">
        <v>749</v>
      </c>
      <c r="K247" s="163">
        <f t="shared" ref="K247:K253" si="73">H247-F247</f>
        <v>60</v>
      </c>
      <c r="L247" s="164">
        <f t="shared" ref="L247:L253" si="74">K247/F247</f>
        <v>0.25531914893617019</v>
      </c>
      <c r="M247" s="159" t="s">
        <v>541</v>
      </c>
      <c r="N247" s="165">
        <v>43844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147</v>
      </c>
      <c r="B248" s="188">
        <v>43752</v>
      </c>
      <c r="C248" s="188"/>
      <c r="D248" s="189" t="s">
        <v>750</v>
      </c>
      <c r="E248" s="190" t="s">
        <v>571</v>
      </c>
      <c r="F248" s="190">
        <v>277.5</v>
      </c>
      <c r="G248" s="190"/>
      <c r="H248" s="190">
        <v>333</v>
      </c>
      <c r="I248" s="192">
        <v>333</v>
      </c>
      <c r="J248" s="162" t="s">
        <v>751</v>
      </c>
      <c r="K248" s="163">
        <f t="shared" si="73"/>
        <v>55.5</v>
      </c>
      <c r="L248" s="164">
        <f t="shared" si="74"/>
        <v>0.2</v>
      </c>
      <c r="M248" s="159" t="s">
        <v>541</v>
      </c>
      <c r="N248" s="165">
        <v>43846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148</v>
      </c>
      <c r="B249" s="188">
        <v>43752</v>
      </c>
      <c r="C249" s="188"/>
      <c r="D249" s="189" t="s">
        <v>752</v>
      </c>
      <c r="E249" s="190" t="s">
        <v>571</v>
      </c>
      <c r="F249" s="190">
        <v>930</v>
      </c>
      <c r="G249" s="190"/>
      <c r="H249" s="190">
        <v>1165</v>
      </c>
      <c r="I249" s="192">
        <v>1200</v>
      </c>
      <c r="J249" s="162" t="s">
        <v>753</v>
      </c>
      <c r="K249" s="163">
        <f t="shared" si="73"/>
        <v>235</v>
      </c>
      <c r="L249" s="164">
        <f t="shared" si="74"/>
        <v>0.25268817204301075</v>
      </c>
      <c r="M249" s="159" t="s">
        <v>541</v>
      </c>
      <c r="N249" s="165">
        <v>43847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149</v>
      </c>
      <c r="B250" s="188">
        <v>43753</v>
      </c>
      <c r="C250" s="188"/>
      <c r="D250" s="189" t="s">
        <v>754</v>
      </c>
      <c r="E250" s="190" t="s">
        <v>571</v>
      </c>
      <c r="F250" s="160">
        <v>111</v>
      </c>
      <c r="G250" s="190"/>
      <c r="H250" s="190">
        <v>141</v>
      </c>
      <c r="I250" s="192">
        <v>141</v>
      </c>
      <c r="J250" s="162" t="s">
        <v>556</v>
      </c>
      <c r="K250" s="163">
        <f t="shared" si="73"/>
        <v>30</v>
      </c>
      <c r="L250" s="164">
        <f t="shared" si="74"/>
        <v>0.27027027027027029</v>
      </c>
      <c r="M250" s="159" t="s">
        <v>541</v>
      </c>
      <c r="N250" s="165">
        <v>44328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150</v>
      </c>
      <c r="B251" s="188">
        <v>43753</v>
      </c>
      <c r="C251" s="188"/>
      <c r="D251" s="189" t="s">
        <v>755</v>
      </c>
      <c r="E251" s="190" t="s">
        <v>571</v>
      </c>
      <c r="F251" s="160">
        <v>296</v>
      </c>
      <c r="G251" s="190"/>
      <c r="H251" s="190">
        <v>370</v>
      </c>
      <c r="I251" s="192">
        <v>370</v>
      </c>
      <c r="J251" s="162" t="s">
        <v>629</v>
      </c>
      <c r="K251" s="163">
        <f t="shared" si="73"/>
        <v>74</v>
      </c>
      <c r="L251" s="164">
        <f t="shared" si="74"/>
        <v>0.25</v>
      </c>
      <c r="M251" s="159" t="s">
        <v>541</v>
      </c>
      <c r="N251" s="165">
        <v>43853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151</v>
      </c>
      <c r="B252" s="188">
        <v>43754</v>
      </c>
      <c r="C252" s="188"/>
      <c r="D252" s="189" t="s">
        <v>756</v>
      </c>
      <c r="E252" s="190" t="s">
        <v>571</v>
      </c>
      <c r="F252" s="160">
        <v>300</v>
      </c>
      <c r="G252" s="190"/>
      <c r="H252" s="190">
        <v>382.5</v>
      </c>
      <c r="I252" s="192">
        <v>344</v>
      </c>
      <c r="J252" s="162" t="s">
        <v>800</v>
      </c>
      <c r="K252" s="163">
        <f t="shared" si="73"/>
        <v>82.5</v>
      </c>
      <c r="L252" s="164">
        <f t="shared" si="74"/>
        <v>0.27500000000000002</v>
      </c>
      <c r="M252" s="159" t="s">
        <v>541</v>
      </c>
      <c r="N252" s="165">
        <v>44238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152</v>
      </c>
      <c r="B253" s="188">
        <v>43832</v>
      </c>
      <c r="C253" s="188"/>
      <c r="D253" s="189" t="s">
        <v>757</v>
      </c>
      <c r="E253" s="190" t="s">
        <v>571</v>
      </c>
      <c r="F253" s="160">
        <v>495</v>
      </c>
      <c r="G253" s="190"/>
      <c r="H253" s="190">
        <v>595</v>
      </c>
      <c r="I253" s="192">
        <v>590</v>
      </c>
      <c r="J253" s="162" t="s">
        <v>799</v>
      </c>
      <c r="K253" s="163">
        <f t="shared" si="73"/>
        <v>100</v>
      </c>
      <c r="L253" s="164">
        <f t="shared" si="74"/>
        <v>0.20202020202020202</v>
      </c>
      <c r="M253" s="159" t="s">
        <v>541</v>
      </c>
      <c r="N253" s="165">
        <v>44589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153</v>
      </c>
      <c r="B254" s="188">
        <v>43966</v>
      </c>
      <c r="C254" s="188"/>
      <c r="D254" s="189" t="s">
        <v>71</v>
      </c>
      <c r="E254" s="190" t="s">
        <v>571</v>
      </c>
      <c r="F254" s="160">
        <v>67.5</v>
      </c>
      <c r="G254" s="190"/>
      <c r="H254" s="190">
        <v>86</v>
      </c>
      <c r="I254" s="192">
        <v>86</v>
      </c>
      <c r="J254" s="162" t="s">
        <v>758</v>
      </c>
      <c r="K254" s="163">
        <f t="shared" ref="K254:K262" si="75">H254-F254</f>
        <v>18.5</v>
      </c>
      <c r="L254" s="164">
        <f t="shared" ref="L254:L262" si="76">K254/F254</f>
        <v>0.27407407407407408</v>
      </c>
      <c r="M254" s="159" t="s">
        <v>541</v>
      </c>
      <c r="N254" s="165">
        <v>44008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154</v>
      </c>
      <c r="B255" s="188">
        <v>44035</v>
      </c>
      <c r="C255" s="188"/>
      <c r="D255" s="189" t="s">
        <v>450</v>
      </c>
      <c r="E255" s="190" t="s">
        <v>571</v>
      </c>
      <c r="F255" s="160">
        <v>231</v>
      </c>
      <c r="G255" s="190"/>
      <c r="H255" s="190">
        <v>281</v>
      </c>
      <c r="I255" s="192">
        <v>281</v>
      </c>
      <c r="J255" s="162" t="s">
        <v>629</v>
      </c>
      <c r="K255" s="163">
        <f t="shared" si="75"/>
        <v>50</v>
      </c>
      <c r="L255" s="164">
        <f t="shared" si="76"/>
        <v>0.21645021645021645</v>
      </c>
      <c r="M255" s="159" t="s">
        <v>541</v>
      </c>
      <c r="N255" s="165">
        <v>44358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155</v>
      </c>
      <c r="B256" s="188">
        <v>44092</v>
      </c>
      <c r="C256" s="188"/>
      <c r="D256" s="189" t="s">
        <v>390</v>
      </c>
      <c r="E256" s="190" t="s">
        <v>571</v>
      </c>
      <c r="F256" s="190">
        <v>206</v>
      </c>
      <c r="G256" s="190"/>
      <c r="H256" s="190">
        <v>248</v>
      </c>
      <c r="I256" s="192">
        <v>248</v>
      </c>
      <c r="J256" s="162" t="s">
        <v>629</v>
      </c>
      <c r="K256" s="163">
        <f t="shared" si="75"/>
        <v>42</v>
      </c>
      <c r="L256" s="164">
        <f t="shared" si="76"/>
        <v>0.20388349514563106</v>
      </c>
      <c r="M256" s="159" t="s">
        <v>541</v>
      </c>
      <c r="N256" s="165">
        <v>44214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156</v>
      </c>
      <c r="B257" s="188">
        <v>44140</v>
      </c>
      <c r="C257" s="188"/>
      <c r="D257" s="189" t="s">
        <v>390</v>
      </c>
      <c r="E257" s="190" t="s">
        <v>571</v>
      </c>
      <c r="F257" s="190">
        <v>182.5</v>
      </c>
      <c r="G257" s="190"/>
      <c r="H257" s="190">
        <v>248</v>
      </c>
      <c r="I257" s="192">
        <v>248</v>
      </c>
      <c r="J257" s="162" t="s">
        <v>629</v>
      </c>
      <c r="K257" s="163">
        <f t="shared" si="75"/>
        <v>65.5</v>
      </c>
      <c r="L257" s="164">
        <f t="shared" si="76"/>
        <v>0.35890410958904112</v>
      </c>
      <c r="M257" s="159" t="s">
        <v>541</v>
      </c>
      <c r="N257" s="165">
        <v>44214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157</v>
      </c>
      <c r="B258" s="188">
        <v>44140</v>
      </c>
      <c r="C258" s="188"/>
      <c r="D258" s="189" t="s">
        <v>317</v>
      </c>
      <c r="E258" s="190" t="s">
        <v>571</v>
      </c>
      <c r="F258" s="190">
        <v>247.5</v>
      </c>
      <c r="G258" s="190"/>
      <c r="H258" s="190">
        <v>320</v>
      </c>
      <c r="I258" s="192">
        <v>320</v>
      </c>
      <c r="J258" s="162" t="s">
        <v>629</v>
      </c>
      <c r="K258" s="163">
        <f t="shared" si="75"/>
        <v>72.5</v>
      </c>
      <c r="L258" s="164">
        <f t="shared" si="76"/>
        <v>0.29292929292929293</v>
      </c>
      <c r="M258" s="159" t="s">
        <v>541</v>
      </c>
      <c r="N258" s="165">
        <v>44323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158</v>
      </c>
      <c r="B259" s="188">
        <v>44140</v>
      </c>
      <c r="C259" s="188"/>
      <c r="D259" s="189" t="s">
        <v>270</v>
      </c>
      <c r="E259" s="190" t="s">
        <v>571</v>
      </c>
      <c r="F259" s="160">
        <v>925</v>
      </c>
      <c r="G259" s="190"/>
      <c r="H259" s="190">
        <v>1095</v>
      </c>
      <c r="I259" s="192">
        <v>1093</v>
      </c>
      <c r="J259" s="162" t="s">
        <v>759</v>
      </c>
      <c r="K259" s="163">
        <f t="shared" si="75"/>
        <v>170</v>
      </c>
      <c r="L259" s="164">
        <f t="shared" si="76"/>
        <v>0.18378378378378379</v>
      </c>
      <c r="M259" s="159" t="s">
        <v>541</v>
      </c>
      <c r="N259" s="165">
        <v>44201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159</v>
      </c>
      <c r="B260" s="188">
        <v>44140</v>
      </c>
      <c r="C260" s="188"/>
      <c r="D260" s="189" t="s">
        <v>333</v>
      </c>
      <c r="E260" s="190" t="s">
        <v>571</v>
      </c>
      <c r="F260" s="160">
        <v>332.5</v>
      </c>
      <c r="G260" s="190"/>
      <c r="H260" s="190">
        <v>393</v>
      </c>
      <c r="I260" s="192">
        <v>406</v>
      </c>
      <c r="J260" s="162" t="s">
        <v>760</v>
      </c>
      <c r="K260" s="163">
        <f t="shared" si="75"/>
        <v>60.5</v>
      </c>
      <c r="L260" s="164">
        <f t="shared" si="76"/>
        <v>0.18195488721804512</v>
      </c>
      <c r="M260" s="159" t="s">
        <v>541</v>
      </c>
      <c r="N260" s="165">
        <v>44256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160</v>
      </c>
      <c r="B261" s="188">
        <v>44141</v>
      </c>
      <c r="C261" s="188"/>
      <c r="D261" s="189" t="s">
        <v>450</v>
      </c>
      <c r="E261" s="190" t="s">
        <v>571</v>
      </c>
      <c r="F261" s="160">
        <v>231</v>
      </c>
      <c r="G261" s="190"/>
      <c r="H261" s="190">
        <v>281</v>
      </c>
      <c r="I261" s="192">
        <v>281</v>
      </c>
      <c r="J261" s="162" t="s">
        <v>629</v>
      </c>
      <c r="K261" s="163">
        <f t="shared" si="75"/>
        <v>50</v>
      </c>
      <c r="L261" s="164">
        <f t="shared" si="76"/>
        <v>0.21645021645021645</v>
      </c>
      <c r="M261" s="159" t="s">
        <v>541</v>
      </c>
      <c r="N261" s="165">
        <v>44358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161</v>
      </c>
      <c r="B262" s="188">
        <v>44187</v>
      </c>
      <c r="C262" s="188"/>
      <c r="D262" s="189" t="s">
        <v>426</v>
      </c>
      <c r="E262" s="190" t="s">
        <v>571</v>
      </c>
      <c r="F262" s="160">
        <v>190</v>
      </c>
      <c r="G262" s="190"/>
      <c r="H262" s="190">
        <v>239</v>
      </c>
      <c r="I262" s="192">
        <v>239</v>
      </c>
      <c r="J262" s="162" t="s">
        <v>926</v>
      </c>
      <c r="K262" s="163">
        <f t="shared" si="75"/>
        <v>49</v>
      </c>
      <c r="L262" s="164">
        <f t="shared" si="76"/>
        <v>0.25789473684210529</v>
      </c>
      <c r="M262" s="159" t="s">
        <v>541</v>
      </c>
      <c r="N262" s="165">
        <v>44844</v>
      </c>
      <c r="O262" s="1"/>
      <c r="P262" s="1"/>
      <c r="Q262" s="1"/>
      <c r="R262" s="6" t="s">
        <v>732</v>
      </c>
    </row>
    <row r="263" spans="1:26" ht="12.75" customHeight="1">
      <c r="A263" s="187">
        <v>162</v>
      </c>
      <c r="B263" s="188">
        <v>44258</v>
      </c>
      <c r="C263" s="188"/>
      <c r="D263" s="189" t="s">
        <v>757</v>
      </c>
      <c r="E263" s="190" t="s">
        <v>571</v>
      </c>
      <c r="F263" s="160">
        <v>495</v>
      </c>
      <c r="G263" s="190"/>
      <c r="H263" s="190">
        <v>595</v>
      </c>
      <c r="I263" s="192">
        <v>590</v>
      </c>
      <c r="J263" s="162" t="s">
        <v>799</v>
      </c>
      <c r="K263" s="163">
        <f t="shared" ref="K263:K270" si="77">H263-F263</f>
        <v>100</v>
      </c>
      <c r="L263" s="164">
        <f t="shared" ref="L263:L270" si="78">K263/F263</f>
        <v>0.20202020202020202</v>
      </c>
      <c r="M263" s="159" t="s">
        <v>541</v>
      </c>
      <c r="N263" s="165">
        <v>44589</v>
      </c>
      <c r="O263" s="1"/>
      <c r="P263" s="1"/>
      <c r="R263" s="6" t="s">
        <v>732</v>
      </c>
    </row>
    <row r="264" spans="1:26" ht="12.75" customHeight="1">
      <c r="A264" s="187">
        <v>163</v>
      </c>
      <c r="B264" s="188">
        <v>44274</v>
      </c>
      <c r="C264" s="188"/>
      <c r="D264" s="189" t="s">
        <v>333</v>
      </c>
      <c r="E264" s="190" t="s">
        <v>571</v>
      </c>
      <c r="F264" s="160">
        <v>355</v>
      </c>
      <c r="G264" s="190"/>
      <c r="H264" s="190">
        <v>422.5</v>
      </c>
      <c r="I264" s="192">
        <v>420</v>
      </c>
      <c r="J264" s="162" t="s">
        <v>761</v>
      </c>
      <c r="K264" s="163">
        <f t="shared" si="77"/>
        <v>67.5</v>
      </c>
      <c r="L264" s="164">
        <f t="shared" si="78"/>
        <v>0.19014084507042253</v>
      </c>
      <c r="M264" s="159" t="s">
        <v>541</v>
      </c>
      <c r="N264" s="165">
        <v>44361</v>
      </c>
      <c r="O264" s="1"/>
      <c r="R264" s="205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164</v>
      </c>
      <c r="B265" s="188">
        <v>44295</v>
      </c>
      <c r="C265" s="188"/>
      <c r="D265" s="189" t="s">
        <v>762</v>
      </c>
      <c r="E265" s="190" t="s">
        <v>571</v>
      </c>
      <c r="F265" s="160">
        <v>555</v>
      </c>
      <c r="G265" s="190"/>
      <c r="H265" s="190">
        <v>663</v>
      </c>
      <c r="I265" s="192">
        <v>663</v>
      </c>
      <c r="J265" s="162" t="s">
        <v>763</v>
      </c>
      <c r="K265" s="163">
        <f t="shared" si="77"/>
        <v>108</v>
      </c>
      <c r="L265" s="164">
        <f t="shared" si="78"/>
        <v>0.19459459459459461</v>
      </c>
      <c r="M265" s="159" t="s">
        <v>541</v>
      </c>
      <c r="N265" s="165">
        <v>44321</v>
      </c>
      <c r="O265" s="1"/>
      <c r="P265" s="1"/>
      <c r="Q265" s="1"/>
      <c r="R265" s="205" t="s">
        <v>732</v>
      </c>
    </row>
    <row r="266" spans="1:26" ht="12.75" customHeight="1">
      <c r="A266" s="187">
        <v>165</v>
      </c>
      <c r="B266" s="188">
        <v>44308</v>
      </c>
      <c r="C266" s="188"/>
      <c r="D266" s="189" t="s">
        <v>361</v>
      </c>
      <c r="E266" s="190" t="s">
        <v>571</v>
      </c>
      <c r="F266" s="160">
        <v>126.5</v>
      </c>
      <c r="G266" s="190"/>
      <c r="H266" s="190">
        <v>155</v>
      </c>
      <c r="I266" s="192">
        <v>155</v>
      </c>
      <c r="J266" s="162" t="s">
        <v>629</v>
      </c>
      <c r="K266" s="163">
        <f t="shared" si="77"/>
        <v>28.5</v>
      </c>
      <c r="L266" s="164">
        <f t="shared" si="78"/>
        <v>0.22529644268774704</v>
      </c>
      <c r="M266" s="159" t="s">
        <v>541</v>
      </c>
      <c r="N266" s="165">
        <v>44362</v>
      </c>
      <c r="O266" s="1"/>
      <c r="R266" s="205" t="s">
        <v>732</v>
      </c>
    </row>
    <row r="267" spans="1:26" ht="12.75" customHeight="1">
      <c r="A267" s="234">
        <v>166</v>
      </c>
      <c r="B267" s="235">
        <v>44368</v>
      </c>
      <c r="C267" s="235"/>
      <c r="D267" s="236" t="s">
        <v>378</v>
      </c>
      <c r="E267" s="237" t="s">
        <v>571</v>
      </c>
      <c r="F267" s="238">
        <v>287.5</v>
      </c>
      <c r="G267" s="237"/>
      <c r="H267" s="237">
        <v>245</v>
      </c>
      <c r="I267" s="239">
        <v>344</v>
      </c>
      <c r="J267" s="172" t="s">
        <v>794</v>
      </c>
      <c r="K267" s="173">
        <f t="shared" si="77"/>
        <v>-42.5</v>
      </c>
      <c r="L267" s="174">
        <f t="shared" si="78"/>
        <v>-0.14782608695652175</v>
      </c>
      <c r="M267" s="170" t="s">
        <v>553</v>
      </c>
      <c r="N267" s="167">
        <v>44508</v>
      </c>
      <c r="O267" s="1"/>
      <c r="R267" s="205" t="s">
        <v>732</v>
      </c>
    </row>
    <row r="268" spans="1:26" ht="12.75" customHeight="1">
      <c r="A268" s="187">
        <v>167</v>
      </c>
      <c r="B268" s="188">
        <v>44368</v>
      </c>
      <c r="C268" s="188"/>
      <c r="D268" s="189" t="s">
        <v>450</v>
      </c>
      <c r="E268" s="190" t="s">
        <v>571</v>
      </c>
      <c r="F268" s="160">
        <v>241</v>
      </c>
      <c r="G268" s="190"/>
      <c r="H268" s="190">
        <v>298</v>
      </c>
      <c r="I268" s="192">
        <v>320</v>
      </c>
      <c r="J268" s="162" t="s">
        <v>629</v>
      </c>
      <c r="K268" s="163">
        <f t="shared" si="77"/>
        <v>57</v>
      </c>
      <c r="L268" s="164">
        <f t="shared" si="78"/>
        <v>0.23651452282157676</v>
      </c>
      <c r="M268" s="159" t="s">
        <v>541</v>
      </c>
      <c r="N268" s="165">
        <v>44802</v>
      </c>
      <c r="O268" s="41"/>
      <c r="R268" s="205" t="s">
        <v>732</v>
      </c>
    </row>
    <row r="269" spans="1:26" ht="12.75" customHeight="1">
      <c r="A269" s="187">
        <v>168</v>
      </c>
      <c r="B269" s="188">
        <v>44406</v>
      </c>
      <c r="C269" s="188"/>
      <c r="D269" s="189" t="s">
        <v>361</v>
      </c>
      <c r="E269" s="190" t="s">
        <v>571</v>
      </c>
      <c r="F269" s="160">
        <v>162.5</v>
      </c>
      <c r="G269" s="190"/>
      <c r="H269" s="190">
        <v>200</v>
      </c>
      <c r="I269" s="192">
        <v>200</v>
      </c>
      <c r="J269" s="162" t="s">
        <v>629</v>
      </c>
      <c r="K269" s="163">
        <f t="shared" si="77"/>
        <v>37.5</v>
      </c>
      <c r="L269" s="164">
        <f t="shared" si="78"/>
        <v>0.23076923076923078</v>
      </c>
      <c r="M269" s="159" t="s">
        <v>541</v>
      </c>
      <c r="N269" s="165">
        <v>44802</v>
      </c>
      <c r="O269" s="1"/>
      <c r="R269" s="205" t="s">
        <v>732</v>
      </c>
    </row>
    <row r="270" spans="1:26" ht="12.75" customHeight="1">
      <c r="A270" s="187">
        <v>169</v>
      </c>
      <c r="B270" s="188">
        <v>44462</v>
      </c>
      <c r="C270" s="188"/>
      <c r="D270" s="189" t="s">
        <v>768</v>
      </c>
      <c r="E270" s="190" t="s">
        <v>571</v>
      </c>
      <c r="F270" s="160">
        <v>1235</v>
      </c>
      <c r="G270" s="190"/>
      <c r="H270" s="190">
        <v>1505</v>
      </c>
      <c r="I270" s="192">
        <v>1500</v>
      </c>
      <c r="J270" s="162" t="s">
        <v>629</v>
      </c>
      <c r="K270" s="163">
        <f t="shared" si="77"/>
        <v>270</v>
      </c>
      <c r="L270" s="164">
        <f t="shared" si="78"/>
        <v>0.21862348178137653</v>
      </c>
      <c r="M270" s="159" t="s">
        <v>541</v>
      </c>
      <c r="N270" s="165">
        <v>44564</v>
      </c>
      <c r="O270" s="1"/>
      <c r="R270" s="205" t="s">
        <v>732</v>
      </c>
    </row>
    <row r="271" spans="1:26" ht="12.75" customHeight="1">
      <c r="A271" s="218">
        <v>170</v>
      </c>
      <c r="B271" s="219">
        <v>44480</v>
      </c>
      <c r="C271" s="219"/>
      <c r="D271" s="220" t="s">
        <v>770</v>
      </c>
      <c r="E271" s="221" t="s">
        <v>571</v>
      </c>
      <c r="F271" s="222" t="s">
        <v>774</v>
      </c>
      <c r="G271" s="221"/>
      <c r="H271" s="221"/>
      <c r="I271" s="221">
        <v>145</v>
      </c>
      <c r="J271" s="223" t="s">
        <v>544</v>
      </c>
      <c r="K271" s="218"/>
      <c r="L271" s="219"/>
      <c r="M271" s="219"/>
      <c r="N271" s="220"/>
      <c r="O271" s="41"/>
      <c r="R271" s="205" t="s">
        <v>732</v>
      </c>
    </row>
    <row r="272" spans="1:26" ht="12.75" customHeight="1">
      <c r="A272" s="224">
        <v>171</v>
      </c>
      <c r="B272" s="225">
        <v>44481</v>
      </c>
      <c r="C272" s="225"/>
      <c r="D272" s="226" t="s">
        <v>259</v>
      </c>
      <c r="E272" s="227" t="s">
        <v>571</v>
      </c>
      <c r="F272" s="228" t="s">
        <v>772</v>
      </c>
      <c r="G272" s="227"/>
      <c r="H272" s="227"/>
      <c r="I272" s="227">
        <v>380</v>
      </c>
      <c r="J272" s="229" t="s">
        <v>544</v>
      </c>
      <c r="K272" s="224"/>
      <c r="L272" s="225"/>
      <c r="M272" s="225"/>
      <c r="N272" s="226"/>
      <c r="O272" s="41"/>
      <c r="R272" s="205" t="s">
        <v>732</v>
      </c>
    </row>
    <row r="273" spans="1:18" ht="12.75" customHeight="1">
      <c r="A273" s="224">
        <v>172</v>
      </c>
      <c r="B273" s="225">
        <v>44481</v>
      </c>
      <c r="C273" s="225"/>
      <c r="D273" s="226" t="s">
        <v>385</v>
      </c>
      <c r="E273" s="227" t="s">
        <v>571</v>
      </c>
      <c r="F273" s="228" t="s">
        <v>773</v>
      </c>
      <c r="G273" s="227"/>
      <c r="H273" s="227"/>
      <c r="I273" s="227">
        <v>56</v>
      </c>
      <c r="J273" s="229" t="s">
        <v>544</v>
      </c>
      <c r="K273" s="224"/>
      <c r="L273" s="225"/>
      <c r="M273" s="225"/>
      <c r="N273" s="226"/>
      <c r="O273" s="41"/>
      <c r="R273" s="205"/>
    </row>
    <row r="274" spans="1:18" ht="12.75" customHeight="1">
      <c r="A274" s="187">
        <v>173</v>
      </c>
      <c r="B274" s="188">
        <v>44551</v>
      </c>
      <c r="C274" s="188"/>
      <c r="D274" s="189" t="s">
        <v>118</v>
      </c>
      <c r="E274" s="190" t="s">
        <v>571</v>
      </c>
      <c r="F274" s="160">
        <v>2300</v>
      </c>
      <c r="G274" s="190"/>
      <c r="H274" s="190">
        <f>(2820+2200)/2</f>
        <v>2510</v>
      </c>
      <c r="I274" s="192">
        <v>3000</v>
      </c>
      <c r="J274" s="162" t="s">
        <v>807</v>
      </c>
      <c r="K274" s="163">
        <f>H274-F274</f>
        <v>210</v>
      </c>
      <c r="L274" s="164">
        <f>K274/F274</f>
        <v>9.1304347826086957E-2</v>
      </c>
      <c r="M274" s="159" t="s">
        <v>541</v>
      </c>
      <c r="N274" s="165">
        <v>44649</v>
      </c>
      <c r="O274" s="1"/>
      <c r="R274" s="205"/>
    </row>
    <row r="275" spans="1:18" ht="12.75" customHeight="1">
      <c r="A275" s="230">
        <v>174</v>
      </c>
      <c r="B275" s="225">
        <v>44606</v>
      </c>
      <c r="C275" s="230"/>
      <c r="D275" s="230" t="s">
        <v>405</v>
      </c>
      <c r="E275" s="227" t="s">
        <v>571</v>
      </c>
      <c r="F275" s="227" t="s">
        <v>802</v>
      </c>
      <c r="G275" s="227"/>
      <c r="H275" s="227"/>
      <c r="I275" s="227">
        <v>764</v>
      </c>
      <c r="J275" s="227" t="s">
        <v>544</v>
      </c>
      <c r="K275" s="227"/>
      <c r="L275" s="227"/>
      <c r="M275" s="227"/>
      <c r="N275" s="230"/>
      <c r="O275" s="41"/>
      <c r="R275" s="205"/>
    </row>
    <row r="276" spans="1:18" ht="12.75" customHeight="1">
      <c r="A276" s="187">
        <v>175</v>
      </c>
      <c r="B276" s="188">
        <v>44613</v>
      </c>
      <c r="C276" s="188"/>
      <c r="D276" s="189" t="s">
        <v>768</v>
      </c>
      <c r="E276" s="190" t="s">
        <v>571</v>
      </c>
      <c r="F276" s="160">
        <v>1255</v>
      </c>
      <c r="G276" s="190"/>
      <c r="H276" s="190">
        <v>1515</v>
      </c>
      <c r="I276" s="192">
        <v>1510</v>
      </c>
      <c r="J276" s="162" t="s">
        <v>629</v>
      </c>
      <c r="K276" s="163">
        <f>H276-F276</f>
        <v>260</v>
      </c>
      <c r="L276" s="164">
        <f>K276/F276</f>
        <v>0.20717131474103587</v>
      </c>
      <c r="M276" s="159" t="s">
        <v>541</v>
      </c>
      <c r="N276" s="165">
        <v>44834</v>
      </c>
      <c r="O276" s="41"/>
      <c r="R276" s="205"/>
    </row>
    <row r="277" spans="1:18" ht="12.75" customHeight="1">
      <c r="A277">
        <v>176</v>
      </c>
      <c r="B277" s="225">
        <v>44670</v>
      </c>
      <c r="C277" s="225"/>
      <c r="D277" s="230" t="s">
        <v>506</v>
      </c>
      <c r="E277" s="276" t="s">
        <v>571</v>
      </c>
      <c r="F277" s="227" t="s">
        <v>809</v>
      </c>
      <c r="G277" s="227"/>
      <c r="H277" s="227"/>
      <c r="I277" s="227">
        <v>553</v>
      </c>
      <c r="J277" s="227" t="s">
        <v>544</v>
      </c>
      <c r="K277" s="227"/>
      <c r="L277" s="227"/>
      <c r="M277" s="227"/>
      <c r="N277" s="227"/>
      <c r="O277" s="41"/>
      <c r="R277" s="205"/>
    </row>
    <row r="278" spans="1:18" ht="12.75" customHeight="1">
      <c r="A278" s="187">
        <v>177</v>
      </c>
      <c r="B278" s="188">
        <v>44746</v>
      </c>
      <c r="C278" s="188"/>
      <c r="D278" s="189" t="s">
        <v>843</v>
      </c>
      <c r="E278" s="190" t="s">
        <v>571</v>
      </c>
      <c r="F278" s="160">
        <v>207.5</v>
      </c>
      <c r="G278" s="190"/>
      <c r="H278" s="190">
        <v>254</v>
      </c>
      <c r="I278" s="192">
        <v>254</v>
      </c>
      <c r="J278" s="162" t="s">
        <v>629</v>
      </c>
      <c r="K278" s="163">
        <f>H278-F278</f>
        <v>46.5</v>
      </c>
      <c r="L278" s="164">
        <f>K278/F278</f>
        <v>0.22409638554216868</v>
      </c>
      <c r="M278" s="159" t="s">
        <v>541</v>
      </c>
      <c r="N278" s="165">
        <v>44792</v>
      </c>
      <c r="O278" s="1"/>
      <c r="R278" s="205"/>
    </row>
    <row r="279" spans="1:18" ht="12.75" customHeight="1">
      <c r="A279" s="187">
        <v>178</v>
      </c>
      <c r="B279" s="188">
        <v>44775</v>
      </c>
      <c r="C279" s="188"/>
      <c r="D279" s="189" t="s">
        <v>452</v>
      </c>
      <c r="E279" s="190" t="s">
        <v>571</v>
      </c>
      <c r="F279" s="160">
        <v>31.25</v>
      </c>
      <c r="G279" s="190"/>
      <c r="H279" s="190">
        <v>38.75</v>
      </c>
      <c r="I279" s="192">
        <v>38</v>
      </c>
      <c r="J279" s="162" t="s">
        <v>629</v>
      </c>
      <c r="K279" s="163">
        <f t="shared" ref="K279" si="79">H279-F279</f>
        <v>7.5</v>
      </c>
      <c r="L279" s="164">
        <f t="shared" ref="L279" si="80">K279/F279</f>
        <v>0.24</v>
      </c>
      <c r="M279" s="159" t="s">
        <v>541</v>
      </c>
      <c r="N279" s="165">
        <v>44844</v>
      </c>
      <c r="O279" s="41"/>
      <c r="R279" s="54"/>
    </row>
    <row r="280" spans="1:18" ht="12.75" customHeight="1">
      <c r="A280" s="224">
        <v>179</v>
      </c>
      <c r="B280" s="225">
        <v>44841</v>
      </c>
      <c r="C280" s="230"/>
      <c r="D280" s="306" t="s">
        <v>920</v>
      </c>
      <c r="E280" s="305" t="s">
        <v>571</v>
      </c>
      <c r="F280" s="227" t="s">
        <v>921</v>
      </c>
      <c r="G280" s="227"/>
      <c r="H280" s="227"/>
      <c r="I280" s="227">
        <v>840</v>
      </c>
      <c r="J280" s="227" t="s">
        <v>544</v>
      </c>
      <c r="K280" s="227"/>
      <c r="L280" s="227"/>
      <c r="M280" s="227"/>
      <c r="N280" s="227"/>
      <c r="O280" s="41"/>
      <c r="Q280" s="208">
        <f>VLOOKUP(D280,[1]EQ!$A$2:$F$1972,6,0)</f>
        <v>669.15</v>
      </c>
      <c r="R280" s="54"/>
    </row>
    <row r="281" spans="1:18" ht="12.75" customHeight="1">
      <c r="A281" s="224">
        <v>180</v>
      </c>
      <c r="B281" s="225">
        <v>44844</v>
      </c>
      <c r="C281" s="230"/>
      <c r="D281" s="306" t="s">
        <v>407</v>
      </c>
      <c r="E281" s="305" t="s">
        <v>571</v>
      </c>
      <c r="F281" s="227" t="s">
        <v>944</v>
      </c>
      <c r="G281" s="227"/>
      <c r="H281" s="227"/>
      <c r="I281" s="227">
        <v>291</v>
      </c>
      <c r="J281" s="227" t="s">
        <v>544</v>
      </c>
      <c r="K281" s="227"/>
      <c r="L281" s="227"/>
      <c r="M281" s="227"/>
      <c r="N281" s="227"/>
      <c r="O281" s="41"/>
      <c r="Q281" s="208">
        <f>VLOOKUP(D281,[1]EQ!$A$2:$F$1972,6,0)</f>
        <v>223.8</v>
      </c>
      <c r="R281" s="54"/>
    </row>
    <row r="282" spans="1:18" ht="12.75" customHeight="1">
      <c r="A282" s="224">
        <v>181</v>
      </c>
      <c r="B282" s="225">
        <v>44845</v>
      </c>
      <c r="C282" s="230"/>
      <c r="D282" s="306" t="s">
        <v>405</v>
      </c>
      <c r="E282" s="305" t="s">
        <v>571</v>
      </c>
      <c r="F282" s="227" t="s">
        <v>965</v>
      </c>
      <c r="G282" s="227"/>
      <c r="H282" s="227"/>
      <c r="I282" s="227">
        <v>765</v>
      </c>
      <c r="J282" s="227" t="s">
        <v>544</v>
      </c>
      <c r="K282" s="227"/>
      <c r="L282" s="227"/>
      <c r="M282" s="227"/>
      <c r="N282" s="227"/>
      <c r="O282" s="41"/>
      <c r="Q282" s="208">
        <f>VLOOKUP(D282,[1]EQ!$A$2:$F$1972,6,0)</f>
        <v>557.65</v>
      </c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B285" s="206" t="s">
        <v>764</v>
      </c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207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207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53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</sheetData>
  <autoFilter ref="R1:R28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2022-10-14T02:38:38Z</dcterms:modified>
</cp:coreProperties>
</file>